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3429-2862 FY25-1 Regional Site Readiness Program-Capital Ready\WITH OA EDITS\"/>
    </mc:Choice>
  </mc:AlternateContent>
  <xr:revisionPtr revIDLastSave="0" documentId="8_{FDF4D555-1CF5-4537-9479-51AA20781B65}" xr6:coauthVersionLast="47" xr6:coauthVersionMax="47" xr10:uidLastSave="{00000000-0000-0000-0000-000000000000}"/>
  <workbookProtection workbookAlgorithmName="SHA-512" workbookHashValue="SlI4QcPn7LD7/x/gu411dpbOFc5yPSuy8TP4/qS6i6CK227w+GEEk87JbblQo4D8fRTfgz78sc644TzjzwwN4w==" workbookSaltValue="qVbOs9b6vhXkB4gh/Lpzmw==" workbookSpinCount="100000" lockStructure="1"/>
  <bookViews>
    <workbookView xWindow="2304" yWindow="2304" windowWidth="17280" windowHeight="8964"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DesignEngineering" sheetId="9" r:id="rId6"/>
    <sheet name="B-L Purchase" sheetId="10" r:id="rId7"/>
    <sheet name="WiringElectrical" sheetId="13" r:id="rId8"/>
    <sheet name="EML" sheetId="11" r:id="rId9"/>
    <sheet name="Paving" sheetId="15" r:id="rId10"/>
    <sheet name="ConstructionMgmt" sheetId="17" r:id="rId11"/>
    <sheet name="Mechanical" sheetId="14" state="hidden" r:id="rId12"/>
    <sheet name="Excavation" sheetId="20" r:id="rId13"/>
    <sheet name="Plumbing" sheetId="16" r:id="rId14"/>
    <sheet name="OtherConstruct" sheetId="19" r:id="rId15"/>
    <sheet name="Contingency" sheetId="34" state="hidden" r:id="rId16"/>
    <sheet name="12A" sheetId="23" state="hidden" r:id="rId17"/>
    <sheet name="12B" sheetId="38" state="hidden" r:id="rId18"/>
    <sheet name="12C" sheetId="39" state="hidden" r:id="rId19"/>
    <sheet name="12D" sheetId="40" state="hidden" r:id="rId20"/>
    <sheet name="12E" sheetId="41" state="hidden" r:id="rId21"/>
    <sheet name="12F" sheetId="42" state="hidden" r:id="rId22"/>
    <sheet name="12G" sheetId="43" state="hidden" r:id="rId23"/>
    <sheet name="12H" sheetId="44" state="hidden" r:id="rId24"/>
    <sheet name="12I" sheetId="45" state="hidden" r:id="rId25"/>
    <sheet name="12J" sheetId="46" state="hidden" r:id="rId26"/>
    <sheet name="12K" sheetId="47" state="hidden" r:id="rId27"/>
    <sheet name="NarrativeSummary" sheetId="25" r:id="rId28"/>
    <sheet name="AgencyApproval" sheetId="29" r:id="rId29"/>
  </sheets>
  <definedNames>
    <definedName name="_xlnm._FilterDatabase" localSheetId="16" hidden="1">'12A'!$G$1:$G$277</definedName>
    <definedName name="_xlnm._FilterDatabase" localSheetId="17" hidden="1">'12B'!$G$1:$G$277</definedName>
    <definedName name="_xlnm._FilterDatabase" localSheetId="18" hidden="1">'12C'!$G$1:$G$277</definedName>
    <definedName name="_xlnm._FilterDatabase" localSheetId="19" hidden="1">'12D'!$G$1:$G$277</definedName>
    <definedName name="_xlnm._FilterDatabase" localSheetId="20" hidden="1">'12E'!$G$1:$G$277</definedName>
    <definedName name="_xlnm._FilterDatabase" localSheetId="21" hidden="1">'12F'!$G$1:$G$277</definedName>
    <definedName name="_xlnm._FilterDatabase" localSheetId="22" hidden="1">'12G'!$G$1:$G$277</definedName>
    <definedName name="_xlnm._FilterDatabase" localSheetId="23" hidden="1">'12H'!$G$1:$G$277</definedName>
    <definedName name="_xlnm._FilterDatabase" localSheetId="24" hidden="1">'12I'!$G$1:$G$277</definedName>
    <definedName name="_xlnm._FilterDatabase" localSheetId="25" hidden="1">'12J'!$G$1:$G$277</definedName>
    <definedName name="_xlnm._FilterDatabase" localSheetId="26" hidden="1">'12K'!$G$1:$G$277</definedName>
    <definedName name="_xlnm._FilterDatabase" localSheetId="6" hidden="1">'B-L Purchase'!$D$1:$D$461</definedName>
    <definedName name="_xlnm._FilterDatabase" localSheetId="10" hidden="1">ConstructionMgmt!$D$1:$D$276</definedName>
    <definedName name="_xlnm._FilterDatabase" localSheetId="15" hidden="1">Contingency!$D$1:$D$276</definedName>
    <definedName name="_xlnm._FilterDatabase" localSheetId="5" hidden="1">DesignEngineering!$D$1:$D$465</definedName>
    <definedName name="_xlnm._FilterDatabase" localSheetId="8" hidden="1">EML!$E$1:$E$276</definedName>
    <definedName name="_xlnm._FilterDatabase" localSheetId="12" hidden="1">Excavation!$D$1:$D$276</definedName>
    <definedName name="_xlnm._FilterDatabase" localSheetId="11" hidden="1">Mechanical!$E$1:$E$276</definedName>
    <definedName name="_xlnm._FilterDatabase" localSheetId="27" hidden="1">NarrativeSummary!$A$3:$A$25</definedName>
    <definedName name="_xlnm._FilterDatabase" localSheetId="14" hidden="1">OtherConstruct!$D$1:$D$276</definedName>
    <definedName name="_xlnm._FilterDatabase" localSheetId="9" hidden="1">Paving!$E$1:$E$276</definedName>
    <definedName name="_xlnm._FilterDatabase" localSheetId="13" hidden="1">Plumbing!$E$1:$E$276</definedName>
    <definedName name="_xlnm._FilterDatabase" localSheetId="1" hidden="1">'Section A'!$A$8:$D$31</definedName>
    <definedName name="_xlnm._FilterDatabase" localSheetId="3" hidden="1">'Section B'!$A$11:$B$34</definedName>
    <definedName name="_xlnm._FilterDatabase" localSheetId="7" hidden="1">WiringElectrical!$E$1:$E$274</definedName>
    <definedName name="OLE_LINK1" localSheetId="28">AgencyApproval!#REF!</definedName>
    <definedName name="OLE_LINK2" localSheetId="28">AgencyApproval!#REF!</definedName>
    <definedName name="OLE_LINK4" localSheetId="0">'General Instructions'!#REF!</definedName>
    <definedName name="_xlnm.Print_Area" localSheetId="16">'12A'!$A$1:$F$275</definedName>
    <definedName name="_xlnm.Print_Area" localSheetId="17">'12B'!$A$1:$F$275</definedName>
    <definedName name="_xlnm.Print_Area" localSheetId="18">'12C'!$A$1:$F$275</definedName>
    <definedName name="_xlnm.Print_Area" localSheetId="19">'12D'!$A$1:$F$275</definedName>
    <definedName name="_xlnm.Print_Area" localSheetId="20">'12E'!$A$1:$F$275</definedName>
    <definedName name="_xlnm.Print_Area" localSheetId="21">'12F'!$A$1:$F$275</definedName>
    <definedName name="_xlnm.Print_Area" localSheetId="22">'12G'!$A$1:$F$275</definedName>
    <definedName name="_xlnm.Print_Area" localSheetId="23">'12H'!$A$1:$F$275</definedName>
    <definedName name="_xlnm.Print_Area" localSheetId="24">'12I'!$A$1:$F$275</definedName>
    <definedName name="_xlnm.Print_Area" localSheetId="25">'12J'!$A$1:$F$275</definedName>
    <definedName name="_xlnm.Print_Area" localSheetId="26">'12K'!$A$1:$F$275</definedName>
    <definedName name="_xlnm.Print_Area" localSheetId="28">AgencyApproval!$A$1:$I$24</definedName>
    <definedName name="_xlnm.Print_Area" localSheetId="6">'B-L Purchase'!$A$1:$D$275</definedName>
    <definedName name="_xlnm.Print_Area" localSheetId="10">ConstructionMgmt!$A$1:$C$275</definedName>
    <definedName name="_xlnm.Print_Area" localSheetId="15">Contingency!$A$1:$C$275</definedName>
    <definedName name="_xlnm.Print_Area" localSheetId="5">DesignEngineering!$A$1:$C$280</definedName>
    <definedName name="_xlnm.Print_Area" localSheetId="8">EML!$A$1:$D$275</definedName>
    <definedName name="_xlnm.Print_Area" localSheetId="12">Excavation!$A$1:$C$275</definedName>
    <definedName name="_xlnm.Print_Area" localSheetId="0">'General Instructions'!$A$1:$P$96</definedName>
    <definedName name="_xlnm.Print_Area" localSheetId="2">ICI!$B$2:$Q$32</definedName>
    <definedName name="_xlnm.Print_Area" localSheetId="11">Mechanical!$A$1:$D$275</definedName>
    <definedName name="_xlnm.Print_Area" localSheetId="27">NarrativeSummary!$A$1:$D$30</definedName>
    <definedName name="_xlnm.Print_Area" localSheetId="14">OtherConstruct!$A$1:$C$275</definedName>
    <definedName name="_xlnm.Print_Area" localSheetId="9">Paving!$A$1:$D$275</definedName>
    <definedName name="_xlnm.Print_Area" localSheetId="13">Plumbing!$A$1:$D$274</definedName>
    <definedName name="_xlnm.Print_Area" localSheetId="1">'Section A'!$A$1:$F$31</definedName>
    <definedName name="_xlnm.Print_Area" localSheetId="3">'Section B'!$A$1:$C$34</definedName>
    <definedName name="_xlnm.Print_Area" localSheetId="7">WiringElectrical!$A$1:$D$274</definedName>
    <definedName name="_xlnm.Print_Titles" localSheetId="9">Paving!$2:$2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5" i="34" l="1"/>
  <c r="A30" i="1"/>
  <c r="A29" i="1"/>
  <c r="A28" i="1"/>
  <c r="A27" i="1"/>
  <c r="A26" i="1"/>
  <c r="A25" i="1"/>
  <c r="A24" i="1"/>
  <c r="A23" i="1"/>
  <c r="A22" i="1"/>
  <c r="A21" i="1"/>
  <c r="A25" i="25"/>
  <c r="A24" i="25"/>
  <c r="A23" i="25"/>
  <c r="A22" i="25"/>
  <c r="A21" i="25"/>
  <c r="A20" i="25"/>
  <c r="A19" i="25"/>
  <c r="A18" i="25"/>
  <c r="A17" i="25"/>
  <c r="A16" i="25"/>
  <c r="A274" i="47"/>
  <c r="A271" i="47"/>
  <c r="C269" i="47"/>
  <c r="D266" i="47"/>
  <c r="F266" i="47" s="1"/>
  <c r="F265" i="47"/>
  <c r="F264" i="47"/>
  <c r="F263" i="47"/>
  <c r="F262" i="47"/>
  <c r="F261" i="47"/>
  <c r="F260" i="47"/>
  <c r="F259" i="47"/>
  <c r="F258" i="47"/>
  <c r="F257" i="47"/>
  <c r="F256" i="47"/>
  <c r="F255" i="47"/>
  <c r="F254" i="47"/>
  <c r="F253" i="47"/>
  <c r="F252" i="47"/>
  <c r="F251" i="47"/>
  <c r="F250" i="47"/>
  <c r="F249" i="47"/>
  <c r="F248" i="47"/>
  <c r="F247" i="47"/>
  <c r="F246" i="47"/>
  <c r="F245" i="47"/>
  <c r="F244" i="47"/>
  <c r="F243" i="47"/>
  <c r="F242" i="47"/>
  <c r="F241" i="47"/>
  <c r="F240" i="47"/>
  <c r="F239" i="47"/>
  <c r="F238" i="47"/>
  <c r="F237" i="47"/>
  <c r="F236" i="47"/>
  <c r="F235" i="47"/>
  <c r="F234" i="47"/>
  <c r="F233" i="47"/>
  <c r="F232" i="47"/>
  <c r="F231" i="47"/>
  <c r="F230" i="47"/>
  <c r="F229" i="47"/>
  <c r="F228" i="47"/>
  <c r="F227" i="47"/>
  <c r="F226" i="47"/>
  <c r="F225" i="47"/>
  <c r="F224" i="47"/>
  <c r="F223" i="47"/>
  <c r="F222" i="47"/>
  <c r="F221" i="47"/>
  <c r="F220" i="47"/>
  <c r="F219" i="47"/>
  <c r="F218" i="47"/>
  <c r="F217" i="47"/>
  <c r="F216" i="47"/>
  <c r="F215" i="47"/>
  <c r="F214" i="47"/>
  <c r="F213" i="47"/>
  <c r="F212" i="47"/>
  <c r="F211" i="47"/>
  <c r="F210" i="47"/>
  <c r="F209" i="47"/>
  <c r="F208" i="47"/>
  <c r="F207" i="47"/>
  <c r="F206" i="47"/>
  <c r="F205" i="47"/>
  <c r="F204" i="47"/>
  <c r="F203" i="47"/>
  <c r="F202" i="47"/>
  <c r="F201" i="47"/>
  <c r="F200" i="47"/>
  <c r="F199" i="47"/>
  <c r="F198" i="47"/>
  <c r="F197" i="47"/>
  <c r="F196" i="47"/>
  <c r="F195" i="47"/>
  <c r="F194" i="47"/>
  <c r="F193" i="47"/>
  <c r="F192" i="47"/>
  <c r="F191" i="47"/>
  <c r="F190" i="47"/>
  <c r="F189" i="47"/>
  <c r="F188" i="47"/>
  <c r="F187" i="47"/>
  <c r="F186" i="47"/>
  <c r="F185" i="47"/>
  <c r="F184" i="47"/>
  <c r="F183" i="47"/>
  <c r="F182" i="47"/>
  <c r="F181" i="47"/>
  <c r="F180" i="47"/>
  <c r="F179" i="47"/>
  <c r="F178" i="47"/>
  <c r="F177" i="47"/>
  <c r="F176" i="47"/>
  <c r="F175" i="47"/>
  <c r="F174" i="47"/>
  <c r="F173" i="47"/>
  <c r="F172" i="47"/>
  <c r="F171" i="47"/>
  <c r="F170" i="47"/>
  <c r="F169" i="47"/>
  <c r="F168" i="47"/>
  <c r="F167" i="47"/>
  <c r="F166" i="47"/>
  <c r="F165" i="47"/>
  <c r="F164" i="47"/>
  <c r="F163" i="47"/>
  <c r="F162" i="47"/>
  <c r="F161" i="47"/>
  <c r="F160" i="47"/>
  <c r="F159" i="47"/>
  <c r="F158" i="47"/>
  <c r="F157" i="47"/>
  <c r="F156" i="47"/>
  <c r="F155" i="47"/>
  <c r="F154" i="47"/>
  <c r="F153" i="47"/>
  <c r="F152" i="47"/>
  <c r="F151" i="47"/>
  <c r="F150" i="47"/>
  <c r="F149" i="47"/>
  <c r="F148" i="47"/>
  <c r="F147" i="47"/>
  <c r="F146" i="47"/>
  <c r="F145" i="47"/>
  <c r="F144" i="47"/>
  <c r="F143" i="47"/>
  <c r="F142" i="47"/>
  <c r="F141" i="47"/>
  <c r="F140" i="47"/>
  <c r="D139" i="47"/>
  <c r="F139" i="47" s="1"/>
  <c r="D138" i="47"/>
  <c r="F138" i="47" s="1"/>
  <c r="D137" i="47"/>
  <c r="F137" i="47" s="1"/>
  <c r="D134" i="47"/>
  <c r="F134" i="47" s="1"/>
  <c r="F133" i="47"/>
  <c r="F132" i="47"/>
  <c r="F131" i="47"/>
  <c r="F130" i="47"/>
  <c r="F129" i="47"/>
  <c r="F128" i="47"/>
  <c r="F127" i="47"/>
  <c r="F126" i="47"/>
  <c r="F125" i="47"/>
  <c r="F124" i="47"/>
  <c r="F123" i="47"/>
  <c r="F122" i="47"/>
  <c r="F121" i="47"/>
  <c r="F120" i="47"/>
  <c r="F119" i="47"/>
  <c r="F118" i="47"/>
  <c r="F117" i="47"/>
  <c r="F116" i="47"/>
  <c r="F115" i="47"/>
  <c r="F114" i="47"/>
  <c r="F113" i="47"/>
  <c r="F112" i="47"/>
  <c r="F111" i="47"/>
  <c r="F110" i="47"/>
  <c r="F109" i="47"/>
  <c r="F108" i="47"/>
  <c r="F107" i="47"/>
  <c r="F106" i="47"/>
  <c r="F105" i="47"/>
  <c r="F104" i="47"/>
  <c r="F103" i="47"/>
  <c r="F102" i="47"/>
  <c r="F101" i="47"/>
  <c r="F100" i="47"/>
  <c r="F99" i="47"/>
  <c r="F98" i="47"/>
  <c r="F97" i="47"/>
  <c r="F96" i="47"/>
  <c r="F95" i="47"/>
  <c r="F94" i="47"/>
  <c r="F93" i="47"/>
  <c r="F92" i="47"/>
  <c r="F91" i="47"/>
  <c r="F90" i="47"/>
  <c r="F89" i="47"/>
  <c r="F88" i="47"/>
  <c r="F87" i="47"/>
  <c r="F86" i="47"/>
  <c r="F85" i="47"/>
  <c r="F84" i="47"/>
  <c r="F83" i="47"/>
  <c r="F82" i="47"/>
  <c r="F81" i="47"/>
  <c r="F80" i="47"/>
  <c r="F79" i="47"/>
  <c r="F78" i="47"/>
  <c r="F77" i="47"/>
  <c r="F76" i="47"/>
  <c r="F75" i="47"/>
  <c r="F74" i="47"/>
  <c r="F73" i="47"/>
  <c r="F72" i="47"/>
  <c r="F71" i="47"/>
  <c r="F70" i="47"/>
  <c r="F69" i="47"/>
  <c r="F68" i="47"/>
  <c r="F67" i="47"/>
  <c r="F66" i="47"/>
  <c r="F65" i="47"/>
  <c r="F64" i="47"/>
  <c r="F63" i="47"/>
  <c r="F62" i="47"/>
  <c r="F61" i="47"/>
  <c r="F60" i="47"/>
  <c r="F59" i="47"/>
  <c r="F58" i="47"/>
  <c r="F57" i="47"/>
  <c r="F56" i="47"/>
  <c r="F55" i="47"/>
  <c r="F54" i="47"/>
  <c r="F53" i="47"/>
  <c r="F52" i="47"/>
  <c r="F51" i="47"/>
  <c r="F50" i="47"/>
  <c r="F49" i="47"/>
  <c r="F48" i="47"/>
  <c r="F47" i="47"/>
  <c r="F46" i="47"/>
  <c r="F45" i="47"/>
  <c r="F44" i="47"/>
  <c r="F43" i="47"/>
  <c r="F42" i="47"/>
  <c r="F41" i="47"/>
  <c r="F40" i="47"/>
  <c r="F39" i="47"/>
  <c r="F38" i="47"/>
  <c r="F37" i="47"/>
  <c r="F36" i="47"/>
  <c r="F35" i="47"/>
  <c r="F34" i="47"/>
  <c r="F33" i="47"/>
  <c r="F32" i="47"/>
  <c r="F31" i="47"/>
  <c r="F30" i="47"/>
  <c r="F29" i="47"/>
  <c r="F28" i="47"/>
  <c r="F27" i="47"/>
  <c r="F26" i="47"/>
  <c r="F25" i="47"/>
  <c r="F24" i="47"/>
  <c r="F23" i="47"/>
  <c r="F22" i="47"/>
  <c r="F21" i="47"/>
  <c r="F20" i="47"/>
  <c r="F19" i="47"/>
  <c r="F18" i="47"/>
  <c r="F17" i="47"/>
  <c r="F16" i="47"/>
  <c r="F15" i="47"/>
  <c r="F14" i="47"/>
  <c r="F13" i="47"/>
  <c r="F12" i="47"/>
  <c r="F11" i="47"/>
  <c r="F10" i="47"/>
  <c r="F9" i="47"/>
  <c r="F8" i="47"/>
  <c r="D7" i="47"/>
  <c r="F7" i="47" s="1"/>
  <c r="D6" i="47"/>
  <c r="F6" i="47" s="1"/>
  <c r="D5" i="47"/>
  <c r="F5" i="47" s="1"/>
  <c r="F1" i="47"/>
  <c r="A274" i="46"/>
  <c r="A271" i="46"/>
  <c r="C269" i="46"/>
  <c r="D266" i="46"/>
  <c r="F266" i="46" s="1"/>
  <c r="F265" i="46"/>
  <c r="F264" i="46"/>
  <c r="F263" i="46"/>
  <c r="F262" i="46"/>
  <c r="F261" i="46"/>
  <c r="F260" i="46"/>
  <c r="F259" i="46"/>
  <c r="F258" i="46"/>
  <c r="F257" i="46"/>
  <c r="F256" i="46"/>
  <c r="F255" i="46"/>
  <c r="F254" i="46"/>
  <c r="F253" i="46"/>
  <c r="F252" i="46"/>
  <c r="F251" i="46"/>
  <c r="F250" i="46"/>
  <c r="F249" i="46"/>
  <c r="F248" i="46"/>
  <c r="F247" i="46"/>
  <c r="F246" i="46"/>
  <c r="F245" i="46"/>
  <c r="F244" i="46"/>
  <c r="F243" i="46"/>
  <c r="F242" i="46"/>
  <c r="F241" i="46"/>
  <c r="F240" i="46"/>
  <c r="F239" i="46"/>
  <c r="F238" i="46"/>
  <c r="F237" i="46"/>
  <c r="F236" i="46"/>
  <c r="F235" i="46"/>
  <c r="F234" i="46"/>
  <c r="F233" i="46"/>
  <c r="F232" i="46"/>
  <c r="F231" i="46"/>
  <c r="F230" i="46"/>
  <c r="F229" i="46"/>
  <c r="F228" i="46"/>
  <c r="F227" i="46"/>
  <c r="F226" i="46"/>
  <c r="F225" i="46"/>
  <c r="F224" i="46"/>
  <c r="F223" i="46"/>
  <c r="F222" i="46"/>
  <c r="F221" i="46"/>
  <c r="F220" i="46"/>
  <c r="F219" i="46"/>
  <c r="F218" i="46"/>
  <c r="F217" i="46"/>
  <c r="F216" i="46"/>
  <c r="F215" i="46"/>
  <c r="F214" i="46"/>
  <c r="F213" i="46"/>
  <c r="F212" i="46"/>
  <c r="F211" i="46"/>
  <c r="F210" i="46"/>
  <c r="F209" i="46"/>
  <c r="F208" i="46"/>
  <c r="F207" i="46"/>
  <c r="F206" i="46"/>
  <c r="F205" i="46"/>
  <c r="F204" i="46"/>
  <c r="F203" i="46"/>
  <c r="F202" i="46"/>
  <c r="F201" i="46"/>
  <c r="F200" i="46"/>
  <c r="F199" i="46"/>
  <c r="F198" i="46"/>
  <c r="F197" i="46"/>
  <c r="F196" i="46"/>
  <c r="F195" i="46"/>
  <c r="F194" i="46"/>
  <c r="F193" i="46"/>
  <c r="F192" i="46"/>
  <c r="F191" i="46"/>
  <c r="F190" i="46"/>
  <c r="F189" i="46"/>
  <c r="F188" i="46"/>
  <c r="F187" i="46"/>
  <c r="F186" i="46"/>
  <c r="F185" i="46"/>
  <c r="F184" i="46"/>
  <c r="F183" i="46"/>
  <c r="F182" i="46"/>
  <c r="F181" i="46"/>
  <c r="F180" i="46"/>
  <c r="F179" i="46"/>
  <c r="F178" i="46"/>
  <c r="F177" i="46"/>
  <c r="F176" i="46"/>
  <c r="F175" i="46"/>
  <c r="F174" i="46"/>
  <c r="F173" i="46"/>
  <c r="F172" i="46"/>
  <c r="F171" i="46"/>
  <c r="F170" i="46"/>
  <c r="F169" i="46"/>
  <c r="F168" i="46"/>
  <c r="F167" i="46"/>
  <c r="F166" i="46"/>
  <c r="F165" i="46"/>
  <c r="F164" i="46"/>
  <c r="F163" i="46"/>
  <c r="F162" i="46"/>
  <c r="F161" i="46"/>
  <c r="F160" i="46"/>
  <c r="F159" i="46"/>
  <c r="F158" i="46"/>
  <c r="F157" i="46"/>
  <c r="F156" i="46"/>
  <c r="F155" i="46"/>
  <c r="F154" i="46"/>
  <c r="F153" i="46"/>
  <c r="F152" i="46"/>
  <c r="F151" i="46"/>
  <c r="F150" i="46"/>
  <c r="F149" i="46"/>
  <c r="F148" i="46"/>
  <c r="F147" i="46"/>
  <c r="F146" i="46"/>
  <c r="F145" i="46"/>
  <c r="F144" i="46"/>
  <c r="F143" i="46"/>
  <c r="F142" i="46"/>
  <c r="F141" i="46"/>
  <c r="F140" i="46"/>
  <c r="D139" i="46"/>
  <c r="F139" i="46" s="1"/>
  <c r="D138" i="46"/>
  <c r="F138" i="46" s="1"/>
  <c r="D137" i="46"/>
  <c r="F137" i="46" s="1"/>
  <c r="D134" i="46"/>
  <c r="F134" i="46" s="1"/>
  <c r="F133" i="46"/>
  <c r="F132" i="46"/>
  <c r="F131" i="46"/>
  <c r="F130" i="46"/>
  <c r="F129" i="46"/>
  <c r="F128" i="46"/>
  <c r="F127" i="46"/>
  <c r="F126" i="46"/>
  <c r="F125" i="46"/>
  <c r="F124" i="46"/>
  <c r="F123" i="46"/>
  <c r="F122" i="46"/>
  <c r="F121" i="46"/>
  <c r="F120" i="46"/>
  <c r="F119" i="46"/>
  <c r="F118" i="46"/>
  <c r="F117" i="46"/>
  <c r="F116" i="46"/>
  <c r="F115" i="46"/>
  <c r="F114" i="46"/>
  <c r="F113" i="46"/>
  <c r="F112" i="46"/>
  <c r="F111" i="46"/>
  <c r="F110" i="46"/>
  <c r="F109" i="46"/>
  <c r="F108" i="46"/>
  <c r="F107" i="46"/>
  <c r="F106" i="46"/>
  <c r="F105" i="46"/>
  <c r="F104" i="46"/>
  <c r="F103" i="46"/>
  <c r="F102" i="46"/>
  <c r="F101" i="46"/>
  <c r="F100" i="46"/>
  <c r="F99" i="46"/>
  <c r="F98" i="46"/>
  <c r="F97" i="46"/>
  <c r="F96" i="46"/>
  <c r="F95" i="46"/>
  <c r="F94" i="46"/>
  <c r="F93" i="46"/>
  <c r="F92" i="46"/>
  <c r="F91" i="46"/>
  <c r="F90" i="46"/>
  <c r="F89" i="46"/>
  <c r="F88" i="46"/>
  <c r="F87" i="46"/>
  <c r="F86" i="46"/>
  <c r="F85" i="46"/>
  <c r="F84" i="46"/>
  <c r="F83" i="46"/>
  <c r="F82" i="46"/>
  <c r="F81" i="46"/>
  <c r="F80" i="46"/>
  <c r="F79" i="46"/>
  <c r="F78" i="46"/>
  <c r="F77" i="46"/>
  <c r="F76" i="46"/>
  <c r="F75" i="46"/>
  <c r="F74" i="46"/>
  <c r="F73" i="46"/>
  <c r="F72" i="46"/>
  <c r="F71" i="46"/>
  <c r="F70" i="46"/>
  <c r="F69" i="46"/>
  <c r="F68" i="46"/>
  <c r="F67" i="46"/>
  <c r="F66" i="46"/>
  <c r="F65" i="46"/>
  <c r="F64" i="46"/>
  <c r="F63" i="46"/>
  <c r="F62" i="46"/>
  <c r="F61" i="46"/>
  <c r="F60" i="46"/>
  <c r="F59" i="46"/>
  <c r="F58" i="46"/>
  <c r="F57" i="46"/>
  <c r="F56" i="46"/>
  <c r="F55" i="46"/>
  <c r="F54" i="46"/>
  <c r="F53" i="46"/>
  <c r="F52" i="46"/>
  <c r="F51" i="46"/>
  <c r="F50" i="46"/>
  <c r="F49" i="46"/>
  <c r="F48" i="46"/>
  <c r="F47" i="46"/>
  <c r="F46" i="46"/>
  <c r="F45" i="46"/>
  <c r="F44" i="46"/>
  <c r="F43" i="46"/>
  <c r="F42" i="46"/>
  <c r="F41" i="46"/>
  <c r="F40" i="46"/>
  <c r="F39" i="46"/>
  <c r="F38" i="46"/>
  <c r="F37" i="46"/>
  <c r="F36" i="46"/>
  <c r="F35" i="46"/>
  <c r="F34" i="46"/>
  <c r="F33" i="46"/>
  <c r="F32" i="46"/>
  <c r="F31" i="46"/>
  <c r="F30" i="46"/>
  <c r="F29" i="46"/>
  <c r="F28" i="46"/>
  <c r="F27" i="46"/>
  <c r="F26" i="46"/>
  <c r="F25" i="46"/>
  <c r="F24" i="46"/>
  <c r="F23" i="46"/>
  <c r="F22" i="46"/>
  <c r="F21" i="46"/>
  <c r="F20" i="46"/>
  <c r="F19" i="46"/>
  <c r="F18" i="46"/>
  <c r="F17" i="46"/>
  <c r="F16" i="46"/>
  <c r="F15" i="46"/>
  <c r="F14" i="46"/>
  <c r="F13" i="46"/>
  <c r="F12" i="46"/>
  <c r="F11" i="46"/>
  <c r="F10" i="46"/>
  <c r="F9" i="46"/>
  <c r="F8" i="46"/>
  <c r="D7" i="46"/>
  <c r="F7" i="46" s="1"/>
  <c r="D6" i="46"/>
  <c r="F6" i="46" s="1"/>
  <c r="D5" i="46"/>
  <c r="F5" i="46" s="1"/>
  <c r="F1" i="46"/>
  <c r="A274" i="45"/>
  <c r="A271" i="45"/>
  <c r="C269" i="45"/>
  <c r="D266" i="45"/>
  <c r="F266" i="45" s="1"/>
  <c r="F265" i="45"/>
  <c r="F264" i="45"/>
  <c r="F263" i="45"/>
  <c r="F262" i="45"/>
  <c r="F261" i="45"/>
  <c r="F260" i="45"/>
  <c r="F259" i="45"/>
  <c r="F258" i="45"/>
  <c r="F257" i="45"/>
  <c r="F256" i="45"/>
  <c r="F255" i="45"/>
  <c r="F254" i="45"/>
  <c r="F253" i="45"/>
  <c r="F252" i="45"/>
  <c r="F251" i="45"/>
  <c r="F250" i="45"/>
  <c r="F249" i="45"/>
  <c r="F248" i="45"/>
  <c r="F247" i="45"/>
  <c r="F246" i="45"/>
  <c r="F245" i="45"/>
  <c r="F244" i="45"/>
  <c r="F243" i="45"/>
  <c r="F242" i="45"/>
  <c r="F241" i="45"/>
  <c r="F240" i="45"/>
  <c r="F239" i="45"/>
  <c r="F238" i="45"/>
  <c r="F237" i="45"/>
  <c r="F236" i="45"/>
  <c r="F235" i="45"/>
  <c r="F234" i="45"/>
  <c r="F233" i="45"/>
  <c r="F232" i="45"/>
  <c r="F231" i="45"/>
  <c r="F230" i="45"/>
  <c r="F229" i="45"/>
  <c r="F228" i="45"/>
  <c r="F227" i="45"/>
  <c r="F226" i="45"/>
  <c r="F225" i="45"/>
  <c r="F224" i="45"/>
  <c r="F223" i="45"/>
  <c r="F222" i="45"/>
  <c r="F221" i="45"/>
  <c r="F220" i="45"/>
  <c r="F219" i="45"/>
  <c r="F218" i="45"/>
  <c r="F217" i="45"/>
  <c r="F216" i="45"/>
  <c r="F215" i="45"/>
  <c r="F214" i="45"/>
  <c r="F213" i="45"/>
  <c r="F212" i="45"/>
  <c r="F211" i="45"/>
  <c r="F210" i="45"/>
  <c r="F209" i="45"/>
  <c r="F208" i="45"/>
  <c r="F207" i="45"/>
  <c r="F206" i="45"/>
  <c r="F205" i="45"/>
  <c r="F204" i="45"/>
  <c r="F203" i="45"/>
  <c r="F202" i="45"/>
  <c r="F201" i="45"/>
  <c r="F200" i="45"/>
  <c r="F199" i="45"/>
  <c r="F198" i="45"/>
  <c r="F197" i="45"/>
  <c r="F196" i="45"/>
  <c r="F195" i="45"/>
  <c r="F194" i="45"/>
  <c r="F193" i="45"/>
  <c r="F192" i="45"/>
  <c r="F191" i="45"/>
  <c r="F190" i="45"/>
  <c r="F189" i="45"/>
  <c r="F188" i="45"/>
  <c r="F187" i="45"/>
  <c r="F186" i="45"/>
  <c r="F185" i="45"/>
  <c r="F184" i="45"/>
  <c r="F183" i="45"/>
  <c r="F182" i="45"/>
  <c r="F181" i="45"/>
  <c r="F180" i="45"/>
  <c r="F179" i="45"/>
  <c r="F178" i="45"/>
  <c r="F177" i="45"/>
  <c r="F176" i="45"/>
  <c r="F175" i="45"/>
  <c r="F174" i="45"/>
  <c r="F173" i="45"/>
  <c r="F172" i="45"/>
  <c r="F171" i="45"/>
  <c r="F170" i="45"/>
  <c r="F169" i="45"/>
  <c r="F168" i="45"/>
  <c r="F167" i="45"/>
  <c r="F166" i="45"/>
  <c r="F165" i="45"/>
  <c r="F164" i="45"/>
  <c r="F163" i="45"/>
  <c r="F162" i="45"/>
  <c r="F161" i="45"/>
  <c r="F160" i="45"/>
  <c r="F159" i="45"/>
  <c r="F158" i="45"/>
  <c r="F157" i="45"/>
  <c r="F156" i="45"/>
  <c r="F155" i="45"/>
  <c r="F154" i="45"/>
  <c r="F153" i="45"/>
  <c r="F152" i="45"/>
  <c r="F151" i="45"/>
  <c r="F150" i="45"/>
  <c r="F149" i="45"/>
  <c r="F148" i="45"/>
  <c r="F147" i="45"/>
  <c r="F146" i="45"/>
  <c r="F145" i="45"/>
  <c r="F144" i="45"/>
  <c r="F143" i="45"/>
  <c r="F142" i="45"/>
  <c r="F141" i="45"/>
  <c r="F140" i="45"/>
  <c r="D139" i="45"/>
  <c r="F139" i="45" s="1"/>
  <c r="D138" i="45"/>
  <c r="F138" i="45" s="1"/>
  <c r="D137" i="45"/>
  <c r="F137" i="45" s="1"/>
  <c r="D134" i="45"/>
  <c r="F134" i="45" s="1"/>
  <c r="F133" i="45"/>
  <c r="F132" i="45"/>
  <c r="F131" i="45"/>
  <c r="F130" i="45"/>
  <c r="F129" i="45"/>
  <c r="F128" i="45"/>
  <c r="F127" i="45"/>
  <c r="F126" i="45"/>
  <c r="F125" i="45"/>
  <c r="F124" i="45"/>
  <c r="F123" i="45"/>
  <c r="F122" i="45"/>
  <c r="F121" i="45"/>
  <c r="F120" i="45"/>
  <c r="F119" i="45"/>
  <c r="F118" i="45"/>
  <c r="F117" i="45"/>
  <c r="F116" i="45"/>
  <c r="F115" i="45"/>
  <c r="F114" i="45"/>
  <c r="F113" i="45"/>
  <c r="F112" i="45"/>
  <c r="F111" i="45"/>
  <c r="F110" i="45"/>
  <c r="F109" i="45"/>
  <c r="F108" i="45"/>
  <c r="F107" i="45"/>
  <c r="F106" i="45"/>
  <c r="F105" i="45"/>
  <c r="F104" i="45"/>
  <c r="F103" i="45"/>
  <c r="F102" i="45"/>
  <c r="F101" i="45"/>
  <c r="F100" i="45"/>
  <c r="F99" i="45"/>
  <c r="F98" i="45"/>
  <c r="F97" i="45"/>
  <c r="F96" i="45"/>
  <c r="F95" i="45"/>
  <c r="F94" i="45"/>
  <c r="F93" i="45"/>
  <c r="F92" i="45"/>
  <c r="F91" i="45"/>
  <c r="F90" i="45"/>
  <c r="F89" i="45"/>
  <c r="F88" i="45"/>
  <c r="F87" i="45"/>
  <c r="F86" i="45"/>
  <c r="F85" i="45"/>
  <c r="F84" i="45"/>
  <c r="F83" i="45"/>
  <c r="F82" i="45"/>
  <c r="F81" i="45"/>
  <c r="F80" i="45"/>
  <c r="F79" i="45"/>
  <c r="F78" i="45"/>
  <c r="F77" i="45"/>
  <c r="F76" i="45"/>
  <c r="F75" i="45"/>
  <c r="F74" i="45"/>
  <c r="F73" i="45"/>
  <c r="F72" i="45"/>
  <c r="F71" i="45"/>
  <c r="F70" i="45"/>
  <c r="F69" i="45"/>
  <c r="F68" i="45"/>
  <c r="F67" i="45"/>
  <c r="F66" i="45"/>
  <c r="F65" i="45"/>
  <c r="F64" i="45"/>
  <c r="F63" i="45"/>
  <c r="F62" i="45"/>
  <c r="F61" i="45"/>
  <c r="F60" i="45"/>
  <c r="F59" i="45"/>
  <c r="F58" i="45"/>
  <c r="F57" i="45"/>
  <c r="F56" i="45"/>
  <c r="F55" i="45"/>
  <c r="F54" i="45"/>
  <c r="F53" i="45"/>
  <c r="F52" i="45"/>
  <c r="F51" i="45"/>
  <c r="F50" i="45"/>
  <c r="F49" i="45"/>
  <c r="F48" i="45"/>
  <c r="F47" i="45"/>
  <c r="F46" i="45"/>
  <c r="F45" i="45"/>
  <c r="F44" i="45"/>
  <c r="F43" i="45"/>
  <c r="F42" i="45"/>
  <c r="F41" i="45"/>
  <c r="F40" i="45"/>
  <c r="F39" i="45"/>
  <c r="F38" i="45"/>
  <c r="F37" i="45"/>
  <c r="F36" i="45"/>
  <c r="F35" i="45"/>
  <c r="F34" i="45"/>
  <c r="F33" i="45"/>
  <c r="F32" i="45"/>
  <c r="F31" i="45"/>
  <c r="F30" i="45"/>
  <c r="F29" i="45"/>
  <c r="F28" i="45"/>
  <c r="F27" i="45"/>
  <c r="F26" i="45"/>
  <c r="F25" i="45"/>
  <c r="F24" i="45"/>
  <c r="F23" i="45"/>
  <c r="F22" i="45"/>
  <c r="F21" i="45"/>
  <c r="F20" i="45"/>
  <c r="F19" i="45"/>
  <c r="F18" i="45"/>
  <c r="F17" i="45"/>
  <c r="F16" i="45"/>
  <c r="F15" i="45"/>
  <c r="F14" i="45"/>
  <c r="F13" i="45"/>
  <c r="F12" i="45"/>
  <c r="F11" i="45"/>
  <c r="F10" i="45"/>
  <c r="F9" i="45"/>
  <c r="F8" i="45"/>
  <c r="D7" i="45"/>
  <c r="F7" i="45" s="1"/>
  <c r="D6" i="45"/>
  <c r="F6" i="45" s="1"/>
  <c r="D5" i="45"/>
  <c r="F5" i="45" s="1"/>
  <c r="F1" i="45"/>
  <c r="A274" i="44"/>
  <c r="A271" i="44"/>
  <c r="C269" i="44"/>
  <c r="D266" i="44"/>
  <c r="F266" i="44" s="1"/>
  <c r="F265" i="44"/>
  <c r="F264" i="44"/>
  <c r="F263" i="44"/>
  <c r="F262" i="44"/>
  <c r="F261" i="44"/>
  <c r="F260" i="44"/>
  <c r="F259" i="44"/>
  <c r="F258" i="44"/>
  <c r="F257" i="44"/>
  <c r="F256" i="44"/>
  <c r="F255" i="44"/>
  <c r="F254" i="44"/>
  <c r="F253" i="44"/>
  <c r="F252" i="44"/>
  <c r="F251" i="44"/>
  <c r="F250" i="44"/>
  <c r="F249" i="44"/>
  <c r="F248" i="44"/>
  <c r="F247" i="44"/>
  <c r="F246" i="44"/>
  <c r="F245" i="44"/>
  <c r="F244" i="44"/>
  <c r="F243" i="44"/>
  <c r="F242" i="44"/>
  <c r="F241" i="44"/>
  <c r="F240" i="44"/>
  <c r="F239" i="44"/>
  <c r="F238" i="44"/>
  <c r="F237" i="44"/>
  <c r="F236" i="44"/>
  <c r="F235" i="44"/>
  <c r="F234" i="44"/>
  <c r="F233" i="44"/>
  <c r="F232" i="44"/>
  <c r="F231" i="44"/>
  <c r="F230" i="44"/>
  <c r="F229" i="44"/>
  <c r="F228" i="44"/>
  <c r="F227" i="44"/>
  <c r="F226" i="44"/>
  <c r="F225" i="44"/>
  <c r="F224" i="44"/>
  <c r="F223" i="44"/>
  <c r="F222" i="44"/>
  <c r="F221" i="44"/>
  <c r="F220" i="44"/>
  <c r="F219" i="44"/>
  <c r="F218" i="44"/>
  <c r="F217" i="44"/>
  <c r="F216" i="44"/>
  <c r="F215" i="44"/>
  <c r="F214" i="44"/>
  <c r="F213" i="44"/>
  <c r="F212" i="44"/>
  <c r="F211" i="44"/>
  <c r="F210" i="44"/>
  <c r="F209" i="44"/>
  <c r="F208" i="44"/>
  <c r="F207" i="44"/>
  <c r="F206" i="44"/>
  <c r="F205" i="44"/>
  <c r="F204" i="44"/>
  <c r="F203" i="44"/>
  <c r="F202" i="44"/>
  <c r="F201" i="44"/>
  <c r="F200" i="44"/>
  <c r="F199" i="44"/>
  <c r="F198" i="44"/>
  <c r="F197" i="44"/>
  <c r="F196" i="44"/>
  <c r="F195" i="44"/>
  <c r="F194" i="44"/>
  <c r="F193" i="44"/>
  <c r="F192" i="44"/>
  <c r="F191" i="44"/>
  <c r="F190" i="44"/>
  <c r="F189" i="44"/>
  <c r="F188" i="44"/>
  <c r="F187" i="44"/>
  <c r="F186" i="44"/>
  <c r="F185" i="44"/>
  <c r="F184" i="44"/>
  <c r="F183" i="44"/>
  <c r="F182" i="44"/>
  <c r="F181" i="44"/>
  <c r="F180" i="44"/>
  <c r="F179" i="44"/>
  <c r="F178" i="44"/>
  <c r="F177" i="44"/>
  <c r="F176" i="44"/>
  <c r="F175" i="44"/>
  <c r="F174" i="44"/>
  <c r="F173" i="44"/>
  <c r="F172" i="44"/>
  <c r="F171" i="44"/>
  <c r="F170" i="44"/>
  <c r="F169" i="44"/>
  <c r="F168" i="44"/>
  <c r="F167" i="44"/>
  <c r="F166" i="44"/>
  <c r="F165" i="44"/>
  <c r="F164" i="44"/>
  <c r="F163" i="44"/>
  <c r="F162" i="44"/>
  <c r="F161" i="44"/>
  <c r="F160" i="44"/>
  <c r="F159" i="44"/>
  <c r="F158" i="44"/>
  <c r="F157" i="44"/>
  <c r="F156" i="44"/>
  <c r="F155" i="44"/>
  <c r="F154" i="44"/>
  <c r="F153" i="44"/>
  <c r="F152" i="44"/>
  <c r="F151" i="44"/>
  <c r="F150" i="44"/>
  <c r="F149" i="44"/>
  <c r="F148" i="44"/>
  <c r="F147" i="44"/>
  <c r="F146" i="44"/>
  <c r="F145" i="44"/>
  <c r="F144" i="44"/>
  <c r="F143" i="44"/>
  <c r="F142" i="44"/>
  <c r="F141" i="44"/>
  <c r="F140" i="44"/>
  <c r="D139" i="44"/>
  <c r="F139" i="44" s="1"/>
  <c r="D138" i="44"/>
  <c r="F138" i="44" s="1"/>
  <c r="D137" i="44"/>
  <c r="F137" i="44" s="1"/>
  <c r="D134" i="44"/>
  <c r="F134" i="44" s="1"/>
  <c r="F133" i="44"/>
  <c r="F132" i="44"/>
  <c r="F131" i="44"/>
  <c r="F130" i="44"/>
  <c r="F129" i="44"/>
  <c r="F128" i="44"/>
  <c r="F127" i="44"/>
  <c r="F126" i="44"/>
  <c r="F125" i="44"/>
  <c r="F124" i="44"/>
  <c r="F123" i="44"/>
  <c r="F122" i="44"/>
  <c r="F121" i="44"/>
  <c r="F120" i="44"/>
  <c r="F119" i="44"/>
  <c r="F118" i="44"/>
  <c r="F117" i="44"/>
  <c r="F116" i="44"/>
  <c r="F115" i="44"/>
  <c r="F114" i="44"/>
  <c r="F113" i="44"/>
  <c r="F112" i="44"/>
  <c r="F111" i="44"/>
  <c r="F110" i="44"/>
  <c r="F109" i="44"/>
  <c r="F108" i="44"/>
  <c r="F107" i="44"/>
  <c r="F106" i="44"/>
  <c r="F105" i="44"/>
  <c r="F104" i="44"/>
  <c r="F103" i="44"/>
  <c r="F102" i="44"/>
  <c r="F101" i="44"/>
  <c r="F100" i="44"/>
  <c r="F99" i="44"/>
  <c r="F98" i="44"/>
  <c r="F97" i="44"/>
  <c r="F96" i="44"/>
  <c r="F95" i="44"/>
  <c r="F94" i="44"/>
  <c r="F93" i="44"/>
  <c r="F92" i="44"/>
  <c r="F91" i="44"/>
  <c r="F90" i="44"/>
  <c r="F89" i="44"/>
  <c r="F88" i="44"/>
  <c r="F87" i="44"/>
  <c r="F86" i="44"/>
  <c r="F85" i="44"/>
  <c r="F84" i="44"/>
  <c r="F83" i="44"/>
  <c r="F82" i="44"/>
  <c r="F81" i="44"/>
  <c r="F80" i="44"/>
  <c r="F79" i="44"/>
  <c r="F78" i="44"/>
  <c r="F77" i="44"/>
  <c r="F76" i="44"/>
  <c r="F75" i="44"/>
  <c r="F74" i="44"/>
  <c r="F73" i="44"/>
  <c r="F72" i="44"/>
  <c r="F71" i="44"/>
  <c r="F70" i="44"/>
  <c r="F69" i="44"/>
  <c r="F68" i="44"/>
  <c r="F67" i="44"/>
  <c r="F66" i="44"/>
  <c r="F65" i="44"/>
  <c r="F64" i="44"/>
  <c r="F63" i="44"/>
  <c r="F62" i="44"/>
  <c r="F61" i="44"/>
  <c r="F60" i="44"/>
  <c r="F59" i="44"/>
  <c r="F58" i="44"/>
  <c r="F57" i="44"/>
  <c r="F56" i="44"/>
  <c r="F55" i="44"/>
  <c r="F54" i="44"/>
  <c r="F53" i="44"/>
  <c r="F52" i="44"/>
  <c r="F51" i="44"/>
  <c r="F50" i="44"/>
  <c r="F49" i="44"/>
  <c r="F48" i="44"/>
  <c r="F47" i="44"/>
  <c r="F46" i="44"/>
  <c r="F45" i="44"/>
  <c r="F44" i="44"/>
  <c r="F43" i="44"/>
  <c r="F42" i="44"/>
  <c r="F41" i="44"/>
  <c r="F40" i="44"/>
  <c r="F39" i="44"/>
  <c r="F38" i="44"/>
  <c r="F37" i="44"/>
  <c r="F36" i="44"/>
  <c r="F35" i="44"/>
  <c r="F34" i="44"/>
  <c r="F33" i="44"/>
  <c r="F32" i="44"/>
  <c r="F31" i="44"/>
  <c r="F30" i="44"/>
  <c r="F29" i="44"/>
  <c r="F28" i="44"/>
  <c r="F27" i="44"/>
  <c r="F26" i="44"/>
  <c r="F25" i="44"/>
  <c r="F24" i="44"/>
  <c r="F23" i="44"/>
  <c r="F22" i="44"/>
  <c r="F21" i="44"/>
  <c r="F20" i="44"/>
  <c r="F19" i="44"/>
  <c r="F18" i="44"/>
  <c r="F17" i="44"/>
  <c r="F16" i="44"/>
  <c r="F15" i="44"/>
  <c r="F14" i="44"/>
  <c r="F13" i="44"/>
  <c r="F12" i="44"/>
  <c r="F11" i="44"/>
  <c r="F10" i="44"/>
  <c r="F9" i="44"/>
  <c r="F8" i="44"/>
  <c r="D7" i="44"/>
  <c r="F7" i="44" s="1"/>
  <c r="D6" i="44"/>
  <c r="F6" i="44" s="1"/>
  <c r="D5" i="44"/>
  <c r="F5" i="44" s="1"/>
  <c r="F1" i="44"/>
  <c r="A274" i="43"/>
  <c r="A271" i="43"/>
  <c r="C269" i="43"/>
  <c r="D266" i="43"/>
  <c r="F266" i="43" s="1"/>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D139" i="43"/>
  <c r="F139" i="43" s="1"/>
  <c r="D138" i="43"/>
  <c r="F138" i="43" s="1"/>
  <c r="D137" i="43"/>
  <c r="F137" i="43" s="1"/>
  <c r="D134" i="43"/>
  <c r="F134" i="43" s="1"/>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D7" i="43"/>
  <c r="F7" i="43" s="1"/>
  <c r="D6" i="43"/>
  <c r="F6" i="43" s="1"/>
  <c r="D5" i="43"/>
  <c r="F5" i="43" s="1"/>
  <c r="F1" i="43"/>
  <c r="A274" i="42"/>
  <c r="A271" i="42"/>
  <c r="C269" i="42"/>
  <c r="D266" i="42"/>
  <c r="F266" i="42" s="1"/>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D139" i="42"/>
  <c r="F139" i="42" s="1"/>
  <c r="D138" i="42"/>
  <c r="F138" i="42" s="1"/>
  <c r="D137" i="42"/>
  <c r="F137" i="42" s="1"/>
  <c r="D134" i="42"/>
  <c r="F134" i="42" s="1"/>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D7" i="42"/>
  <c r="F7" i="42" s="1"/>
  <c r="D6" i="42"/>
  <c r="F6" i="42" s="1"/>
  <c r="D5" i="42"/>
  <c r="F5" i="42" s="1"/>
  <c r="F1" i="42"/>
  <c r="A274" i="41"/>
  <c r="A271" i="41"/>
  <c r="C269" i="41"/>
  <c r="D266" i="41"/>
  <c r="F266" i="41" s="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D139" i="41"/>
  <c r="F139" i="41" s="1"/>
  <c r="D138" i="41"/>
  <c r="F138" i="41" s="1"/>
  <c r="D137" i="41"/>
  <c r="F137" i="41" s="1"/>
  <c r="D134" i="41"/>
  <c r="F134" i="41" s="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D7" i="41"/>
  <c r="F7" i="41" s="1"/>
  <c r="D6" i="41"/>
  <c r="F6" i="41" s="1"/>
  <c r="D5" i="41"/>
  <c r="F5" i="41" s="1"/>
  <c r="F1" i="41"/>
  <c r="A274" i="40"/>
  <c r="A271" i="40"/>
  <c r="C269" i="40"/>
  <c r="D266" i="40"/>
  <c r="F266" i="40" s="1"/>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D139" i="40"/>
  <c r="F139" i="40" s="1"/>
  <c r="D138" i="40"/>
  <c r="F138" i="40" s="1"/>
  <c r="D137" i="40"/>
  <c r="F137" i="40" s="1"/>
  <c r="D134" i="40"/>
  <c r="F134" i="40" s="1"/>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D7" i="40"/>
  <c r="F7" i="40" s="1"/>
  <c r="D6" i="40"/>
  <c r="F6" i="40" s="1"/>
  <c r="D5" i="40"/>
  <c r="F5" i="40" s="1"/>
  <c r="F1" i="40"/>
  <c r="A274" i="39"/>
  <c r="A271" i="39"/>
  <c r="C269" i="39"/>
  <c r="D266" i="39"/>
  <c r="F266" i="39" s="1"/>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D139" i="39"/>
  <c r="F139" i="39" s="1"/>
  <c r="D138" i="39"/>
  <c r="F138" i="39" s="1"/>
  <c r="D137" i="39"/>
  <c r="F137" i="39" s="1"/>
  <c r="D134" i="39"/>
  <c r="F134" i="39" s="1"/>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D7" i="39"/>
  <c r="F7" i="39" s="1"/>
  <c r="D6" i="39"/>
  <c r="F6" i="39" s="1"/>
  <c r="D5" i="39"/>
  <c r="F5" i="39" s="1"/>
  <c r="F1" i="39"/>
  <c r="A274" i="38"/>
  <c r="A271" i="38"/>
  <c r="C269" i="38"/>
  <c r="D266" i="38"/>
  <c r="F266" i="38" s="1"/>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D139" i="38"/>
  <c r="F139" i="38" s="1"/>
  <c r="D138" i="38"/>
  <c r="F138" i="38" s="1"/>
  <c r="D137" i="38"/>
  <c r="F137" i="38" s="1"/>
  <c r="D134" i="38"/>
  <c r="F134" i="38" s="1"/>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D7" i="38"/>
  <c r="F7" i="38" s="1"/>
  <c r="D6" i="38"/>
  <c r="F6" i="38" s="1"/>
  <c r="D5" i="38"/>
  <c r="F5" i="38" s="1"/>
  <c r="F1" i="38"/>
  <c r="F267" i="47" l="1"/>
  <c r="F135" i="47"/>
  <c r="F267" i="46"/>
  <c r="F135" i="46"/>
  <c r="F267" i="45"/>
  <c r="F135" i="45"/>
  <c r="F267" i="44"/>
  <c r="F135" i="44"/>
  <c r="F267" i="43"/>
  <c r="F135" i="43"/>
  <c r="F135" i="42"/>
  <c r="F267" i="42"/>
  <c r="F267" i="41"/>
  <c r="F135" i="41"/>
  <c r="F267" i="40"/>
  <c r="F135" i="40"/>
  <c r="F135" i="39"/>
  <c r="F267" i="39"/>
  <c r="F135" i="38"/>
  <c r="F267" i="38"/>
  <c r="C25" i="25" l="1"/>
  <c r="C33" i="8"/>
  <c r="C24" i="25"/>
  <c r="C32" i="8"/>
  <c r="C23" i="25"/>
  <c r="C31" i="8"/>
  <c r="C22" i="25"/>
  <c r="C30" i="8"/>
  <c r="C21" i="25"/>
  <c r="C29" i="8"/>
  <c r="C20" i="25"/>
  <c r="C28" i="8"/>
  <c r="C19" i="25"/>
  <c r="C27" i="8"/>
  <c r="C18" i="25"/>
  <c r="C26" i="8"/>
  <c r="C17" i="25"/>
  <c r="C25" i="8"/>
  <c r="C16" i="25"/>
  <c r="C24" i="8"/>
  <c r="B25" i="25"/>
  <c r="E30" i="1"/>
  <c r="B24" i="25"/>
  <c r="E29" i="1"/>
  <c r="B23" i="25"/>
  <c r="E28" i="1"/>
  <c r="B22" i="25"/>
  <c r="E27" i="1"/>
  <c r="B21" i="25"/>
  <c r="E26" i="1"/>
  <c r="B20" i="25"/>
  <c r="E25" i="1"/>
  <c r="B19" i="25"/>
  <c r="E24" i="1"/>
  <c r="B18" i="25"/>
  <c r="E23" i="1"/>
  <c r="B17" i="25"/>
  <c r="E22" i="1"/>
  <c r="B16" i="25"/>
  <c r="E21" i="1"/>
  <c r="F269" i="47"/>
  <c r="F269" i="46"/>
  <c r="F269" i="45"/>
  <c r="F269" i="44"/>
  <c r="F269" i="43"/>
  <c r="F269" i="42"/>
  <c r="F269" i="41"/>
  <c r="F269" i="40"/>
  <c r="F269" i="39"/>
  <c r="F269" i="38"/>
  <c r="D264" i="15"/>
  <c r="D263" i="15"/>
  <c r="D262" i="15"/>
  <c r="D261" i="15"/>
  <c r="D260" i="15"/>
  <c r="D259" i="15"/>
  <c r="D258" i="15"/>
  <c r="D257" i="15"/>
  <c r="D256" i="15"/>
  <c r="D255" i="15"/>
  <c r="D254" i="15"/>
  <c r="D253" i="15"/>
  <c r="D252" i="15"/>
  <c r="D251" i="15"/>
  <c r="D250" i="15"/>
  <c r="D249" i="15"/>
  <c r="D248" i="15"/>
  <c r="D247" i="15"/>
  <c r="D246" i="15"/>
  <c r="D245" i="15"/>
  <c r="D244" i="15"/>
  <c r="D243" i="15"/>
  <c r="D242" i="15"/>
  <c r="D241" i="15"/>
  <c r="D240" i="15"/>
  <c r="D239" i="15"/>
  <c r="D238" i="15"/>
  <c r="D237" i="15"/>
  <c r="D236" i="15"/>
  <c r="D235" i="15"/>
  <c r="D234" i="15"/>
  <c r="D233" i="15"/>
  <c r="D232" i="15"/>
  <c r="D231" i="15"/>
  <c r="D230" i="15"/>
  <c r="D229" i="15"/>
  <c r="D228" i="15"/>
  <c r="D227" i="15"/>
  <c r="D226" i="15"/>
  <c r="D225" i="15"/>
  <c r="D224" i="15"/>
  <c r="D223" i="15"/>
  <c r="D222" i="15"/>
  <c r="D221" i="15"/>
  <c r="D220" i="15"/>
  <c r="D219" i="15"/>
  <c r="D218" i="15"/>
  <c r="D217" i="15"/>
  <c r="D216" i="15"/>
  <c r="D215" i="15"/>
  <c r="D214" i="15"/>
  <c r="D213" i="15"/>
  <c r="D212" i="15"/>
  <c r="D211" i="15"/>
  <c r="D210" i="15"/>
  <c r="D209" i="15"/>
  <c r="D208" i="15"/>
  <c r="D207" i="15"/>
  <c r="D206" i="15"/>
  <c r="D205" i="15"/>
  <c r="D204" i="15"/>
  <c r="D203" i="15"/>
  <c r="D202" i="15"/>
  <c r="D201" i="15"/>
  <c r="D200" i="15"/>
  <c r="D199" i="15"/>
  <c r="D198" i="15"/>
  <c r="D197" i="15"/>
  <c r="D196" i="15"/>
  <c r="D195" i="15"/>
  <c r="D194" i="15"/>
  <c r="D193" i="15"/>
  <c r="D192" i="15"/>
  <c r="D191" i="15"/>
  <c r="D190" i="15"/>
  <c r="D189" i="15"/>
  <c r="D188" i="15"/>
  <c r="D187" i="15"/>
  <c r="D186" i="15"/>
  <c r="D185" i="15"/>
  <c r="D184" i="15"/>
  <c r="D183" i="15"/>
  <c r="D182" i="15"/>
  <c r="D181" i="15"/>
  <c r="D180" i="15"/>
  <c r="D179" i="15"/>
  <c r="D178" i="15"/>
  <c r="D177" i="15"/>
  <c r="D176" i="15"/>
  <c r="D175" i="15"/>
  <c r="D174" i="15"/>
  <c r="D173" i="15"/>
  <c r="D172" i="15"/>
  <c r="D171" i="15"/>
  <c r="D170" i="15"/>
  <c r="D169" i="15"/>
  <c r="D168" i="15"/>
  <c r="D167" i="15"/>
  <c r="D166" i="15"/>
  <c r="D165" i="15"/>
  <c r="D164" i="15"/>
  <c r="D163" i="15"/>
  <c r="D162" i="15"/>
  <c r="D161" i="15"/>
  <c r="D160" i="15"/>
  <c r="D159" i="15"/>
  <c r="D158" i="15"/>
  <c r="D157" i="15"/>
  <c r="D156" i="15"/>
  <c r="D155" i="15"/>
  <c r="D154" i="15"/>
  <c r="D153" i="15"/>
  <c r="D152" i="15"/>
  <c r="D151" i="15"/>
  <c r="D150" i="15"/>
  <c r="D149" i="15"/>
  <c r="D148" i="15"/>
  <c r="D147" i="15"/>
  <c r="D146" i="15"/>
  <c r="D145" i="15"/>
  <c r="D144" i="15"/>
  <c r="D143" i="15"/>
  <c r="D142" i="15"/>
  <c r="D141" i="15"/>
  <c r="D140" i="15"/>
  <c r="D139" i="15"/>
  <c r="D138" i="15"/>
  <c r="D137"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4" i="15"/>
  <c r="D23" i="15"/>
  <c r="D22" i="15"/>
  <c r="D21" i="15"/>
  <c r="D20" i="15"/>
  <c r="D19" i="15"/>
  <c r="D18" i="15"/>
  <c r="D17" i="15"/>
  <c r="D16" i="15"/>
  <c r="D15" i="15"/>
  <c r="D14" i="15"/>
  <c r="D13" i="15"/>
  <c r="D12" i="15"/>
  <c r="D11" i="15"/>
  <c r="D10" i="15"/>
  <c r="D9" i="15"/>
  <c r="D8" i="15"/>
  <c r="D7" i="15"/>
  <c r="D6" i="15"/>
  <c r="D5"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116" i="15"/>
  <c r="D115" i="15"/>
  <c r="D114" i="15"/>
  <c r="D113" i="15"/>
  <c r="D112" i="15"/>
  <c r="D111" i="15"/>
  <c r="D110" i="15"/>
  <c r="D109" i="15"/>
  <c r="D108" i="15"/>
  <c r="D107" i="15"/>
  <c r="D106" i="15"/>
  <c r="D105" i="15"/>
  <c r="D104" i="15"/>
  <c r="D103" i="15"/>
  <c r="D102" i="15"/>
  <c r="D101" i="15"/>
  <c r="D124" i="15"/>
  <c r="D123" i="15"/>
  <c r="D122" i="15"/>
  <c r="D121" i="15"/>
  <c r="D120" i="15"/>
  <c r="D119" i="15"/>
  <c r="D118" i="15"/>
  <c r="D117" i="15"/>
  <c r="D128" i="15"/>
  <c r="D127" i="15"/>
  <c r="D126" i="15"/>
  <c r="D125" i="15"/>
  <c r="D130" i="15"/>
  <c r="D129" i="15"/>
  <c r="D132" i="15"/>
  <c r="D131" i="15"/>
  <c r="D264" i="16"/>
  <c r="D263" i="16"/>
  <c r="D262" i="16"/>
  <c r="D261" i="16"/>
  <c r="D260" i="16"/>
  <c r="D259" i="16"/>
  <c r="D258" i="16"/>
  <c r="D257" i="16"/>
  <c r="D256" i="16"/>
  <c r="D255" i="16"/>
  <c r="D254" i="16"/>
  <c r="D253" i="16"/>
  <c r="D252" i="16"/>
  <c r="D251" i="16"/>
  <c r="D250" i="16"/>
  <c r="D249" i="16"/>
  <c r="D248" i="16"/>
  <c r="D247" i="16"/>
  <c r="D246" i="16"/>
  <c r="D245" i="16"/>
  <c r="D244" i="16"/>
  <c r="D243" i="16"/>
  <c r="D242" i="16"/>
  <c r="D241" i="16"/>
  <c r="D240" i="16"/>
  <c r="D239" i="16"/>
  <c r="D238" i="16"/>
  <c r="D237" i="16"/>
  <c r="D236" i="16"/>
  <c r="D235" i="16"/>
  <c r="D234" i="16"/>
  <c r="D233" i="16"/>
  <c r="D232" i="16"/>
  <c r="D231" i="16"/>
  <c r="D230" i="16"/>
  <c r="D229" i="16"/>
  <c r="D228" i="16"/>
  <c r="D227" i="16"/>
  <c r="D226" i="16"/>
  <c r="D225" i="16"/>
  <c r="D224" i="16"/>
  <c r="D223" i="16"/>
  <c r="D222" i="16"/>
  <c r="D221" i="16"/>
  <c r="D220" i="16"/>
  <c r="D219" i="16"/>
  <c r="D218" i="16"/>
  <c r="D217" i="16"/>
  <c r="D216" i="16"/>
  <c r="D215" i="16"/>
  <c r="D214" i="16"/>
  <c r="D213" i="16"/>
  <c r="D212" i="16"/>
  <c r="D211" i="16"/>
  <c r="D210" i="16"/>
  <c r="D209" i="16"/>
  <c r="D208" i="16"/>
  <c r="D207" i="16"/>
  <c r="D206" i="16"/>
  <c r="D205" i="16"/>
  <c r="D204" i="16"/>
  <c r="D203" i="16"/>
  <c r="D202" i="16"/>
  <c r="D201" i="16"/>
  <c r="D200" i="16"/>
  <c r="D199" i="16"/>
  <c r="D198" i="16"/>
  <c r="D197" i="16"/>
  <c r="D196" i="16"/>
  <c r="D195" i="16"/>
  <c r="D194" i="16"/>
  <c r="D193" i="16"/>
  <c r="D192" i="16"/>
  <c r="D191" i="16"/>
  <c r="D190" i="16"/>
  <c r="D189" i="16"/>
  <c r="D188" i="16"/>
  <c r="D187" i="16"/>
  <c r="D186" i="16"/>
  <c r="D185" i="16"/>
  <c r="D184" i="16"/>
  <c r="D183" i="16"/>
  <c r="D182" i="16"/>
  <c r="D181" i="16"/>
  <c r="D180" i="16"/>
  <c r="D179" i="16"/>
  <c r="D178" i="16"/>
  <c r="D177" i="16"/>
  <c r="D176" i="16"/>
  <c r="D175" i="16"/>
  <c r="D174" i="16"/>
  <c r="D173" i="16"/>
  <c r="D172" i="16"/>
  <c r="D171" i="16"/>
  <c r="D170" i="16"/>
  <c r="D169" i="16"/>
  <c r="D168" i="16"/>
  <c r="D167" i="16"/>
  <c r="D166" i="16"/>
  <c r="D165" i="16"/>
  <c r="D164" i="16"/>
  <c r="D163" i="16"/>
  <c r="D162" i="16"/>
  <c r="D161" i="16"/>
  <c r="D160" i="16"/>
  <c r="D159" i="16"/>
  <c r="D158" i="16"/>
  <c r="D157" i="16"/>
  <c r="D156" i="16"/>
  <c r="D155" i="16"/>
  <c r="D154" i="16"/>
  <c r="D153" i="16"/>
  <c r="D152" i="16"/>
  <c r="D151" i="16"/>
  <c r="D150" i="16"/>
  <c r="D149" i="16"/>
  <c r="D148" i="16"/>
  <c r="D147" i="16"/>
  <c r="D146" i="16"/>
  <c r="D145" i="16"/>
  <c r="D144" i="16"/>
  <c r="D143" i="16"/>
  <c r="D142" i="16"/>
  <c r="D141" i="16"/>
  <c r="D140" i="16"/>
  <c r="D139" i="16"/>
  <c r="D138" i="16"/>
  <c r="D137" i="16"/>
  <c r="D68" i="16"/>
  <c r="D67" i="16"/>
  <c r="D66" i="16"/>
  <c r="D65" i="16"/>
  <c r="D64" i="16"/>
  <c r="D63" i="16"/>
  <c r="D62" i="16"/>
  <c r="D61" i="16"/>
  <c r="D60" i="16"/>
  <c r="D59" i="16"/>
  <c r="D58" i="16"/>
  <c r="D57" i="16"/>
  <c r="D56" i="16"/>
  <c r="D55" i="16"/>
  <c r="D54" i="16"/>
  <c r="D53" i="16"/>
  <c r="D52" i="16"/>
  <c r="D51" i="16"/>
  <c r="D50" i="16"/>
  <c r="D49" i="16"/>
  <c r="D48" i="16"/>
  <c r="D47" i="16"/>
  <c r="D46" i="16"/>
  <c r="D45" i="16"/>
  <c r="D44" i="16"/>
  <c r="D43" i="16"/>
  <c r="D42" i="16"/>
  <c r="D41" i="16"/>
  <c r="D40" i="16"/>
  <c r="D39" i="16"/>
  <c r="D38" i="16"/>
  <c r="D37" i="16"/>
  <c r="D36" i="16"/>
  <c r="D35" i="16"/>
  <c r="D34" i="16"/>
  <c r="D33" i="16"/>
  <c r="D32" i="16"/>
  <c r="D31" i="16"/>
  <c r="D30" i="16"/>
  <c r="D29" i="16"/>
  <c r="D28" i="16"/>
  <c r="D27" i="16"/>
  <c r="D26" i="16"/>
  <c r="D25" i="16"/>
  <c r="D24" i="16"/>
  <c r="D23" i="16"/>
  <c r="D22" i="16"/>
  <c r="D21" i="16"/>
  <c r="D20" i="16"/>
  <c r="D19" i="16"/>
  <c r="D18" i="16"/>
  <c r="D17" i="16"/>
  <c r="D16" i="16"/>
  <c r="D15" i="16"/>
  <c r="D14" i="16"/>
  <c r="D13" i="16"/>
  <c r="D12" i="16"/>
  <c r="D11" i="16"/>
  <c r="D10" i="16"/>
  <c r="D9" i="16"/>
  <c r="D8" i="16"/>
  <c r="D7" i="16"/>
  <c r="D6" i="16"/>
  <c r="D5" i="16"/>
  <c r="D100" i="16"/>
  <c r="D99" i="16"/>
  <c r="D98" i="16"/>
  <c r="D97" i="16"/>
  <c r="D96" i="16"/>
  <c r="D95" i="16"/>
  <c r="D94" i="16"/>
  <c r="D93" i="16"/>
  <c r="D92" i="16"/>
  <c r="D91" i="16"/>
  <c r="D90" i="16"/>
  <c r="D89" i="16"/>
  <c r="D88" i="16"/>
  <c r="D87" i="16"/>
  <c r="D86" i="16"/>
  <c r="D85" i="16"/>
  <c r="D84" i="16"/>
  <c r="D83" i="16"/>
  <c r="D82" i="16"/>
  <c r="D81" i="16"/>
  <c r="D80" i="16"/>
  <c r="D79" i="16"/>
  <c r="D78" i="16"/>
  <c r="D77" i="16"/>
  <c r="D76" i="16"/>
  <c r="D75" i="16"/>
  <c r="D74" i="16"/>
  <c r="D73" i="16"/>
  <c r="D72" i="16"/>
  <c r="D71" i="16"/>
  <c r="D70" i="16"/>
  <c r="D69" i="16"/>
  <c r="D116" i="16"/>
  <c r="D115" i="16"/>
  <c r="D114" i="16"/>
  <c r="D113" i="16"/>
  <c r="D112" i="16"/>
  <c r="D111" i="16"/>
  <c r="D110" i="16"/>
  <c r="D109" i="16"/>
  <c r="D108" i="16"/>
  <c r="D107" i="16"/>
  <c r="D106" i="16"/>
  <c r="D105" i="16"/>
  <c r="D104" i="16"/>
  <c r="D103" i="16"/>
  <c r="D102" i="16"/>
  <c r="D101" i="16"/>
  <c r="D124" i="16"/>
  <c r="D123" i="16"/>
  <c r="D122" i="16"/>
  <c r="D121" i="16"/>
  <c r="D120" i="16"/>
  <c r="D119" i="16"/>
  <c r="D118" i="16"/>
  <c r="D117" i="16"/>
  <c r="D128" i="16"/>
  <c r="D127" i="16"/>
  <c r="D126" i="16"/>
  <c r="D125" i="16"/>
  <c r="D130" i="16"/>
  <c r="D129" i="16"/>
  <c r="D131" i="16"/>
  <c r="D132" i="16"/>
  <c r="D264" i="14"/>
  <c r="D263" i="14"/>
  <c r="D262" i="14"/>
  <c r="D261" i="14"/>
  <c r="D260" i="14"/>
  <c r="D259" i="14"/>
  <c r="D258" i="14"/>
  <c r="D257" i="14"/>
  <c r="D256" i="14"/>
  <c r="D255" i="14"/>
  <c r="D254" i="14"/>
  <c r="D253" i="14"/>
  <c r="D252" i="14"/>
  <c r="D251" i="14"/>
  <c r="D250" i="14"/>
  <c r="D249" i="14"/>
  <c r="D248" i="14"/>
  <c r="D247" i="14"/>
  <c r="D246" i="14"/>
  <c r="D245" i="14"/>
  <c r="D244" i="14"/>
  <c r="D243" i="14"/>
  <c r="D242" i="14"/>
  <c r="D241" i="14"/>
  <c r="D240" i="14"/>
  <c r="D239" i="14"/>
  <c r="D238" i="14"/>
  <c r="D237" i="14"/>
  <c r="D236" i="14"/>
  <c r="D235" i="14"/>
  <c r="D234" i="14"/>
  <c r="D233" i="14"/>
  <c r="D232" i="14"/>
  <c r="D231" i="14"/>
  <c r="D230" i="14"/>
  <c r="D229" i="14"/>
  <c r="D228" i="14"/>
  <c r="D227" i="14"/>
  <c r="D226" i="14"/>
  <c r="D225" i="14"/>
  <c r="D224" i="14"/>
  <c r="D223" i="14"/>
  <c r="D222" i="14"/>
  <c r="D221" i="14"/>
  <c r="D220" i="14"/>
  <c r="D219" i="14"/>
  <c r="D218" i="14"/>
  <c r="D217" i="14"/>
  <c r="D216" i="14"/>
  <c r="D215" i="14"/>
  <c r="D214" i="14"/>
  <c r="D213" i="14"/>
  <c r="D212" i="14"/>
  <c r="D211" i="14"/>
  <c r="D210" i="14"/>
  <c r="D209" i="14"/>
  <c r="D208" i="14"/>
  <c r="D207" i="14"/>
  <c r="D206" i="14"/>
  <c r="D205" i="14"/>
  <c r="D204" i="14"/>
  <c r="D203" i="14"/>
  <c r="D202" i="14"/>
  <c r="D201" i="14"/>
  <c r="D200" i="14"/>
  <c r="D199" i="14"/>
  <c r="D198" i="14"/>
  <c r="D197" i="14"/>
  <c r="D196" i="14"/>
  <c r="D195" i="14"/>
  <c r="D194" i="14"/>
  <c r="D193" i="14"/>
  <c r="D192" i="14"/>
  <c r="D191" i="14"/>
  <c r="D190" i="14"/>
  <c r="D189" i="14"/>
  <c r="D188" i="14"/>
  <c r="D187" i="14"/>
  <c r="D186" i="14"/>
  <c r="D185" i="14"/>
  <c r="D184" i="14"/>
  <c r="D183" i="14"/>
  <c r="D182" i="14"/>
  <c r="D181" i="14"/>
  <c r="D180" i="14"/>
  <c r="D179" i="14"/>
  <c r="D178" i="14"/>
  <c r="D177" i="14"/>
  <c r="D176" i="14"/>
  <c r="D175" i="14"/>
  <c r="D174" i="14"/>
  <c r="D173" i="14"/>
  <c r="D172" i="14"/>
  <c r="D171" i="14"/>
  <c r="D170" i="14"/>
  <c r="D169" i="14"/>
  <c r="D168" i="14"/>
  <c r="D167" i="14"/>
  <c r="D166" i="14"/>
  <c r="D165" i="14"/>
  <c r="D164" i="14"/>
  <c r="D163" i="14"/>
  <c r="D162" i="14"/>
  <c r="D161" i="14"/>
  <c r="D160" i="14"/>
  <c r="D159" i="14"/>
  <c r="D158" i="14"/>
  <c r="D157" i="14"/>
  <c r="D156" i="14"/>
  <c r="D155" i="14"/>
  <c r="D154" i="14"/>
  <c r="D153" i="14"/>
  <c r="D152" i="14"/>
  <c r="D151" i="14"/>
  <c r="D150" i="14"/>
  <c r="D149" i="14"/>
  <c r="D148" i="14"/>
  <c r="D147" i="14"/>
  <c r="D146" i="14"/>
  <c r="D145" i="14"/>
  <c r="D144" i="14"/>
  <c r="D143" i="14"/>
  <c r="D142" i="14"/>
  <c r="D141" i="14"/>
  <c r="D140" i="14"/>
  <c r="D139" i="14"/>
  <c r="D138" i="14"/>
  <c r="D265"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D16" i="14"/>
  <c r="D15" i="14"/>
  <c r="D14" i="14"/>
  <c r="D13" i="14"/>
  <c r="D12" i="14"/>
  <c r="D11" i="14"/>
  <c r="D10" i="14"/>
  <c r="D9" i="14"/>
  <c r="D8" i="14"/>
  <c r="D7" i="14"/>
  <c r="D6"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117" i="14"/>
  <c r="D116" i="14"/>
  <c r="D115" i="14"/>
  <c r="D114" i="14"/>
  <c r="D113" i="14"/>
  <c r="D112" i="14"/>
  <c r="D111" i="14"/>
  <c r="D110" i="14"/>
  <c r="D109" i="14"/>
  <c r="D108" i="14"/>
  <c r="D107" i="14"/>
  <c r="D106" i="14"/>
  <c r="D105" i="14"/>
  <c r="D104" i="14"/>
  <c r="D103" i="14"/>
  <c r="D102" i="14"/>
  <c r="D125" i="14"/>
  <c r="D124" i="14"/>
  <c r="D123" i="14"/>
  <c r="D122" i="14"/>
  <c r="D121" i="14"/>
  <c r="D120" i="14"/>
  <c r="D119" i="14"/>
  <c r="D118" i="14"/>
  <c r="A24" i="8"/>
  <c r="A25" i="8"/>
  <c r="A26" i="8"/>
  <c r="A27" i="8"/>
  <c r="A28" i="8"/>
  <c r="A29" i="8"/>
  <c r="A30" i="8"/>
  <c r="A31" i="8"/>
  <c r="A32" i="8"/>
  <c r="A33" i="8"/>
  <c r="A20" i="1"/>
  <c r="A23" i="8" s="1"/>
  <c r="D129" i="14"/>
  <c r="D128" i="14"/>
  <c r="D127" i="14"/>
  <c r="D126" i="14"/>
  <c r="D131" i="14"/>
  <c r="D130" i="14"/>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132" i="13"/>
  <c r="D131" i="13"/>
  <c r="D130" i="13"/>
  <c r="D129" i="13"/>
  <c r="D128" i="13"/>
  <c r="D127" i="13"/>
  <c r="D126" i="13"/>
  <c r="D125" i="13"/>
  <c r="D124" i="13"/>
  <c r="D123" i="13"/>
  <c r="D122" i="13"/>
  <c r="D121" i="13"/>
  <c r="D120" i="13"/>
  <c r="D119" i="13"/>
  <c r="D118" i="13"/>
  <c r="D117" i="13"/>
  <c r="D116" i="13"/>
  <c r="D115" i="13"/>
  <c r="D114" i="13"/>
  <c r="D113" i="13"/>
  <c r="D112" i="13"/>
  <c r="D111" i="13"/>
  <c r="D110" i="13"/>
  <c r="D109" i="13"/>
  <c r="D108" i="13"/>
  <c r="D107" i="13"/>
  <c r="D106" i="13"/>
  <c r="D105" i="13"/>
  <c r="D104" i="13"/>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52" i="13"/>
  <c r="D51" i="13"/>
  <c r="D50" i="13"/>
  <c r="D49" i="13"/>
  <c r="D48" i="13"/>
  <c r="D47" i="13"/>
  <c r="D46" i="13"/>
  <c r="D45" i="13"/>
  <c r="D44" i="13"/>
  <c r="D43" i="13"/>
  <c r="D42" i="13"/>
  <c r="D41" i="13"/>
  <c r="D40" i="13"/>
  <c r="D39" i="13"/>
  <c r="D38" i="13"/>
  <c r="D37" i="13"/>
  <c r="D60" i="13"/>
  <c r="D59" i="13"/>
  <c r="D58" i="13"/>
  <c r="D57" i="13"/>
  <c r="D56" i="13"/>
  <c r="D55" i="13"/>
  <c r="D54" i="13"/>
  <c r="D53" i="13"/>
  <c r="D64" i="13"/>
  <c r="D63" i="13"/>
  <c r="D62" i="13"/>
  <c r="D61" i="13"/>
  <c r="D265" i="11"/>
  <c r="D264" i="11"/>
  <c r="D263" i="11"/>
  <c r="D262" i="11"/>
  <c r="D261" i="11"/>
  <c r="D260" i="11"/>
  <c r="D259" i="11"/>
  <c r="D258" i="11"/>
  <c r="D257" i="11"/>
  <c r="D256" i="11"/>
  <c r="D255" i="11"/>
  <c r="D254" i="11"/>
  <c r="D253" i="11"/>
  <c r="D252" i="11"/>
  <c r="D251" i="11"/>
  <c r="D250" i="11"/>
  <c r="D249" i="11"/>
  <c r="D248"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12" i="11"/>
  <c r="D211" i="11"/>
  <c r="D210" i="11"/>
  <c r="D209" i="11"/>
  <c r="D208" i="11"/>
  <c r="D207" i="11"/>
  <c r="D206" i="11"/>
  <c r="D205" i="11"/>
  <c r="D204" i="11"/>
  <c r="D203" i="11"/>
  <c r="D202" i="11"/>
  <c r="D201" i="11"/>
  <c r="D200" i="11"/>
  <c r="D199" i="11"/>
  <c r="D198" i="11"/>
  <c r="D197" i="11"/>
  <c r="D196" i="11"/>
  <c r="D195" i="11"/>
  <c r="D194" i="11"/>
  <c r="D193" i="11"/>
  <c r="D192" i="11"/>
  <c r="D191" i="11"/>
  <c r="D190" i="11"/>
  <c r="D189" i="11"/>
  <c r="D188" i="11"/>
  <c r="D187" i="11"/>
  <c r="D186" i="11"/>
  <c r="D185" i="11"/>
  <c r="D184" i="11"/>
  <c r="D183" i="11"/>
  <c r="D182" i="11"/>
  <c r="D181" i="11"/>
  <c r="D180" i="11"/>
  <c r="D179" i="11"/>
  <c r="D178" i="11"/>
  <c r="D177" i="11"/>
  <c r="D176" i="11"/>
  <c r="D175" i="11"/>
  <c r="D174" i="11"/>
  <c r="D173" i="11"/>
  <c r="D172" i="11"/>
  <c r="D171" i="11"/>
  <c r="D170" i="11"/>
  <c r="D169" i="11"/>
  <c r="D168" i="11"/>
  <c r="D167" i="11"/>
  <c r="D166" i="11"/>
  <c r="D165" i="11"/>
  <c r="D164" i="11"/>
  <c r="D163" i="11"/>
  <c r="D162" i="11"/>
  <c r="D161" i="11"/>
  <c r="D160" i="11"/>
  <c r="D159" i="11"/>
  <c r="D158" i="11"/>
  <c r="D157" i="11"/>
  <c r="D156" i="11"/>
  <c r="D155" i="11"/>
  <c r="D154" i="11"/>
  <c r="D153" i="11"/>
  <c r="D152" i="11"/>
  <c r="D151" i="11"/>
  <c r="D150" i="11"/>
  <c r="D149" i="11"/>
  <c r="D148" i="11"/>
  <c r="D147" i="11"/>
  <c r="D146" i="11"/>
  <c r="D145" i="11"/>
  <c r="D144" i="11"/>
  <c r="D143" i="11"/>
  <c r="D142" i="11"/>
  <c r="D141" i="11"/>
  <c r="D140" i="11"/>
  <c r="D139" i="11"/>
  <c r="D138"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117" i="11"/>
  <c r="D116" i="11"/>
  <c r="D115" i="11"/>
  <c r="D114" i="11"/>
  <c r="D113" i="11"/>
  <c r="D112" i="11"/>
  <c r="D111" i="11"/>
  <c r="D110" i="11"/>
  <c r="D109" i="11"/>
  <c r="D108" i="11"/>
  <c r="D107" i="11"/>
  <c r="D106" i="11"/>
  <c r="D105" i="11"/>
  <c r="D104" i="11"/>
  <c r="D103" i="11"/>
  <c r="D102" i="11"/>
  <c r="D125" i="11"/>
  <c r="D124" i="11"/>
  <c r="D123" i="11"/>
  <c r="D122" i="11"/>
  <c r="D121" i="11"/>
  <c r="D120" i="11"/>
  <c r="D119" i="11"/>
  <c r="D118" i="11"/>
  <c r="D129" i="11"/>
  <c r="D128" i="11"/>
  <c r="D127" i="11"/>
  <c r="D126" i="11"/>
  <c r="D131" i="11"/>
  <c r="D130" i="11"/>
  <c r="A15" i="25"/>
  <c r="F28" i="25" s="1"/>
  <c r="A274" i="23"/>
  <c r="A271" i="23"/>
  <c r="C269" i="23"/>
  <c r="D18" i="25" l="1"/>
  <c r="D22" i="25"/>
  <c r="D19" i="25"/>
  <c r="D23" i="25"/>
  <c r="D16" i="25"/>
  <c r="D20" i="25"/>
  <c r="D24" i="25"/>
  <c r="D17" i="25"/>
  <c r="D21" i="25"/>
  <c r="D25" i="25"/>
  <c r="F29" i="25"/>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D139" i="23"/>
  <c r="F139" i="23" s="1"/>
  <c r="D138" i="23"/>
  <c r="F138" i="23" s="1"/>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D7" i="23"/>
  <c r="F7" i="23" s="1"/>
  <c r="D6" i="23"/>
  <c r="F6" i="23" s="1"/>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117" i="23"/>
  <c r="F116" i="23"/>
  <c r="F115" i="23"/>
  <c r="F114" i="23"/>
  <c r="F113" i="23"/>
  <c r="F112" i="23"/>
  <c r="F111" i="23"/>
  <c r="F110" i="23"/>
  <c r="F109" i="23"/>
  <c r="F108" i="23"/>
  <c r="F107" i="23"/>
  <c r="F106" i="23"/>
  <c r="F105" i="23"/>
  <c r="F104" i="23"/>
  <c r="F103" i="23"/>
  <c r="F102" i="23"/>
  <c r="F125" i="23"/>
  <c r="F124" i="23"/>
  <c r="F123" i="23"/>
  <c r="F122" i="23"/>
  <c r="F121" i="23"/>
  <c r="F120" i="23"/>
  <c r="F119" i="23"/>
  <c r="F118" i="23"/>
  <c r="F129" i="23"/>
  <c r="F128" i="23"/>
  <c r="F127" i="23"/>
  <c r="F126" i="23"/>
  <c r="F131" i="23"/>
  <c r="F130" i="23"/>
  <c r="D266" i="23"/>
  <c r="D137" i="23"/>
  <c r="D134" i="23"/>
  <c r="D5" i="23"/>
  <c r="C267" i="20" l="1"/>
  <c r="C135" i="19"/>
  <c r="B13" i="25" s="1"/>
  <c r="C267" i="19"/>
  <c r="C267" i="34"/>
  <c r="C135" i="20"/>
  <c r="C267" i="17"/>
  <c r="C135" i="17"/>
  <c r="C140" i="9"/>
  <c r="C135" i="10"/>
  <c r="C267" i="10"/>
  <c r="C272" i="9"/>
  <c r="C1" i="34" l="1"/>
  <c r="D265" i="16"/>
  <c r="D136" i="16"/>
  <c r="D133" i="16"/>
  <c r="D4" i="16"/>
  <c r="D266" i="16" l="1"/>
  <c r="D134" i="16"/>
  <c r="C14" i="25"/>
  <c r="C22" i="8"/>
  <c r="B14" i="25"/>
  <c r="E19" i="1"/>
  <c r="C269" i="34"/>
  <c r="D266" i="14"/>
  <c r="D137" i="14"/>
  <c r="D134" i="14"/>
  <c r="D133" i="14"/>
  <c r="D132" i="14"/>
  <c r="D5" i="14"/>
  <c r="D266" i="11"/>
  <c r="D137" i="11"/>
  <c r="D134" i="11"/>
  <c r="D133" i="11"/>
  <c r="D132" i="11"/>
  <c r="D5" i="11"/>
  <c r="D14" i="25" l="1"/>
  <c r="D267" i="11"/>
  <c r="D135" i="11"/>
  <c r="D267" i="14"/>
  <c r="D135" i="14"/>
  <c r="N1" i="31"/>
  <c r="C2" i="8" l="1"/>
  <c r="B2" i="8"/>
  <c r="O1" i="33" l="1"/>
  <c r="F1" i="33"/>
  <c r="F137" i="23" l="1"/>
  <c r="D136" i="13" l="1"/>
  <c r="D136" i="15" l="1"/>
  <c r="E15" i="1" l="1"/>
  <c r="B10" i="25" l="1"/>
  <c r="C18" i="8"/>
  <c r="C12" i="25" l="1"/>
  <c r="C20" i="8"/>
  <c r="B12" i="25"/>
  <c r="E17" i="1"/>
  <c r="D269" i="14"/>
  <c r="C10" i="25"/>
  <c r="D10" i="25" s="1"/>
  <c r="D268" i="16"/>
  <c r="F1" i="23"/>
  <c r="C1" i="20"/>
  <c r="C1" i="19"/>
  <c r="D1" i="16"/>
  <c r="D1" i="15"/>
  <c r="D1" i="14"/>
  <c r="D1" i="11"/>
  <c r="D1" i="25"/>
  <c r="G2" i="29"/>
  <c r="G3" i="29"/>
  <c r="D3" i="29"/>
  <c r="D2" i="29"/>
  <c r="A3" i="29"/>
  <c r="B4" i="29"/>
  <c r="A2" i="29"/>
  <c r="C1" i="17"/>
  <c r="D1" i="13"/>
  <c r="C1" i="10"/>
  <c r="C1" i="9"/>
  <c r="G3" i="5"/>
  <c r="G2" i="5"/>
  <c r="D3" i="5"/>
  <c r="D2" i="5"/>
  <c r="A3" i="5"/>
  <c r="A2" i="5"/>
  <c r="D12" i="25" l="1"/>
  <c r="A2" i="8"/>
  <c r="C3" i="8"/>
  <c r="C1" i="8"/>
  <c r="G1" i="5" s="1"/>
  <c r="A1" i="8"/>
  <c r="B1" i="8"/>
  <c r="D4" i="15" l="1"/>
  <c r="D265" i="15" l="1"/>
  <c r="D266" i="15" s="1"/>
  <c r="C8" i="25" l="1"/>
  <c r="C16" i="8"/>
  <c r="F132" i="23"/>
  <c r="F133" i="23"/>
  <c r="F5" i="23"/>
  <c r="D68" i="13" l="1"/>
  <c r="D67" i="13"/>
  <c r="D66" i="13"/>
  <c r="D65" i="13"/>
  <c r="D4" i="13"/>
  <c r="F266" i="23" l="1"/>
  <c r="F267" i="23" s="1"/>
  <c r="F134" i="23"/>
  <c r="F135" i="23" s="1"/>
  <c r="D133" i="15"/>
  <c r="D134" i="15" s="1"/>
  <c r="D265" i="13"/>
  <c r="D266" i="13" s="1"/>
  <c r="D133" i="13"/>
  <c r="D134" i="13" s="1"/>
  <c r="C11" i="25" l="1"/>
  <c r="C19" i="8"/>
  <c r="C13" i="25"/>
  <c r="D13" i="25" s="1"/>
  <c r="C21" i="8"/>
  <c r="C9" i="25"/>
  <c r="C17" i="8"/>
  <c r="C6" i="25"/>
  <c r="C14" i="8"/>
  <c r="C5" i="25"/>
  <c r="C13" i="8"/>
  <c r="C4" i="25"/>
  <c r="C12" i="8"/>
  <c r="B11" i="25"/>
  <c r="E16" i="1"/>
  <c r="E18" i="1"/>
  <c r="B7" i="25"/>
  <c r="E12" i="1"/>
  <c r="C269" i="20"/>
  <c r="C269" i="19"/>
  <c r="E10" i="1"/>
  <c r="E9" i="1"/>
  <c r="E11" i="1"/>
  <c r="E13" i="1"/>
  <c r="E14" i="1"/>
  <c r="C15" i="8"/>
  <c r="D11" i="25" l="1"/>
  <c r="C23" i="8"/>
  <c r="C34" i="8" s="1"/>
  <c r="E20" i="1"/>
  <c r="E31" i="1" s="1"/>
  <c r="B15" i="25"/>
  <c r="C15" i="25"/>
  <c r="B8" i="25"/>
  <c r="D8" i="25" s="1"/>
  <c r="C269" i="17"/>
  <c r="B9" i="25"/>
  <c r="D9" i="25" s="1"/>
  <c r="D268" i="15"/>
  <c r="D268" i="13"/>
  <c r="B6" i="25"/>
  <c r="D6" i="25" s="1"/>
  <c r="D269" i="11"/>
  <c r="C7" i="25"/>
  <c r="D7" i="25" s="1"/>
  <c r="C269" i="10"/>
  <c r="B5" i="25"/>
  <c r="D5" i="25" s="1"/>
  <c r="C274" i="9"/>
  <c r="B4" i="25"/>
  <c r="D4" i="25" s="1"/>
  <c r="F269" i="23"/>
  <c r="C9" i="8"/>
  <c r="D15" i="25" l="1"/>
  <c r="D30" i="25" s="1"/>
  <c r="C29" i="25"/>
  <c r="B28" i="25"/>
  <c r="A10" i="29" s="1"/>
  <c r="A31" i="25" l="1"/>
  <c r="A32" i="25"/>
  <c r="A33" i="25"/>
  <c r="E6" i="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tc={387FFAAA-1D26-4346-A390-701D4D922CDA}</author>
    <author>tc={9AE041B5-22BE-4420-B90A-164050898395}</author>
    <author>tc={7DDB088D-962F-4B8D-A825-643C1F17348F}</author>
    <author>tc={C1F10840-5B07-4A5B-98D6-FA4B408FBBFA}</author>
    <author>tc={FDF5C2C0-3125-49B4-85DF-0EEBCFB24B9B}</author>
  </authors>
  <commentList>
    <comment ref="F28" authorId="0" shapeId="0" xr:uid="{387FFAAA-1D26-4346-A390-701D4D922CDA}">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29" authorId="1" shapeId="0" xr:uid="{9AE041B5-22BE-4420-B90A-164050898395}">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1" authorId="2" shapeId="0" xr:uid="{7DDB088D-962F-4B8D-A825-643C1F17348F}">
      <text>
        <t>[Threaded comment]
Your version of Excel allows you to read this threaded comment; however, any edits to it will get removed if the file is opened in a newer version of Excel. Learn more: https://go.microsoft.com/fwlink/?linkid=870924
Comment:
    Compares State Request total on this sheet to Section A</t>
      </text>
    </comment>
    <comment ref="A32" authorId="3" shapeId="0" xr:uid="{C1F10840-5B07-4A5B-98D6-FA4B408FBBFA}">
      <text>
        <t>[Threaded comment]
Your version of Excel allows you to read this threaded comment; however, any edits to it will get removed if the file is opened in a newer version of Excel. Learn more: https://go.microsoft.com/fwlink/?linkid=870924
Comment:
    Compares Non-State Amount total on this sheet to Section B</t>
      </text>
    </comment>
    <comment ref="A33" authorId="4" shapeId="0" xr:uid="{FDF5C2C0-3125-49B4-85DF-0EEBCFB24B9B}">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tc={B34115D4-1C84-4929-AC51-AE7BA96953D2}</author>
  </authors>
  <commentList>
    <comment ref="J10" authorId="0" shapeId="0" xr:uid="{B34115D4-1C84-4929-AC51-AE7BA96953D2}">
      <text>
        <t>[Threaded comment]
Your version of Excel allows you to read this threaded comment; however, any edits to it will get removed if the file is opened in a newer version of Excel. Learn more: https://go.microsoft.com/fwlink/?linkid=870924
Comment:
    This cell checks for consistency between Section A's Total Costs State Grant Funds and this sheet's Final Budget Amount Approved</t>
      </text>
    </comment>
  </commentList>
</comments>
</file>

<file path=xl/sharedStrings.xml><?xml version="1.0" encoding="utf-8"?>
<sst xmlns="http://schemas.openxmlformats.org/spreadsheetml/2006/main" count="6871" uniqueCount="240">
  <si>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</si>
  <si>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</si>
  <si>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</si>
  <si>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</si>
  <si>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</si>
  <si>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1-12. </t>
    </r>
    <r>
      <rPr>
        <b/>
        <sz val="9"/>
        <color theme="1"/>
        <rFont val="Times New Roman"/>
        <family val="1"/>
      </rPr>
      <t>Please read all instructions before completing form.</t>
    </r>
  </si>
  <si>
    <t xml:space="preserve">STATE OF ILLINOIS GRANT FUNDS </t>
  </si>
  <si>
    <t xml:space="preserve">Provide a total requested State of Illinois Grant amount  in the Revenue portion of Section A. The amount entered in Line (a) will equal the total amount budgeted on Line 12 of Section A. </t>
  </si>
  <si>
    <t>BUDGET SUMMARY – STATE OF ILLINOIS FUNDS</t>
  </si>
  <si>
    <t>All applicants must complete Section A and provide a break-down by the applicable budget categories shown in lines 1-12.</t>
  </si>
  <si>
    <t>Row 6: Show the total budget request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</si>
  <si>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</si>
  <si>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18, the applicant’s Business Office must select one of the options listed on the Indirect Cost Information page under Section-A Indirect Cost Information (1-5).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</si>
  <si>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</si>
  <si>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</si>
  <si>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</si>
  <si>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</si>
  <si>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</si>
  <si>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</si>
  <si>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</si>
  <si>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</si>
  <si>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</si>
  <si>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</si>
  <si>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</si>
  <si>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Option (5):</t>
    </r>
    <r>
      <rPr>
        <sz val="9"/>
        <color theme="1"/>
        <rFont val="Times New Roman"/>
        <family val="1"/>
      </rPr>
      <t xml:space="preserve">  If you are not seeking or not allowed any Indirect.</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</si>
  <si>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</si>
  <si>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</si>
  <si>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12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</si>
  <si>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</si>
  <si>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1‑12 of Section B.</t>
  </si>
  <si>
    <t>Lines 1-11: For which matching funds or other contributions are provided, show the total contribution for each applicable budget category.</t>
  </si>
  <si>
    <t>Line 12: Show the total matching or other contribution.</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</si>
  <si>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</si>
  <si>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</si>
  <si>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</si>
  <si>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</si>
  <si>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</si>
  <si>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</si>
  <si>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</si>
  <si>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</si>
  <si>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</si>
  <si>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</si>
  <si>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</si>
  <si>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</si>
  <si>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18,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</si>
  <si>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</si>
  <si>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</si>
  <si>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</si>
  <si>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</si>
  <si>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</si>
  <si>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</si>
  <si>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</si>
  <si>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</si>
  <si>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</si>
  <si>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</si>
  <si>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</si>
  <si>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</si>
  <si>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</si>
  <si>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</si>
  <si>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</si>
  <si>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</si>
  <si>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</si>
  <si>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</si>
  <si>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</si>
  <si>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</si>
  <si>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</si>
  <si>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</si>
  <si>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3429-2862</t>
  </si>
  <si>
    <t>Please type in the light blue highlighted cells</t>
  </si>
  <si>
    <t xml:space="preserve">CSFA Number: </t>
  </si>
  <si>
    <t>420-35-3429</t>
  </si>
  <si>
    <t>CSFA Description:</t>
  </si>
  <si>
    <t>Illinois Regional Site Readiness Program - CAPITAL</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</si>
  <si>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</si>
  <si>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</si>
  <si>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</si>
  <si>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</si>
  <si>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</si>
  <si>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</si>
  <si>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</si>
  <si>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</si>
  <si>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TOTAL EXPENDITURES</t>
  </si>
  <si>
    <r>
      <t>1. Design/Engineering  (</t>
    </r>
    <r>
      <rPr>
        <i/>
        <sz val="10"/>
        <color theme="1"/>
        <rFont val="Times New Roman"/>
        <family val="1"/>
      </rPr>
      <t>usually limited to 10% - 15% of total State Grant funds in this budget</t>
    </r>
    <r>
      <rPr>
        <sz val="11"/>
        <color theme="1"/>
        <rFont val="Times New Roman"/>
        <family val="1"/>
      </rPr>
      <t>)</t>
    </r>
  </si>
  <si>
    <t>2. Building/Land Purchase</t>
  </si>
  <si>
    <t>3. Wiring/Electrical</t>
  </si>
  <si>
    <t>4. Equipment/Materials/Labor</t>
  </si>
  <si>
    <t>5. Paving/Concrete/Masonry</t>
  </si>
  <si>
    <r>
      <t>6. Construction Management/Oversight  (</t>
    </r>
    <r>
      <rPr>
        <i/>
        <sz val="10"/>
        <color theme="1"/>
        <rFont val="Times New Roman"/>
        <family val="1"/>
      </rPr>
      <t>limited to 10% - 15% of total State Grant funds in this budget</t>
    </r>
    <r>
      <rPr>
        <sz val="11"/>
        <color theme="1"/>
        <rFont val="Times New Roman"/>
        <family val="1"/>
      </rPr>
      <t>)</t>
    </r>
  </si>
  <si>
    <t>7. Mechanical System</t>
  </si>
  <si>
    <t>8. Excavation/Site Prep/Demo</t>
  </si>
  <si>
    <t>9. Plumbing</t>
  </si>
  <si>
    <t>10. Other Construction Expenses</t>
  </si>
  <si>
    <r>
      <t>11. Contingency  (</t>
    </r>
    <r>
      <rPr>
        <i/>
        <sz val="10"/>
        <color theme="1"/>
        <rFont val="Times New Roman"/>
        <family val="1"/>
      </rPr>
      <t>limited to maximum 10% of total State Grant funds in this budget</t>
    </r>
    <r>
      <rPr>
        <sz val="11"/>
        <color theme="1"/>
        <rFont val="Times New Roman"/>
        <family val="1"/>
      </rPr>
      <t>)</t>
    </r>
  </si>
  <si>
    <t xml:space="preserve">12. Total Costs State Grant Funds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</si>
  <si>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</si>
  <si>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</si>
  <si>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</si>
  <si>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</si>
  <si>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</si>
  <si>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</si>
  <si>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</si>
  <si>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</si>
  <si>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</si>
  <si>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</si>
  <si>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</si>
  <si>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10%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</si>
  <si>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</si>
  <si>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</si>
  <si>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</si>
  <si>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</si>
  <si>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</si>
  <si>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</si>
  <si>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</si>
  <si>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</si>
  <si>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</si>
  <si>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</si>
  <si>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</si>
  <si>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</si>
  <si>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</si>
  <si>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</si>
  <si>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</si>
  <si>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</si>
  <si>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</si>
  <si>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</si>
  <si>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</si>
  <si>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</si>
  <si>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</si>
  <si>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</si>
  <si>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</si>
  <si>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</si>
  <si>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</si>
  <si>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</si>
  <si>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</si>
  <si>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</si>
  <si>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</si>
  <si>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</si>
  <si>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t xml:space="preserve">Grantee Match Requirement = </t>
  </si>
  <si>
    <t xml:space="preserve">(a). -Cash </t>
  </si>
  <si>
    <t>(b). -Non-cash</t>
  </si>
  <si>
    <t xml:space="preserve">  (c). Other Funding &amp; Contributions </t>
  </si>
  <si>
    <t>NON-STATE Funds Total</t>
  </si>
  <si>
    <t xml:space="preserve"> BUDGET SUMMARY NON-STATE OF ILLINOIS FUNDS </t>
  </si>
  <si>
    <t>you should not need to type anything in below this row</t>
  </si>
  <si>
    <t>1. Design/Engineering</t>
  </si>
  <si>
    <t>6. Construction Management/Oversight</t>
  </si>
  <si>
    <t>11. Contingency</t>
  </si>
  <si>
    <t>12. Total Costs NON-State Funds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</si>
  <si>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</si>
  <si>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</si>
  <si>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</si>
  <si>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</si>
  <si>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</si>
  <si>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</si>
  <si>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</si>
  <si>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</si>
  <si>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</si>
  <si>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</si>
  <si>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</si>
  <si>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</si>
  <si>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</si>
  <si>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t>Filter</t>
  </si>
  <si>
    <r>
      <rPr>
        <b/>
        <sz val="10"/>
        <color theme="1"/>
        <rFont val="Times New Roman"/>
        <family val="1"/>
      </rPr>
      <t>1).</t>
    </r>
    <r>
      <rPr>
        <b/>
        <u/>
        <sz val="10"/>
        <color theme="1"/>
        <rFont val="Times New Roman"/>
        <family val="1"/>
      </rPr>
      <t xml:space="preserve"> Design/Engineering</t>
    </r>
    <r>
      <rPr>
        <b/>
        <sz val="10"/>
        <color theme="1"/>
        <rFont val="Times New Roman"/>
        <family val="1"/>
      </rPr>
      <t xml:space="preserve"> </t>
    </r>
    <r>
      <rPr>
        <sz val="10"/>
        <color theme="1"/>
        <rFont val="Times New Roman"/>
        <family val="1"/>
      </rPr>
      <t xml:space="preserve">-- Costs associated with planning, design, and construction observation or related services for the proposed project including environmental services, testing, surveys, etc.  Costs associated with creation of the project's architectural drawings, engineering studies and/or fees, etc., including costs of plans &amp; specs and/or printing costs if specifically identified as such within the project description.  Copies of contracts will be required. </t>
    </r>
    <r>
      <rPr>
        <i/>
        <sz val="10"/>
        <color theme="1"/>
        <rFont val="Times New Roman"/>
        <family val="1"/>
      </rPr>
      <t>* The State portion of this category is usually limited to 10% - 15% of the total State-funded portion in this overall budget.</t>
    </r>
  </si>
  <si>
    <t>keep</t>
  </si>
  <si>
    <t>Purpose</t>
  </si>
  <si>
    <t>Description of Work</t>
  </si>
  <si>
    <t>Item Cost</t>
  </si>
  <si>
    <t>Length of time=# of units of Basis</t>
  </si>
  <si>
    <t>state</t>
  </si>
  <si>
    <t xml:space="preserve">State Total </t>
  </si>
  <si>
    <t>If you need additional rows, there are rows you may unhide</t>
  </si>
  <si>
    <t>non-state</t>
  </si>
  <si>
    <t xml:space="preserve">NON-State Total </t>
  </si>
  <si>
    <t>Design/Engineering Total</t>
  </si>
  <si>
    <t>This rows adds State &amp; Non-State Totals</t>
  </si>
  <si>
    <t xml:space="preserve">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</si>
  <si>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</si>
  <si>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</si>
  <si>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Narrative (Non-State) </t>
    </r>
    <r>
      <rPr>
        <i/>
        <sz val="10"/>
        <color theme="1"/>
        <rFont val="Times New Roman"/>
        <family val="1"/>
      </rPr>
      <t xml:space="preserve">i.e. "Match" or "Other Funding" </t>
    </r>
  </si>
  <si>
    <r>
      <t xml:space="preserve">2). </t>
    </r>
    <r>
      <rPr>
        <b/>
        <u/>
        <sz val="10"/>
        <rFont val="Times New Roman"/>
        <family val="1"/>
      </rPr>
      <t>Building/Land Purchase</t>
    </r>
    <r>
      <rPr>
        <b/>
        <sz val="10"/>
        <rFont val="Times New Roman"/>
        <family val="1"/>
      </rPr>
      <t xml:space="preserve"> </t>
    </r>
    <r>
      <rPr>
        <sz val="10"/>
        <color theme="1"/>
        <rFont val="Times New Roman"/>
        <family val="1"/>
      </rPr>
      <t>-- Costs to purchase, either in whole or in part a building, structural shell, condominium, land, and/or easement including, but not limited to:</t>
    </r>
    <r>
      <rPr>
        <b/>
        <sz val="10"/>
        <rFont val="Times New Roman"/>
        <family val="1"/>
      </rPr>
      <t xml:space="preserve"> </t>
    </r>
    <r>
      <rPr>
        <sz val="10"/>
        <rFont val="Times New Roman"/>
        <family val="1"/>
      </rPr>
      <t>the net purchase price itself, closing costs charged to the buyer on the closing document, legal fees, etc.  Additionally, costs associated with Right-of-Way, appraisals, property/boundary surveys, legal fees, etc.</t>
    </r>
  </si>
  <si>
    <t>State Total</t>
  </si>
  <si>
    <t>NON-State Total</t>
  </si>
  <si>
    <t>Total</t>
  </si>
  <si>
    <r>
      <t xml:space="preserve">3). Wiring/Electrical </t>
    </r>
    <r>
      <rPr>
        <i/>
        <sz val="10"/>
        <rFont val="Times New Roman"/>
        <family val="1"/>
      </rPr>
      <t>(2 CFR 200.94)</t>
    </r>
    <r>
      <rPr>
        <sz val="10"/>
        <color theme="1"/>
        <rFont val="Times New Roman"/>
        <family val="1"/>
      </rPr>
      <t>-- Purchase of materials necessary for completion of the project scope such as electrical wiring, conduit, outlets, switches, etc. including associated labor/installation costs, as identified within the project description.</t>
    </r>
  </si>
  <si>
    <t>Item</t>
  </si>
  <si>
    <t>Quantity/ Duration</t>
  </si>
  <si>
    <t>Cost per Item</t>
  </si>
  <si>
    <t>If you need to additional rows, there are rows you may unhide</t>
  </si>
  <si>
    <r>
      <t xml:space="preserve">4).  </t>
    </r>
    <r>
      <rPr>
        <b/>
        <u/>
        <sz val="10"/>
        <rFont val="Times New Roman"/>
        <family val="1"/>
      </rPr>
      <t>Equipment/Materials/Labor</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Purchase of materials and/or purchase/lease of equipment, to use or install for the project, such as: steel, drywall, lumber, wiring, doors, windows, roofing, rock, etc. including labor/installation costs, as identified - within the project description</t>
    </r>
  </si>
  <si>
    <t xml:space="preserve">Quantity </t>
  </si>
  <si>
    <t xml:space="preserve">Cost Rate </t>
  </si>
  <si>
    <t>row type</t>
  </si>
  <si>
    <r>
      <rPr>
        <b/>
        <sz val="10"/>
        <rFont val="Times New Roman"/>
        <family val="1"/>
      </rPr>
      <t xml:space="preserve">5). </t>
    </r>
    <r>
      <rPr>
        <b/>
        <u/>
        <sz val="10"/>
        <rFont val="Times New Roman"/>
        <family val="1"/>
      </rPr>
      <t>Paving/Concrete/Masonry</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Purchase of materials necessary for completion of the project scope such as bituminous pavement, concrete, rock, bricks, blocks, mortar, tuckpointing, etc. including associated labor/installation costs, as identified within the project description.</t>
    </r>
  </si>
  <si>
    <t>Quantity</t>
  </si>
  <si>
    <r>
      <rPr>
        <b/>
        <sz val="10"/>
        <color theme="1"/>
        <rFont val="Times New Roman"/>
        <family val="1"/>
      </rPr>
      <t xml:space="preserve">6). </t>
    </r>
    <r>
      <rPr>
        <b/>
        <u/>
        <sz val="10"/>
        <color theme="1"/>
        <rFont val="Times New Roman"/>
        <family val="1"/>
      </rPr>
      <t>Construction Management/Oversight</t>
    </r>
    <r>
      <rPr>
        <b/>
        <sz val="10"/>
        <color theme="1"/>
        <rFont val="Times New Roman"/>
        <family val="1"/>
      </rPr>
      <t xml:space="preserve"> --</t>
    </r>
    <r>
      <rPr>
        <sz val="10"/>
        <color theme="1"/>
        <rFont val="Times New Roman"/>
        <family val="1"/>
      </rPr>
      <t xml:space="preserve"> Costs associated with managing the construction activities and/or overseeing all aspects of the construction project, either by contractor personnel or grantee personnel, but limited to verifiable time working on this project. * </t>
    </r>
    <r>
      <rPr>
        <i/>
        <sz val="10"/>
        <color theme="1"/>
        <rFont val="Times New Roman"/>
        <family val="1"/>
      </rPr>
      <t>The State portion of this category is usually limited to 10% - 15% of the total State-funded portion in this overall budget.</t>
    </r>
  </si>
  <si>
    <r>
      <rPr>
        <b/>
        <sz val="10"/>
        <rFont val="Times New Roman"/>
        <family val="1"/>
      </rPr>
      <t xml:space="preserve">7). </t>
    </r>
    <r>
      <rPr>
        <b/>
        <u/>
        <sz val="10"/>
        <rFont val="Times New Roman"/>
        <family val="1"/>
      </rPr>
      <t>Mechanical System</t>
    </r>
    <r>
      <rPr>
        <b/>
        <sz val="10"/>
        <rFont val="Times New Roman"/>
        <family val="1"/>
      </rPr>
      <t xml:space="preserve">  --</t>
    </r>
    <r>
      <rPr>
        <sz val="10"/>
        <rFont val="Times New Roman"/>
        <family val="1"/>
      </rPr>
      <t xml:space="preserve"> Purchase of materials necessary for completion of the project scope such as HVAC, elevators, fire alarm, sprinkler, or ventilation system, etc. including associated labor/installation costs, as identified within the project description.</t>
    </r>
  </si>
  <si>
    <r>
      <rPr>
        <b/>
        <sz val="10"/>
        <color theme="1"/>
        <rFont val="Times New Roman"/>
        <family val="1"/>
      </rPr>
      <t xml:space="preserve">8). </t>
    </r>
    <r>
      <rPr>
        <b/>
        <u/>
        <sz val="10"/>
        <color theme="1"/>
        <rFont val="Times New Roman"/>
        <family val="1"/>
      </rPr>
      <t>Excavation/Site Prep/Demo</t>
    </r>
    <r>
      <rPr>
        <sz val="10"/>
        <color theme="1"/>
        <rFont val="Times New Roman"/>
        <family val="1"/>
      </rPr>
      <t xml:space="preserve">  -- Costs associated with demolition of existing structures on the project site and/or preparation of the project site including excavation, etc. ahead of actual new construction/renovation activities.</t>
    </r>
  </si>
  <si>
    <r>
      <rPr>
        <b/>
        <sz val="10"/>
        <rFont val="Times New Roman"/>
        <family val="1"/>
      </rPr>
      <t xml:space="preserve">9).  </t>
    </r>
    <r>
      <rPr>
        <b/>
        <u/>
        <sz val="10"/>
        <rFont val="Times New Roman"/>
        <family val="1"/>
      </rPr>
      <t>Plumbing</t>
    </r>
    <r>
      <rPr>
        <sz val="10"/>
        <rFont val="Times New Roman"/>
        <family val="1"/>
      </rPr>
      <t>-- Purchase of materials necessary for completion of the project scope such as internal or external pipes for water, gas, and/or sewage; fixtures; etc. including associated labor/installation costs, as identified within the project description.</t>
    </r>
  </si>
  <si>
    <r>
      <rPr>
        <b/>
        <sz val="10"/>
        <color theme="1"/>
        <rFont val="Times New Roman"/>
        <family val="1"/>
      </rPr>
      <t xml:space="preserve">10). </t>
    </r>
    <r>
      <rPr>
        <b/>
        <u/>
        <sz val="10"/>
        <color theme="1"/>
        <rFont val="Times New Roman"/>
        <family val="1"/>
      </rPr>
      <t>Other Construction Expenses</t>
    </r>
    <r>
      <rPr>
        <sz val="10"/>
        <color theme="1"/>
        <rFont val="Times New Roman"/>
        <family val="1"/>
      </rPr>
      <t xml:space="preserve">  -- Costs that cannot be easily broken out to or covered by individual/specific budgetary line items such landscaping, hauling, equipment, rental, insurance, environmental fees, loan payments, etc. as identified within the project description.</t>
    </r>
  </si>
  <si>
    <r>
      <rPr>
        <b/>
        <sz val="10"/>
        <color theme="1"/>
        <rFont val="Times New Roman"/>
        <family val="1"/>
      </rPr>
      <t>11).</t>
    </r>
    <r>
      <rPr>
        <b/>
        <u/>
        <sz val="10"/>
        <color theme="1"/>
        <rFont val="Times New Roman"/>
        <family val="1"/>
      </rPr>
      <t xml:space="preserve"> Contingency</t>
    </r>
    <r>
      <rPr>
        <b/>
        <sz val="10"/>
        <color theme="1"/>
        <rFont val="Times New Roman"/>
        <family val="1"/>
      </rPr>
      <t xml:space="preserve"> </t>
    </r>
    <r>
      <rPr>
        <sz val="10"/>
        <color theme="1"/>
        <rFont val="Times New Roman"/>
        <family val="1"/>
      </rPr>
      <t xml:space="preserve">- </t>
    </r>
    <r>
      <rPr>
        <i/>
        <sz val="10"/>
        <color theme="1"/>
        <rFont val="Times New Roman"/>
        <family val="1"/>
      </rPr>
      <t>Coverage of potential cost overruns in any of the other utilized grant budget line items.</t>
    </r>
    <r>
      <rPr>
        <sz val="10"/>
        <color theme="1"/>
        <rFont val="Times New Roman"/>
        <family val="1"/>
      </rPr>
      <t xml:space="preserve"> * </t>
    </r>
    <r>
      <rPr>
        <i/>
        <sz val="10"/>
        <color theme="1"/>
        <rFont val="Times New Roman"/>
        <family val="1"/>
      </rPr>
      <t>The State portion of this category is limited to a maximum 10% of the total State-funded portion in this overall budget</t>
    </r>
    <r>
      <rPr>
        <sz val="10"/>
        <color theme="1"/>
        <rFont val="Times New Roman"/>
        <family val="1"/>
      </rPr>
      <t xml:space="preserve">.  </t>
    </r>
  </si>
  <si>
    <t>12A.</t>
  </si>
  <si>
    <t>GRANT EXCLUSIVE LINE ITEM</t>
  </si>
  <si>
    <t>Line item determine to be by programmatic of federal reporting purposes.  DCEO will be required to provide definition and instruction per each Grant Exclusive Line Item developed.</t>
  </si>
  <si>
    <t xml:space="preserve">Description </t>
  </si>
  <si>
    <t xml:space="preserve">Basis </t>
  </si>
  <si>
    <t xml:space="preserve">Cost </t>
  </si>
  <si>
    <t xml:space="preserve">Length of time </t>
  </si>
  <si>
    <t>Total Cost</t>
  </si>
  <si>
    <t>month</t>
  </si>
  <si>
    <t>If you need additional rows, there are rows you can unhide</t>
  </si>
  <si>
    <t>adsfds</t>
  </si>
  <si>
    <t>asdfa</t>
  </si>
  <si>
    <t>12B.</t>
  </si>
  <si>
    <t>12C.</t>
  </si>
  <si>
    <t>12D.</t>
  </si>
  <si>
    <t>12E.</t>
  </si>
  <si>
    <t>12F.</t>
  </si>
  <si>
    <t>12G.</t>
  </si>
  <si>
    <t>12H.</t>
  </si>
  <si>
    <t>12I.</t>
  </si>
  <si>
    <t>12J.</t>
  </si>
  <si>
    <t>12K.</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</si>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</sst>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s>
  <fonts count="52"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b/>
      <sz val="11"/>
      <color theme="1"/>
      <name val="Calibri"/>
      <family val="2"/>
      <scheme val="minor"/>
    </font>
    <font>
      <b/>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i/>
      <u/>
      <sz val="10"/>
      <name val="Times New Roman"/>
      <family val="1"/>
    </font>
    <font>
      <i/>
      <u/>
      <sz val="10"/>
      <name val="Times New Roman"/>
      <family val="1"/>
    </font>
    <font>
      <sz val="11"/>
      <color rgb="FF720000"/>
      <name val="Calibri"/>
      <family val="2"/>
      <scheme val="minor"/>
    </font>
    <font>
      <b/>
      <sz val="18"/>
      <color theme="3"/>
      <name val="Cambria"/>
      <family val="2"/>
      <scheme val="major"/>
    </font>
    <font>
      <sz val="11"/>
      <color rgb="FFFFFFCC"/>
      <name val="Calibri"/>
      <family val="2"/>
      <scheme val="minor"/>
    </font>
  </fonts>
  <fills count="10">
    <fill>
      <patternFill patternType="none"/>
    </fill>
    <fill>
      <patternFill patternType="gray125"/>
    </fill>
    <fill>
      <patternFill patternType="solid">
        <fgColor indexed="65"/>
        <bgColor indexed="6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4" tint="0.79998168889431442"/>
        <bgColor indexed="64"/>
      </patternFill>
    </fill>
    <fill>
      <patternFill patternType="solid">
        <fgColor rgb="FF00B050"/>
        <bgColor indexed="64"/>
      </patternFill>
    </fill>
    <fill>
      <patternFill patternType="solid">
        <fgColor theme="0" tint="-4.9989318521683403E-2"/>
        <bgColor indexed="64"/>
      </patternFill>
    </fill>
  </fills>
  <borders count="37">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style="medium">
        <color indexed="64"/>
      </top>
      <bottom style="thin">
        <color indexed="64"/>
      </bottom>
      <diagonal/>
    </border>
  </borders>
  <cellStyleXfs count="5">
    <xf numFmtId="0" fontId="0" fillId="0" borderId="0"/>
    <xf numFmtId="44" fontId="1" fillId="0" borderId="0" applyFont="0" applyFill="0" applyBorder="0" applyAlignment="0" applyProtection="0"/>
    <xf numFmtId="0" fontId="43" fillId="4" borderId="0" applyNumberFormat="0" applyBorder="0" applyAlignment="0" applyProtection="0"/>
    <xf numFmtId="0" fontId="45" fillId="6" borderId="0" applyNumberFormat="0" applyBorder="0" applyAlignment="0" applyProtection="0"/>
    <xf numFmtId="0" fontId="50" fillId="0" borderId="0" applyNumberFormat="0" applyFill="0" applyBorder="0" applyAlignment="0" applyProtection="0"/>
  </cellStyleXfs>
  <cellXfs count="468">
    <xf numFmtId="0" fontId="0" fillId="0" borderId="0" xfId="0"/>
    <xf numFmtId="0" fontId="0" fillId="0" borderId="4" xfId="0" applyBorder="1"/>
    <xf numFmtId="0" fontId="9" fillId="0" borderId="0" xfId="0" applyFont="1"/>
    <xf numFmtId="0" fontId="0" fillId="0" borderId="0" xfId="0" applyBorder="1"/>
    <xf numFmtId="0" fontId="6" fillId="0" borderId="0" xfId="0" applyFont="1" applyAlignment="1">
      <alignment vertical="center"/>
    </xf>
    <xf numFmtId="0" fontId="16" fillId="0" borderId="0" xfId="0" applyFont="1"/>
    <xf numFmtId="0" fontId="2" fillId="0" borderId="0" xfId="0" applyFont="1" applyBorder="1"/>
    <xf numFmtId="0" fontId="19" fillId="0" borderId="0" xfId="0" applyFont="1" applyBorder="1" applyAlignment="1">
      <alignment vertical="top" wrapText="1"/>
    </xf>
    <xf numFmtId="0" fontId="25" fillId="0" borderId="0" xfId="0" applyFont="1" applyBorder="1"/>
    <xf numFmtId="0" fontId="13" fillId="0" borderId="0" xfId="0" applyFont="1" applyBorder="1" applyAlignment="1">
      <alignment vertical="center" wrapText="1"/>
    </xf>
    <xf numFmtId="0" fontId="5" fillId="0" borderId="0" xfId="0" applyFont="1" applyAlignment="1">
      <alignment vertical="center" wrapText="1"/>
    </xf>
    <xf numFmtId="0" fontId="0" fillId="0" borderId="0" xfId="0" applyAlignment="1">
      <alignment horizontal="left"/>
    </xf>
    <xf numFmtId="0" fontId="5" fillId="0" borderId="0" xfId="0" applyFont="1" applyAlignment="1">
      <alignment horizontal="left" vertical="center"/>
    </xf>
    <xf numFmtId="0" fontId="33" fillId="0" borderId="0" xfId="0" applyFont="1" applyAlignment="1">
      <alignment horizontal="left" vertical="center"/>
    </xf>
    <xf numFmtId="0" fontId="5" fillId="0" borderId="0" xfId="0" applyFont="1" applyBorder="1" applyAlignment="1">
      <alignment horizontal="left" vertical="center" indent="3"/>
    </xf>
    <xf numFmtId="0" fontId="27" fillId="0" borderId="0" xfId="0" applyFont="1" applyBorder="1" applyAlignment="1">
      <alignment horizontal="left"/>
    </xf>
    <xf numFmtId="0" fontId="0" fillId="0" borderId="0" xfId="0" applyFont="1"/>
    <xf numFmtId="0" fontId="36" fillId="0" borderId="0" xfId="0" applyFont="1" applyAlignment="1">
      <alignment horizontal="center" vertical="center"/>
    </xf>
    <xf numFmtId="0" fontId="36" fillId="0" borderId="0" xfId="0" applyFont="1"/>
    <xf numFmtId="0" fontId="13" fillId="0" borderId="0" xfId="0" applyFont="1" applyBorder="1" applyAlignment="1">
      <alignment horizontal="left" vertical="center"/>
    </xf>
    <xf numFmtId="0" fontId="13" fillId="0" borderId="0" xfId="0" applyFont="1" applyBorder="1" applyAlignment="1">
      <alignment horizontal="left" vertical="center" indent="3"/>
    </xf>
    <xf numFmtId="0" fontId="0" fillId="0" borderId="0" xfId="0" applyBorder="1" applyAlignment="1">
      <alignment horizontal="left" vertical="center"/>
    </xf>
    <xf numFmtId="0" fontId="12" fillId="0" borderId="0" xfId="0" applyFont="1" applyBorder="1" applyAlignment="1">
      <alignment horizontal="left" vertical="center"/>
    </xf>
    <xf numFmtId="0" fontId="15" fillId="0" borderId="0" xfId="0" applyFont="1" applyBorder="1" applyAlignment="1">
      <alignment horizontal="left" vertical="center"/>
    </xf>
    <xf numFmtId="0" fontId="33" fillId="0" borderId="0" xfId="0" applyFont="1" applyBorder="1" applyAlignment="1">
      <alignment horizontal="left" vertical="center"/>
    </xf>
    <xf numFmtId="0" fontId="12" fillId="0" borderId="0" xfId="0" applyFont="1" applyBorder="1" applyAlignment="1">
      <alignment horizontal="left" vertical="center" indent="3"/>
    </xf>
    <xf numFmtId="0" fontId="35" fillId="0" borderId="0" xfId="0" applyFont="1" applyBorder="1" applyAlignment="1">
      <alignment horizontal="left" vertical="center"/>
    </xf>
    <xf numFmtId="0" fontId="3" fillId="2" borderId="0" xfId="0" applyFont="1" applyFill="1" applyBorder="1" applyAlignment="1">
      <alignment vertical="center" wrapText="1"/>
    </xf>
    <xf numFmtId="0" fontId="29" fillId="0" borderId="0" xfId="0" applyFont="1"/>
    <xf numFmtId="0" fontId="26" fillId="0" borderId="0" xfId="0" applyFont="1"/>
    <xf numFmtId="0" fontId="13" fillId="0" borderId="0" xfId="0" applyFont="1"/>
    <xf numFmtId="0" fontId="5" fillId="0" borderId="0" xfId="0" applyFont="1" applyBorder="1" applyAlignment="1">
      <alignment horizontal="left" vertical="center"/>
    </xf>
    <xf numFmtId="0" fontId="14" fillId="0" borderId="0" xfId="0" applyFont="1" applyBorder="1" applyAlignment="1">
      <alignment horizontal="left" vertical="center"/>
    </xf>
    <xf numFmtId="0" fontId="42" fillId="0" borderId="0" xfId="0" applyFont="1" applyBorder="1" applyAlignment="1">
      <alignment horizontal="left"/>
    </xf>
    <xf numFmtId="0" fontId="0" fillId="0" borderId="0" xfId="0" applyBorder="1" applyAlignment="1">
      <alignment horizontal="left"/>
    </xf>
    <xf numFmtId="0" fontId="10" fillId="2" borderId="17" xfId="0" applyFont="1" applyFill="1" applyBorder="1" applyAlignment="1">
      <alignment horizontal="left" vertical="center" wrapText="1"/>
    </xf>
    <xf numFmtId="0" fontId="17" fillId="0" borderId="0" xfId="0" applyFont="1" applyBorder="1" applyProtection="1">
      <protection locked="0"/>
    </xf>
    <xf numFmtId="44" fontId="18" fillId="0" borderId="0" xfId="1" applyFont="1" applyBorder="1" applyProtection="1">
      <protection locked="0"/>
    </xf>
    <xf numFmtId="0" fontId="0" fillId="0" borderId="0" xfId="0" applyBorder="1" applyProtection="1">
      <protection locked="0"/>
    </xf>
    <xf numFmtId="6" fontId="20" fillId="0" borderId="0" xfId="0" applyNumberFormat="1" applyFont="1" applyAlignment="1" applyProtection="1">
      <alignment horizontal="left"/>
      <protection locked="0"/>
    </xf>
    <xf numFmtId="9" fontId="18" fillId="0" borderId="0" xfId="0" applyNumberFormat="1" applyFont="1" applyBorder="1" applyAlignment="1" applyProtection="1">
      <alignment horizontal="right"/>
      <protection locked="0"/>
    </xf>
    <xf numFmtId="0" fontId="9" fillId="0" borderId="6" xfId="0" applyFont="1" applyBorder="1"/>
    <xf numFmtId="6" fontId="20" fillId="0" borderId="0" xfId="0" applyNumberFormat="1" applyFont="1" applyAlignment="1">
      <alignment horizontal="left"/>
    </xf>
    <xf numFmtId="0" fontId="5" fillId="0" borderId="0" xfId="0" applyFont="1" applyProtection="1"/>
    <xf numFmtId="0" fontId="5" fillId="0" borderId="15" xfId="0" applyFont="1" applyBorder="1" applyProtection="1"/>
    <xf numFmtId="0" fontId="5" fillId="0" borderId="0" xfId="0" applyFont="1" applyBorder="1" applyProtection="1"/>
    <xf numFmtId="0" fontId="2" fillId="0" borderId="0" xfId="0" applyFont="1" applyProtection="1"/>
    <xf numFmtId="0" fontId="5" fillId="0" borderId="8" xfId="0" applyFont="1" applyBorder="1" applyAlignment="1" applyProtection="1">
      <alignment horizontal="center" vertical="center" wrapText="1"/>
    </xf>
    <xf numFmtId="0" fontId="5" fillId="0" borderId="9" xfId="0" applyFont="1" applyBorder="1" applyProtection="1"/>
    <xf numFmtId="0" fontId="2" fillId="0" borderId="0" xfId="0" applyFont="1" applyBorder="1" applyProtection="1"/>
    <xf numFmtId="0" fontId="5" fillId="0" borderId="13" xfId="0" applyFont="1" applyBorder="1" applyAlignment="1" applyProtection="1">
      <alignment horizontal="center" vertical="center" wrapText="1"/>
    </xf>
    <xf numFmtId="0" fontId="5" fillId="0" borderId="14" xfId="0" applyFont="1" applyBorder="1" applyProtection="1"/>
    <xf numFmtId="0" fontId="5" fillId="0" borderId="0" xfId="0" applyFont="1" applyBorder="1" applyAlignment="1" applyProtection="1">
      <alignment wrapText="1"/>
    </xf>
    <xf numFmtId="0" fontId="2" fillId="0" borderId="0" xfId="0" applyFont="1" applyBorder="1" applyAlignment="1" applyProtection="1">
      <alignment vertical="center" wrapText="1"/>
    </xf>
    <xf numFmtId="0" fontId="13"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5" fillId="0" borderId="0" xfId="0" applyFont="1" applyBorder="1" applyAlignment="1" applyProtection="1">
      <alignment horizontal="left" vertical="center" wrapText="1" indent="2"/>
    </xf>
    <xf numFmtId="0" fontId="5" fillId="0" borderId="11" xfId="0" applyFont="1" applyBorder="1" applyAlignment="1" applyProtection="1">
      <alignment horizontal="center"/>
    </xf>
    <xf numFmtId="0" fontId="5" fillId="0" borderId="0" xfId="0" applyFont="1" applyBorder="1" applyAlignment="1" applyProtection="1">
      <alignment vertical="center"/>
    </xf>
    <xf numFmtId="0" fontId="5" fillId="0" borderId="13" xfId="0" applyFont="1" applyBorder="1" applyProtection="1"/>
    <xf numFmtId="0" fontId="5" fillId="0" borderId="9" xfId="0" applyFont="1" applyBorder="1" applyAlignment="1" applyProtection="1">
      <alignment vertical="center"/>
    </xf>
    <xf numFmtId="0" fontId="5" fillId="0" borderId="10" xfId="0" applyFont="1" applyBorder="1" applyProtection="1"/>
    <xf numFmtId="0" fontId="5" fillId="0" borderId="14" xfId="0" applyFont="1" applyBorder="1" applyAlignment="1" applyProtection="1">
      <alignment horizontal="left" vertical="center"/>
    </xf>
    <xf numFmtId="0" fontId="5" fillId="0" borderId="14" xfId="0" applyFont="1" applyBorder="1" applyAlignment="1" applyProtection="1">
      <alignment vertical="center"/>
    </xf>
    <xf numFmtId="0" fontId="5" fillId="0" borderId="0" xfId="0" applyFont="1" applyBorder="1" applyAlignment="1" applyProtection="1">
      <alignment horizontal="center"/>
    </xf>
    <xf numFmtId="0" fontId="5" fillId="0" borderId="19" xfId="0" applyFont="1" applyBorder="1" applyAlignment="1" applyProtection="1">
      <alignment horizontal="center" vertical="center"/>
    </xf>
    <xf numFmtId="0" fontId="5" fillId="0" borderId="20" xfId="0" applyFont="1" applyBorder="1" applyProtection="1"/>
    <xf numFmtId="0" fontId="5" fillId="0" borderId="32" xfId="0" applyFont="1" applyBorder="1" applyProtection="1"/>
    <xf numFmtId="0" fontId="5" fillId="0" borderId="33" xfId="0" applyFont="1" applyBorder="1" applyProtection="1"/>
    <xf numFmtId="0" fontId="5" fillId="0" borderId="34" xfId="0" applyFont="1" applyBorder="1" applyProtection="1"/>
    <xf numFmtId="0" fontId="2" fillId="0" borderId="35" xfId="0" applyFont="1" applyBorder="1" applyProtection="1"/>
    <xf numFmtId="0" fontId="5" fillId="0" borderId="35" xfId="0" applyFont="1" applyBorder="1" applyAlignment="1" applyProtection="1">
      <alignment vertical="center" wrapText="1"/>
    </xf>
    <xf numFmtId="0" fontId="5" fillId="0" borderId="1" xfId="0" applyFont="1" applyBorder="1" applyProtection="1"/>
    <xf numFmtId="0" fontId="5" fillId="0" borderId="2" xfId="0" applyFont="1" applyBorder="1" applyProtection="1"/>
    <xf numFmtId="0" fontId="5" fillId="0" borderId="3" xfId="0" applyFont="1" applyBorder="1" applyProtection="1"/>
    <xf numFmtId="0" fontId="10" fillId="2" borderId="17" xfId="0" applyFont="1" applyFill="1" applyBorder="1" applyAlignment="1" applyProtection="1">
      <alignment horizontal="left" vertical="center" wrapText="1"/>
    </xf>
    <xf numFmtId="0" fontId="10" fillId="0" borderId="17" xfId="0" applyFont="1" applyBorder="1" applyAlignment="1" applyProtection="1">
      <alignment horizontal="left" vertical="center"/>
    </xf>
    <xf numFmtId="0" fontId="10" fillId="2" borderId="17" xfId="0" applyFont="1" applyFill="1" applyBorder="1" applyAlignment="1" applyProtection="1">
      <alignment vertical="center" wrapText="1"/>
    </xf>
    <xf numFmtId="0" fontId="10" fillId="0" borderId="17" xfId="0" applyFont="1" applyFill="1" applyBorder="1" applyAlignment="1" applyProtection="1">
      <alignment vertical="center"/>
    </xf>
    <xf numFmtId="0" fontId="10" fillId="5" borderId="16" xfId="0" applyFont="1" applyFill="1" applyBorder="1" applyAlignment="1" applyProtection="1">
      <alignment horizontal="left" vertical="center"/>
      <protection locked="0"/>
    </xf>
    <xf numFmtId="0" fontId="43" fillId="0" borderId="0" xfId="2" applyFill="1" applyBorder="1"/>
    <xf numFmtId="14" fontId="36" fillId="0" borderId="0" xfId="0" applyNumberFormat="1" applyFont="1"/>
    <xf numFmtId="0" fontId="25" fillId="0" borderId="0" xfId="0" applyFont="1" applyProtection="1"/>
    <xf numFmtId="0" fontId="0" fillId="0" borderId="0" xfId="0" applyProtection="1"/>
    <xf numFmtId="0" fontId="0" fillId="0" borderId="0" xfId="0" applyFill="1" applyBorder="1" applyProtection="1"/>
    <xf numFmtId="0" fontId="25" fillId="0" borderId="0" xfId="0" applyFont="1" applyBorder="1" applyAlignment="1" applyProtection="1">
      <alignment wrapText="1"/>
    </xf>
    <xf numFmtId="0" fontId="44" fillId="0" borderId="9" xfId="0" applyFont="1" applyBorder="1" applyAlignment="1" applyProtection="1">
      <alignment horizontal="center" vertical="center"/>
    </xf>
    <xf numFmtId="0" fontId="5" fillId="0" borderId="20" xfId="0" applyFont="1" applyBorder="1" applyAlignment="1" applyProtection="1">
      <alignment horizontal="center" vertical="center"/>
    </xf>
    <xf numFmtId="0" fontId="5" fillId="5" borderId="14" xfId="0" applyFont="1" applyFill="1" applyBorder="1" applyAlignment="1" applyProtection="1">
      <alignment vertical="center" wrapText="1"/>
    </xf>
    <xf numFmtId="0" fontId="10" fillId="0" borderId="17" xfId="0" applyFont="1" applyFill="1" applyBorder="1" applyAlignment="1" applyProtection="1">
      <alignment vertical="center" wrapText="1"/>
    </xf>
    <xf numFmtId="0" fontId="10" fillId="0" borderId="17" xfId="0" applyFont="1" applyFill="1" applyBorder="1" applyAlignment="1" applyProtection="1">
      <alignment horizontal="center" vertical="center" wrapText="1"/>
    </xf>
    <xf numFmtId="0" fontId="10" fillId="0" borderId="17" xfId="0" applyFont="1" applyFill="1" applyBorder="1" applyAlignment="1" applyProtection="1">
      <alignment horizontal="left" vertical="center"/>
    </xf>
    <xf numFmtId="0" fontId="10" fillId="0" borderId="18" xfId="0" applyFont="1" applyFill="1" applyBorder="1" applyAlignment="1" applyProtection="1">
      <alignment horizontal="center" vertical="center" wrapText="1"/>
    </xf>
    <xf numFmtId="0" fontId="23" fillId="0" borderId="18" xfId="0" applyFont="1" applyFill="1" applyBorder="1" applyAlignment="1" applyProtection="1">
      <alignment horizontal="center" vertical="center"/>
    </xf>
    <xf numFmtId="0" fontId="10" fillId="0" borderId="18" xfId="0"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xf>
    <xf numFmtId="44" fontId="29" fillId="0" borderId="21" xfId="0" applyNumberFormat="1" applyFont="1" applyFill="1" applyBorder="1" applyProtection="1"/>
    <xf numFmtId="44" fontId="29" fillId="0" borderId="17" xfId="0" applyNumberFormat="1" applyFont="1" applyFill="1" applyBorder="1" applyProtection="1"/>
    <xf numFmtId="0" fontId="0" fillId="0" borderId="0" xfId="0" applyFill="1" applyBorder="1"/>
    <xf numFmtId="0" fontId="0" fillId="0" borderId="0" xfId="0" applyFill="1"/>
    <xf numFmtId="0" fontId="3" fillId="0" borderId="8" xfId="0" applyFont="1" applyFill="1" applyBorder="1" applyAlignment="1" applyProtection="1">
      <alignment vertical="top"/>
    </xf>
    <xf numFmtId="0" fontId="0" fillId="0" borderId="0" xfId="0" applyFill="1" applyBorder="1" applyProtection="1">
      <protection locked="0"/>
    </xf>
    <xf numFmtId="6" fontId="20" fillId="0" borderId="0" xfId="0" applyNumberFormat="1" applyFont="1" applyFill="1" applyAlignment="1">
      <alignment horizontal="left"/>
    </xf>
    <xf numFmtId="0" fontId="0" fillId="0" borderId="0" xfId="0" applyFill="1" applyProtection="1">
      <protection locked="0"/>
    </xf>
    <xf numFmtId="0" fontId="17" fillId="0" borderId="10" xfId="0" applyFont="1" applyFill="1" applyBorder="1" applyAlignment="1" applyProtection="1">
      <alignment vertical="top"/>
      <protection locked="0"/>
    </xf>
    <xf numFmtId="0" fontId="3" fillId="0" borderId="9" xfId="0" applyFont="1" applyFill="1" applyBorder="1" applyAlignment="1" applyProtection="1">
      <alignment vertical="top"/>
      <protection locked="0"/>
    </xf>
    <xf numFmtId="6" fontId="20" fillId="0" borderId="0" xfId="0" applyNumberFormat="1" applyFont="1" applyFill="1" applyAlignment="1" applyProtection="1">
      <alignment horizontal="left"/>
      <protection locked="0"/>
    </xf>
    <xf numFmtId="44" fontId="16" fillId="0" borderId="0" xfId="1" applyFont="1" applyFill="1" applyBorder="1"/>
    <xf numFmtId="0" fontId="17" fillId="0" borderId="9" xfId="0" applyFont="1" applyFill="1" applyBorder="1" applyAlignment="1" applyProtection="1">
      <alignment vertical="top"/>
      <protection locked="0"/>
    </xf>
    <xf numFmtId="0" fontId="2" fillId="0" borderId="0" xfId="0" applyFont="1" applyFill="1" applyBorder="1" applyProtection="1">
      <protection locked="0"/>
    </xf>
    <xf numFmtId="0" fontId="21" fillId="0" borderId="0" xfId="0" applyFont="1" applyFill="1" applyBorder="1" applyProtection="1">
      <protection locked="0"/>
    </xf>
    <xf numFmtId="0" fontId="2" fillId="0" borderId="0" xfId="0" applyFont="1" applyFill="1" applyBorder="1" applyAlignment="1" applyProtection="1">
      <protection locked="0"/>
    </xf>
    <xf numFmtId="0" fontId="2" fillId="0" borderId="0" xfId="0" applyFont="1" applyFill="1" applyBorder="1" applyAlignment="1" applyProtection="1">
      <alignment horizontal="left"/>
      <protection locked="0"/>
    </xf>
    <xf numFmtId="0" fontId="0" fillId="0" borderId="10" xfId="0" applyFill="1" applyBorder="1" applyProtection="1">
      <protection locked="0"/>
    </xf>
    <xf numFmtId="0" fontId="2" fillId="0" borderId="0" xfId="0" applyFont="1" applyFill="1" applyBorder="1"/>
    <xf numFmtId="0" fontId="17" fillId="0" borderId="0" xfId="0" applyFont="1" applyFill="1"/>
    <xf numFmtId="0" fontId="3" fillId="0" borderId="8" xfId="0" applyFont="1" applyFill="1" applyBorder="1" applyAlignment="1" applyProtection="1">
      <alignment vertical="top"/>
      <protection locked="0"/>
    </xf>
    <xf numFmtId="0" fontId="26" fillId="0" borderId="9" xfId="0" applyFont="1" applyFill="1" applyBorder="1" applyAlignment="1" applyProtection="1">
      <alignment vertical="top"/>
      <protection locked="0"/>
    </xf>
    <xf numFmtId="0" fontId="26" fillId="0" borderId="10" xfId="0" applyFont="1" applyFill="1" applyBorder="1" applyAlignment="1" applyProtection="1">
      <alignment vertical="top"/>
      <protection locked="0"/>
    </xf>
    <xf numFmtId="0" fontId="19" fillId="0" borderId="0" xfId="0" applyFont="1" applyFill="1" applyBorder="1" applyAlignment="1">
      <alignment vertical="top" wrapText="1"/>
    </xf>
    <xf numFmtId="0" fontId="21" fillId="0" borderId="19" xfId="0" applyFont="1" applyFill="1" applyBorder="1"/>
    <xf numFmtId="0" fontId="30" fillId="0" borderId="20" xfId="0" applyFont="1" applyFill="1" applyBorder="1" applyAlignment="1">
      <alignment horizontal="center"/>
    </xf>
    <xf numFmtId="0" fontId="14" fillId="0" borderId="20" xfId="0" applyFont="1" applyFill="1" applyBorder="1" applyAlignment="1">
      <alignment horizontal="center"/>
    </xf>
    <xf numFmtId="0" fontId="30" fillId="0" borderId="16" xfId="0" applyFont="1" applyFill="1" applyBorder="1" applyAlignment="1">
      <alignment horizontal="center"/>
    </xf>
    <xf numFmtId="0" fontId="21" fillId="0" borderId="0" xfId="0" applyFont="1" applyFill="1" applyBorder="1" applyAlignment="1"/>
    <xf numFmtId="0" fontId="20" fillId="0" borderId="0" xfId="0" applyFont="1" applyFill="1" applyBorder="1"/>
    <xf numFmtId="44" fontId="30" fillId="0" borderId="0" xfId="1" applyFont="1" applyFill="1" applyBorder="1" applyAlignment="1">
      <alignment horizontal="left"/>
    </xf>
    <xf numFmtId="44" fontId="14" fillId="0" borderId="0" xfId="1" applyFont="1" applyFill="1" applyBorder="1"/>
    <xf numFmtId="6" fontId="2" fillId="0" borderId="0" xfId="0" applyNumberFormat="1" applyFont="1" applyFill="1" applyBorder="1" applyAlignment="1">
      <alignment horizontal="left"/>
    </xf>
    <xf numFmtId="164" fontId="2" fillId="0" borderId="0" xfId="0" applyNumberFormat="1" applyFont="1" applyFill="1" applyBorder="1" applyAlignment="1">
      <alignment horizontal="left"/>
    </xf>
    <xf numFmtId="0" fontId="21" fillId="0" borderId="0" xfId="0" applyFont="1" applyFill="1" applyBorder="1"/>
    <xf numFmtId="0" fontId="2" fillId="0" borderId="0" xfId="0" applyFont="1" applyFill="1" applyBorder="1" applyAlignment="1">
      <alignment horizontal="left"/>
    </xf>
    <xf numFmtId="44" fontId="30" fillId="0" borderId="0" xfId="1" applyFont="1" applyFill="1" applyBorder="1"/>
    <xf numFmtId="3" fontId="2" fillId="0" borderId="0" xfId="0" applyNumberFormat="1" applyFont="1" applyFill="1" applyBorder="1" applyAlignment="1">
      <alignment horizontal="left"/>
    </xf>
    <xf numFmtId="44" fontId="14" fillId="0" borderId="20" xfId="1" applyFont="1" applyFill="1" applyBorder="1"/>
    <xf numFmtId="44" fontId="14" fillId="0" borderId="16" xfId="1" applyFont="1" applyFill="1" applyBorder="1"/>
    <xf numFmtId="0" fontId="9" fillId="0" borderId="0" xfId="0" applyFont="1" applyFill="1" applyBorder="1"/>
    <xf numFmtId="0" fontId="0" fillId="0" borderId="0" xfId="0" applyAlignment="1">
      <alignment wrapText="1"/>
    </xf>
    <xf numFmtId="44" fontId="29" fillId="7" borderId="17" xfId="0" applyNumberFormat="1" applyFont="1" applyFill="1" applyBorder="1" applyAlignment="1" applyProtection="1">
      <alignment horizontal="center" vertical="center"/>
      <protection locked="0"/>
    </xf>
    <xf numFmtId="0" fontId="45" fillId="6" borderId="0" xfId="3" applyBorder="1" applyAlignment="1">
      <alignment vertical="center"/>
    </xf>
    <xf numFmtId="0" fontId="10" fillId="5" borderId="8" xfId="0" applyFont="1" applyFill="1" applyBorder="1" applyAlignment="1" applyProtection="1">
      <alignment horizontal="left" vertical="top" wrapText="1"/>
      <protection locked="0"/>
    </xf>
    <xf numFmtId="0" fontId="10" fillId="5" borderId="21" xfId="0" applyFont="1" applyFill="1" applyBorder="1" applyAlignment="1" applyProtection="1">
      <alignment horizontal="left" vertical="center" wrapText="1"/>
      <protection locked="0"/>
    </xf>
    <xf numFmtId="0" fontId="10" fillId="5" borderId="19" xfId="0" applyFont="1" applyFill="1" applyBorder="1" applyAlignment="1" applyProtection="1">
      <alignment horizontal="left" vertical="center" wrapText="1"/>
      <protection locked="0"/>
    </xf>
    <xf numFmtId="0" fontId="10" fillId="5" borderId="16" xfId="0" applyFont="1" applyFill="1" applyBorder="1" applyAlignment="1" applyProtection="1">
      <alignment horizontal="left" vertical="center" wrapText="1"/>
      <protection locked="0"/>
    </xf>
    <xf numFmtId="0" fontId="10" fillId="0" borderId="17" xfId="0" applyFont="1" applyFill="1" applyBorder="1" applyAlignment="1" applyProtection="1">
      <alignment horizontal="left" vertical="center" wrapText="1"/>
    </xf>
    <xf numFmtId="0" fontId="0" fillId="0" borderId="0" xfId="0" applyAlignment="1" applyProtection="1">
      <alignment wrapText="1"/>
    </xf>
    <xf numFmtId="0" fontId="0" fillId="0" borderId="0" xfId="0" applyFill="1" applyProtection="1"/>
    <xf numFmtId="6" fontId="20" fillId="0" borderId="0" xfId="0" applyNumberFormat="1" applyFont="1" applyFill="1" applyAlignment="1" applyProtection="1">
      <alignment horizontal="left"/>
    </xf>
    <xf numFmtId="0" fontId="19" fillId="0" borderId="0" xfId="0" applyFont="1" applyFill="1" applyBorder="1" applyAlignment="1" applyProtection="1">
      <alignment vertical="top" wrapText="1"/>
    </xf>
    <xf numFmtId="44" fontId="18" fillId="0" borderId="0" xfId="1" applyFont="1" applyFill="1" applyBorder="1" applyProtection="1"/>
    <xf numFmtId="9" fontId="18" fillId="0" borderId="0" xfId="0" applyNumberFormat="1" applyFont="1" applyFill="1" applyBorder="1" applyAlignment="1" applyProtection="1">
      <alignment horizontal="right"/>
    </xf>
    <xf numFmtId="0" fontId="2" fillId="0" borderId="0" xfId="0" applyFont="1" applyFill="1" applyBorder="1" applyProtection="1"/>
    <xf numFmtId="44" fontId="2" fillId="0" borderId="0" xfId="1" applyFont="1" applyFill="1" applyBorder="1" applyProtection="1"/>
    <xf numFmtId="0" fontId="14" fillId="0" borderId="0" xfId="0" applyFont="1" applyFill="1" applyBorder="1" applyAlignment="1" applyProtection="1"/>
    <xf numFmtId="0" fontId="14" fillId="0" borderId="0" xfId="0" applyFont="1" applyFill="1" applyBorder="1" applyAlignment="1" applyProtection="1">
      <alignment horizontal="right"/>
    </xf>
    <xf numFmtId="44" fontId="16" fillId="0" borderId="0" xfId="1" applyFont="1" applyFill="1" applyBorder="1" applyProtection="1"/>
    <xf numFmtId="0" fontId="17" fillId="0" borderId="0" xfId="0" applyFont="1" applyFill="1" applyProtection="1"/>
    <xf numFmtId="42" fontId="0" fillId="0" borderId="0" xfId="0" applyNumberFormat="1" applyFill="1" applyBorder="1" applyProtection="1"/>
    <xf numFmtId="0" fontId="26" fillId="0" borderId="9" xfId="0" applyFont="1" applyFill="1" applyBorder="1" applyAlignment="1" applyProtection="1">
      <alignment vertical="top"/>
    </xf>
    <xf numFmtId="0" fontId="26" fillId="0" borderId="10" xfId="0" applyFont="1" applyFill="1" applyBorder="1" applyAlignment="1" applyProtection="1">
      <alignment vertical="top"/>
    </xf>
    <xf numFmtId="0" fontId="17" fillId="0" borderId="9" xfId="0" applyFont="1" applyFill="1" applyBorder="1" applyAlignment="1" applyProtection="1">
      <alignment vertical="top"/>
    </xf>
    <xf numFmtId="0" fontId="17" fillId="0" borderId="10" xfId="0" applyFont="1" applyFill="1" applyBorder="1" applyAlignment="1" applyProtection="1">
      <alignment vertical="top"/>
    </xf>
    <xf numFmtId="0" fontId="22" fillId="0" borderId="17" xfId="0" applyFont="1" applyFill="1" applyBorder="1" applyAlignment="1">
      <alignment horizontal="center" vertical="center" wrapText="1"/>
    </xf>
    <xf numFmtId="0" fontId="22" fillId="0" borderId="17" xfId="0" applyFont="1" applyFill="1" applyBorder="1" applyAlignment="1">
      <alignment horizontal="center" vertical="top" wrapText="1"/>
    </xf>
    <xf numFmtId="0" fontId="19" fillId="0" borderId="0" xfId="0" applyFont="1" applyFill="1" applyBorder="1" applyAlignment="1" applyProtection="1">
      <alignment vertical="top" wrapText="1"/>
      <protection locked="0"/>
    </xf>
    <xf numFmtId="42" fontId="0" fillId="0" borderId="10" xfId="0" applyNumberFormat="1" applyFill="1" applyBorder="1" applyProtection="1">
      <protection locked="0"/>
    </xf>
    <xf numFmtId="0" fontId="22" fillId="0" borderId="17" xfId="0" applyFont="1" applyFill="1" applyBorder="1" applyAlignment="1" applyProtection="1">
      <alignment horizontal="center" vertical="center"/>
    </xf>
    <xf numFmtId="0" fontId="22" fillId="0" borderId="17" xfId="0" applyFont="1" applyFill="1" applyBorder="1" applyAlignment="1" applyProtection="1">
      <alignment horizontal="center" vertical="center" wrapText="1"/>
    </xf>
    <xf numFmtId="0" fontId="21" fillId="0" borderId="0" xfId="0" applyFont="1" applyFill="1" applyBorder="1" applyAlignment="1" applyProtection="1"/>
    <xf numFmtId="8" fontId="21" fillId="0" borderId="0" xfId="0" applyNumberFormat="1" applyFont="1" applyFill="1" applyBorder="1" applyAlignment="1" applyProtection="1">
      <alignment horizontal="left"/>
    </xf>
    <xf numFmtId="0" fontId="3" fillId="0" borderId="8" xfId="0" applyFont="1" applyFill="1" applyBorder="1" applyAlignment="1" applyProtection="1">
      <alignment horizontal="left" vertical="top"/>
    </xf>
    <xf numFmtId="0" fontId="38" fillId="0" borderId="0" xfId="0" applyFont="1" applyFill="1" applyBorder="1" applyAlignment="1">
      <alignment vertical="center" wrapText="1"/>
    </xf>
    <xf numFmtId="0" fontId="2" fillId="0" borderId="0" xfId="0" applyFont="1" applyFill="1" applyBorder="1" applyAlignment="1">
      <alignment vertical="top" wrapText="1"/>
    </xf>
    <xf numFmtId="0" fontId="2" fillId="0" borderId="14" xfId="0" applyFont="1" applyFill="1" applyBorder="1"/>
    <xf numFmtId="0" fontId="2" fillId="0" borderId="0" xfId="0" applyFont="1" applyFill="1"/>
    <xf numFmtId="0" fontId="2" fillId="0" borderId="17" xfId="0" applyFont="1" applyFill="1" applyBorder="1" applyAlignment="1">
      <alignment horizontal="center" vertical="center"/>
    </xf>
    <xf numFmtId="0" fontId="2" fillId="0" borderId="0" xfId="0" applyFont="1" applyFill="1" applyProtection="1">
      <protection locked="0"/>
    </xf>
    <xf numFmtId="0" fontId="9" fillId="0" borderId="0" xfId="0" applyFont="1" applyFill="1" applyBorder="1" applyProtection="1">
      <protection locked="0"/>
    </xf>
    <xf numFmtId="0" fontId="21" fillId="0" borderId="0" xfId="0" applyFont="1" applyFill="1" applyAlignment="1" applyProtection="1">
      <protection locked="0"/>
    </xf>
    <xf numFmtId="6" fontId="21" fillId="0" borderId="0" xfId="0" applyNumberFormat="1" applyFont="1" applyFill="1" applyAlignment="1" applyProtection="1">
      <alignment horizontal="left"/>
      <protection locked="0"/>
    </xf>
    <xf numFmtId="42" fontId="18" fillId="0" borderId="0" xfId="0" applyNumberFormat="1" applyFont="1" applyFill="1" applyBorder="1"/>
    <xf numFmtId="0" fontId="18" fillId="0" borderId="0" xfId="0" applyFont="1" applyFill="1" applyBorder="1" applyAlignment="1" applyProtection="1">
      <alignment horizontal="right"/>
    </xf>
    <xf numFmtId="44" fontId="21" fillId="0" borderId="0" xfId="1" applyFont="1" applyFill="1" applyBorder="1" applyProtection="1"/>
    <xf numFmtId="0" fontId="17" fillId="0" borderId="0" xfId="0" applyFont="1" applyFill="1" applyBorder="1" applyAlignment="1" applyProtection="1">
      <protection locked="0"/>
    </xf>
    <xf numFmtId="0" fontId="17" fillId="0" borderId="0" xfId="0" applyFont="1" applyFill="1" applyBorder="1" applyAlignment="1" applyProtection="1">
      <alignment horizontal="left"/>
      <protection locked="0"/>
    </xf>
    <xf numFmtId="0" fontId="17" fillId="0" borderId="0" xfId="0" applyNumberFormat="1" applyFont="1" applyFill="1" applyBorder="1" applyAlignment="1" applyProtection="1">
      <alignment horizontal="left"/>
      <protection locked="0"/>
    </xf>
    <xf numFmtId="0" fontId="17" fillId="0" borderId="0" xfId="0" applyFont="1" applyFill="1" applyBorder="1" applyProtection="1"/>
    <xf numFmtId="0" fontId="14" fillId="0" borderId="0" xfId="0" applyFont="1" applyFill="1" applyBorder="1" applyAlignment="1">
      <alignment horizontal="right"/>
    </xf>
    <xf numFmtId="0" fontId="20" fillId="0" borderId="0" xfId="0" applyFont="1" applyFill="1" applyBorder="1" applyAlignment="1" applyProtection="1">
      <alignment horizontal="left" wrapText="1"/>
    </xf>
    <xf numFmtId="0" fontId="21" fillId="0" borderId="0" xfId="0" applyFont="1" applyFill="1" applyBorder="1" applyAlignment="1" applyProtection="1">
      <alignment horizontal="right" wrapText="1"/>
    </xf>
    <xf numFmtId="0" fontId="21" fillId="0" borderId="0" xfId="0" applyFont="1" applyFill="1" applyBorder="1" applyAlignment="1" applyProtection="1">
      <alignment horizontal="left" wrapText="1"/>
    </xf>
    <xf numFmtId="0" fontId="20" fillId="0" borderId="0" xfId="0" applyFont="1" applyFill="1" applyBorder="1" applyAlignment="1" applyProtection="1">
      <alignment horizontal="left" vertical="top" wrapText="1"/>
      <protection locked="0"/>
    </xf>
    <xf numFmtId="0" fontId="17" fillId="0" borderId="0" xfId="0" applyFont="1" applyFill="1" applyBorder="1" applyAlignment="1" applyProtection="1">
      <alignment horizontal="center"/>
      <protection locked="0"/>
    </xf>
    <xf numFmtId="44" fontId="20" fillId="0" borderId="0" xfId="0" applyNumberFormat="1" applyFont="1" applyFill="1" applyBorder="1" applyProtection="1">
      <protection locked="0"/>
    </xf>
    <xf numFmtId="0" fontId="17" fillId="0" borderId="0" xfId="0" applyFont="1" applyFill="1" applyBorder="1" applyAlignment="1" applyProtection="1">
      <alignment horizontal="left" wrapText="1"/>
      <protection locked="0"/>
    </xf>
    <xf numFmtId="9" fontId="18" fillId="0" borderId="0" xfId="0" applyNumberFormat="1" applyFont="1" applyFill="1" applyBorder="1" applyAlignment="1" applyProtection="1">
      <alignment horizontal="right"/>
      <protection locked="0"/>
    </xf>
    <xf numFmtId="0" fontId="21" fillId="0" borderId="0" xfId="0" applyFont="1" applyFill="1" applyBorder="1" applyAlignment="1" applyProtection="1">
      <alignment horizontal="right" wrapText="1"/>
      <protection locked="0"/>
    </xf>
    <xf numFmtId="0" fontId="21" fillId="0" borderId="0" xfId="0" applyFont="1" applyFill="1" applyBorder="1" applyAlignment="1" applyProtection="1">
      <alignment horizontal="right"/>
    </xf>
    <xf numFmtId="44" fontId="18" fillId="0" borderId="0" xfId="1" applyFont="1" applyFill="1" applyBorder="1"/>
    <xf numFmtId="0" fontId="19" fillId="0" borderId="17" xfId="0" applyFont="1" applyFill="1" applyBorder="1" applyAlignment="1">
      <alignment horizontal="center" vertical="center" wrapText="1"/>
    </xf>
    <xf numFmtId="0" fontId="20" fillId="0" borderId="0" xfId="0" applyFont="1" applyFill="1" applyBorder="1" applyProtection="1">
      <protection locked="0"/>
    </xf>
    <xf numFmtId="164" fontId="20" fillId="0" borderId="0" xfId="1" applyNumberFormat="1" applyFont="1" applyFill="1" applyBorder="1" applyAlignment="1" applyProtection="1">
      <alignment horizontal="left"/>
      <protection locked="0"/>
    </xf>
    <xf numFmtId="164" fontId="20" fillId="0" borderId="0" xfId="0" applyNumberFormat="1" applyFont="1" applyFill="1" applyBorder="1" applyAlignment="1" applyProtection="1">
      <alignment horizontal="left"/>
      <protection locked="0"/>
    </xf>
    <xf numFmtId="0" fontId="17" fillId="0" borderId="0" xfId="0" applyFont="1" applyFill="1" applyBorder="1" applyAlignment="1" applyProtection="1">
      <alignment horizontal="left" vertical="top" wrapText="1"/>
      <protection locked="0"/>
    </xf>
    <xf numFmtId="9" fontId="18" fillId="0" borderId="0" xfId="0" applyNumberFormat="1" applyFont="1" applyFill="1" applyBorder="1" applyAlignment="1" applyProtection="1">
      <protection locked="0"/>
    </xf>
    <xf numFmtId="0" fontId="2" fillId="0" borderId="0" xfId="0" applyFont="1" applyFill="1" applyBorder="1" applyAlignment="1" applyProtection="1">
      <alignment horizontal="center"/>
    </xf>
    <xf numFmtId="0" fontId="2" fillId="0" borderId="17" xfId="0" applyFont="1" applyFill="1" applyBorder="1" applyAlignment="1">
      <alignment horizontal="center"/>
    </xf>
    <xf numFmtId="0" fontId="17" fillId="0" borderId="0" xfId="0" applyNumberFormat="1" applyFont="1" applyFill="1" applyBorder="1" applyAlignment="1" applyProtection="1">
      <alignment horizontal="center"/>
      <protection locked="0"/>
    </xf>
    <xf numFmtId="44" fontId="17" fillId="0" borderId="0" xfId="0" applyNumberFormat="1" applyFont="1" applyFill="1" applyBorder="1" applyProtection="1">
      <protection locked="0"/>
    </xf>
    <xf numFmtId="0" fontId="21" fillId="0" borderId="0" xfId="0" applyFont="1" applyFill="1" applyBorder="1" applyAlignment="1" applyProtection="1">
      <alignment horizontal="left" vertical="top" wrapText="1"/>
    </xf>
    <xf numFmtId="0" fontId="21" fillId="0" borderId="0" xfId="0" applyFont="1" applyFill="1" applyBorder="1" applyAlignment="1" applyProtection="1">
      <alignment horizontal="left" vertical="top" wrapText="1"/>
      <protection locked="0"/>
    </xf>
    <xf numFmtId="0" fontId="17" fillId="0" borderId="0" xfId="0" applyFont="1" applyFill="1" applyBorder="1" applyProtection="1">
      <protection locked="0"/>
    </xf>
    <xf numFmtId="0" fontId="26" fillId="0" borderId="0" xfId="0" applyFont="1" applyFill="1" applyBorder="1" applyAlignment="1" applyProtection="1">
      <alignment horizontal="right"/>
      <protection locked="0"/>
    </xf>
    <xf numFmtId="0" fontId="20" fillId="0" borderId="0" xfId="0" applyFont="1" applyFill="1" applyBorder="1" applyAlignment="1" applyProtection="1">
      <alignment vertical="top"/>
      <protection locked="0"/>
    </xf>
    <xf numFmtId="0" fontId="20" fillId="0" borderId="0" xfId="0" applyFont="1" applyFill="1" applyBorder="1" applyAlignment="1" applyProtection="1">
      <alignment horizontal="left" vertical="top"/>
      <protection locked="0"/>
    </xf>
    <xf numFmtId="0" fontId="17" fillId="0" borderId="0" xfId="0" applyNumberFormat="1" applyFont="1" applyFill="1" applyBorder="1" applyAlignment="1" applyProtection="1">
      <alignment horizontal="center" vertical="center"/>
      <protection locked="0"/>
    </xf>
    <xf numFmtId="44" fontId="17" fillId="0" borderId="0" xfId="0" applyNumberFormat="1" applyFont="1" applyFill="1" applyBorder="1" applyAlignment="1" applyProtection="1">
      <alignment vertical="center"/>
      <protection locked="0"/>
    </xf>
    <xf numFmtId="0" fontId="0" fillId="0" borderId="0" xfId="0" applyFill="1" applyBorder="1" applyAlignment="1" applyProtection="1">
      <alignment horizontal="left" vertical="top" wrapText="1"/>
    </xf>
    <xf numFmtId="0" fontId="17" fillId="0" borderId="0" xfId="0" applyFont="1" applyFill="1" applyBorder="1" applyAlignment="1" applyProtection="1">
      <alignment horizontal="left" vertical="top" wrapText="1"/>
    </xf>
    <xf numFmtId="0" fontId="2" fillId="0" borderId="17" xfId="0" applyFont="1" applyFill="1" applyBorder="1" applyAlignment="1">
      <alignment horizontal="center" vertical="center" wrapText="1"/>
    </xf>
    <xf numFmtId="0" fontId="2" fillId="0" borderId="17" xfId="0" applyFont="1" applyFill="1" applyBorder="1" applyAlignment="1" applyProtection="1">
      <alignment horizontal="center" vertical="center"/>
    </xf>
    <xf numFmtId="44" fontId="2" fillId="0" borderId="0" xfId="0" applyNumberFormat="1" applyFont="1" applyFill="1" applyBorder="1" applyProtection="1"/>
    <xf numFmtId="0" fontId="18" fillId="0" borderId="0" xfId="0" applyFont="1" applyFill="1" applyBorder="1" applyAlignment="1" applyProtection="1">
      <alignment horizontal="center"/>
    </xf>
    <xf numFmtId="0" fontId="18" fillId="0" borderId="0" xfId="0" applyFont="1" applyFill="1" applyBorder="1" applyAlignment="1" applyProtection="1">
      <alignment horizontal="left" vertical="top" wrapText="1"/>
    </xf>
    <xf numFmtId="0" fontId="0" fillId="0" borderId="0" xfId="0" applyFill="1" applyBorder="1" applyAlignment="1" applyProtection="1">
      <alignment horizontal="right"/>
    </xf>
    <xf numFmtId="44" fontId="2" fillId="0" borderId="0" xfId="0" applyNumberFormat="1" applyFont="1" applyFill="1" applyBorder="1" applyProtection="1">
      <protection locked="0"/>
    </xf>
    <xf numFmtId="0" fontId="20" fillId="0" borderId="0" xfId="0" applyFont="1" applyFill="1" applyBorder="1" applyAlignment="1" applyProtection="1">
      <alignment horizontal="left" wrapText="1"/>
      <protection locked="0"/>
    </xf>
    <xf numFmtId="0" fontId="17" fillId="0" borderId="9" xfId="0" applyFont="1" applyFill="1" applyBorder="1" applyAlignment="1" applyProtection="1">
      <alignment horizontal="left" vertical="top" wrapText="1"/>
      <protection locked="0"/>
    </xf>
    <xf numFmtId="43" fontId="49" fillId="0" borderId="0" xfId="2" applyNumberFormat="1" applyFont="1" applyFill="1" applyBorder="1"/>
    <xf numFmtId="0" fontId="2" fillId="0" borderId="0" xfId="0" applyFont="1" applyFill="1" applyBorder="1" applyAlignment="1" applyProtection="1">
      <alignment horizontal="center" vertical="center"/>
    </xf>
    <xf numFmtId="0" fontId="2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center" vertical="center" wrapText="1"/>
    </xf>
    <xf numFmtId="0" fontId="10" fillId="5" borderId="17" xfId="0" applyFont="1" applyFill="1" applyBorder="1" applyAlignment="1" applyProtection="1">
      <alignment horizontal="left" vertical="center" wrapText="1"/>
      <protection locked="0"/>
    </xf>
    <xf numFmtId="43" fontId="46" fillId="0" borderId="0" xfId="2" applyNumberFormat="1" applyFont="1" applyFill="1" applyBorder="1"/>
    <xf numFmtId="0" fontId="40" fillId="0" borderId="0" xfId="0" applyFont="1" applyAlignment="1">
      <alignment horizontal="right" vertical="center" wrapText="1"/>
    </xf>
    <xf numFmtId="44" fontId="18" fillId="0" borderId="14" xfId="1" applyFont="1" applyFill="1" applyBorder="1" applyProtection="1"/>
    <xf numFmtId="44" fontId="17" fillId="0" borderId="14" xfId="1" applyFont="1" applyFill="1" applyBorder="1" applyProtection="1"/>
    <xf numFmtId="44" fontId="2" fillId="0" borderId="14" xfId="1" applyFont="1" applyFill="1" applyBorder="1" applyProtection="1"/>
    <xf numFmtId="44" fontId="3" fillId="0" borderId="0" xfId="1" applyFont="1" applyFill="1" applyBorder="1" applyProtection="1"/>
    <xf numFmtId="44" fontId="18" fillId="0" borderId="9" xfId="1" applyFont="1" applyFill="1" applyBorder="1" applyProtection="1"/>
    <xf numFmtId="44" fontId="21" fillId="0" borderId="9" xfId="1" applyFont="1" applyFill="1" applyBorder="1" applyProtection="1"/>
    <xf numFmtId="0" fontId="0" fillId="0" borderId="0" xfId="0" applyFont="1" applyFill="1" applyBorder="1" applyProtection="1"/>
    <xf numFmtId="44" fontId="2" fillId="0" borderId="0" xfId="1" applyFont="1" applyFill="1" applyBorder="1" applyProtection="1">
      <protection locked="0"/>
    </xf>
    <xf numFmtId="0" fontId="2" fillId="0" borderId="0" xfId="0" applyFont="1" applyFill="1" applyBorder="1" applyAlignment="1" applyProtection="1">
      <alignment horizontal="left" vertical="top" wrapText="1"/>
      <protection locked="0"/>
    </xf>
    <xf numFmtId="44" fontId="22" fillId="0" borderId="0" xfId="1" applyFont="1" applyFill="1" applyBorder="1" applyProtection="1"/>
    <xf numFmtId="0" fontId="9" fillId="0" borderId="0" xfId="0" applyFont="1" applyFill="1" applyBorder="1" applyAlignment="1" applyProtection="1">
      <alignment vertical="top"/>
    </xf>
    <xf numFmtId="0" fontId="2" fillId="0" borderId="0" xfId="0" applyFont="1" applyFill="1" applyBorder="1" applyAlignment="1" applyProtection="1">
      <alignment vertical="top"/>
    </xf>
    <xf numFmtId="44" fontId="22" fillId="0" borderId="0" xfId="1" applyFont="1" applyFill="1" applyBorder="1" applyProtection="1">
      <protection locked="0"/>
    </xf>
    <xf numFmtId="0" fontId="43" fillId="4" borderId="0" xfId="2" applyBorder="1"/>
    <xf numFmtId="44" fontId="21" fillId="0" borderId="0" xfId="1" applyFont="1" applyFill="1" applyBorder="1" applyProtection="1">
      <protection locked="0"/>
    </xf>
    <xf numFmtId="44" fontId="21" fillId="0" borderId="14" xfId="1" applyFont="1" applyFill="1" applyBorder="1" applyProtection="1">
      <protection locked="0"/>
    </xf>
    <xf numFmtId="44" fontId="18" fillId="0" borderId="0" xfId="1" applyFont="1" applyFill="1" applyBorder="1" applyProtection="1">
      <protection locked="0"/>
    </xf>
    <xf numFmtId="44" fontId="18" fillId="0" borderId="14" xfId="1" applyFont="1" applyFill="1" applyBorder="1" applyProtection="1">
      <protection locked="0"/>
    </xf>
    <xf numFmtId="44" fontId="16" fillId="0" borderId="0" xfId="1" applyFont="1" applyFill="1" applyBorder="1" applyProtection="1">
      <protection locked="0"/>
    </xf>
    <xf numFmtId="0" fontId="51" fillId="8" borderId="0" xfId="0" applyFont="1" applyFill="1"/>
    <xf numFmtId="44" fontId="20" fillId="9" borderId="0" xfId="0" applyNumberFormat="1" applyFont="1" applyFill="1" applyBorder="1" applyProtection="1"/>
    <xf numFmtId="44" fontId="17" fillId="9" borderId="0" xfId="1" applyFont="1" applyFill="1" applyBorder="1" applyProtection="1"/>
    <xf numFmtId="44" fontId="17" fillId="9" borderId="14" xfId="1" applyFont="1" applyFill="1" applyBorder="1" applyProtection="1"/>
    <xf numFmtId="9" fontId="18" fillId="9" borderId="0" xfId="0" applyNumberFormat="1" applyFont="1" applyFill="1" applyBorder="1" applyAlignment="1" applyProtection="1">
      <alignment horizontal="right"/>
    </xf>
    <xf numFmtId="44" fontId="18" fillId="9" borderId="0" xfId="1" applyFont="1" applyFill="1" applyBorder="1" applyProtection="1"/>
    <xf numFmtId="0" fontId="0" fillId="9" borderId="0" xfId="0" applyFill="1" applyBorder="1" applyProtection="1"/>
    <xf numFmtId="0" fontId="0" fillId="9" borderId="0" xfId="0" applyFill="1" applyBorder="1" applyAlignment="1" applyProtection="1">
      <alignment vertical="top" wrapText="1"/>
    </xf>
    <xf numFmtId="0" fontId="14" fillId="9" borderId="0" xfId="0" applyFont="1" applyFill="1" applyBorder="1" applyAlignment="1" applyProtection="1"/>
    <xf numFmtId="0" fontId="14" fillId="9" borderId="0" xfId="0" applyFont="1" applyFill="1" applyBorder="1" applyAlignment="1" applyProtection="1">
      <alignment horizontal="right"/>
    </xf>
    <xf numFmtId="0" fontId="3" fillId="9" borderId="8" xfId="0" applyFont="1" applyFill="1" applyBorder="1" applyAlignment="1" applyProtection="1">
      <alignment vertical="top"/>
    </xf>
    <xf numFmtId="0" fontId="0" fillId="0" borderId="0" xfId="0" applyBorder="1" applyProtection="1"/>
    <xf numFmtId="0" fontId="19" fillId="0" borderId="0" xfId="0" applyFont="1" applyBorder="1" applyAlignment="1" applyProtection="1">
      <alignment vertical="top" wrapText="1"/>
    </xf>
    <xf numFmtId="0" fontId="19" fillId="9" borderId="17" xfId="0" applyFont="1" applyFill="1" applyBorder="1" applyAlignment="1" applyProtection="1">
      <alignment horizontal="center" vertical="center" wrapText="1"/>
    </xf>
    <xf numFmtId="0" fontId="17" fillId="9" borderId="0" xfId="0" applyFont="1" applyFill="1" applyBorder="1" applyAlignment="1" applyProtection="1">
      <alignment vertical="top" wrapText="1"/>
    </xf>
    <xf numFmtId="0" fontId="2" fillId="9" borderId="0" xfId="0" applyFont="1" applyFill="1" applyBorder="1" applyProtection="1"/>
    <xf numFmtId="9" fontId="18" fillId="9" borderId="0" xfId="0" applyNumberFormat="1" applyFont="1" applyFill="1" applyBorder="1" applyAlignment="1" applyProtection="1"/>
    <xf numFmtId="6" fontId="20" fillId="0" borderId="0" xfId="0" applyNumberFormat="1" applyFont="1" applyAlignment="1" applyProtection="1">
      <alignment horizontal="left"/>
    </xf>
    <xf numFmtId="0" fontId="26" fillId="9" borderId="0" xfId="0" applyFont="1" applyFill="1" applyBorder="1" applyAlignment="1" applyProtection="1">
      <alignment horizontal="right"/>
    </xf>
    <xf numFmtId="0" fontId="17" fillId="0" borderId="0" xfId="0" applyFont="1" applyProtection="1"/>
    <xf numFmtId="0" fontId="0" fillId="9" borderId="0" xfId="0" applyFill="1" applyProtection="1"/>
    <xf numFmtId="0" fontId="3" fillId="9" borderId="9" xfId="0" applyFont="1" applyFill="1" applyBorder="1" applyAlignment="1" applyProtection="1">
      <alignment vertical="top"/>
    </xf>
    <xf numFmtId="0" fontId="26" fillId="9" borderId="9" xfId="0" applyFont="1" applyFill="1" applyBorder="1" applyAlignment="1" applyProtection="1">
      <alignment vertical="top"/>
    </xf>
    <xf numFmtId="0" fontId="26" fillId="9" borderId="10" xfId="0" applyFont="1" applyFill="1" applyBorder="1" applyAlignment="1" applyProtection="1">
      <alignment vertical="top"/>
    </xf>
    <xf numFmtId="0" fontId="22" fillId="0" borderId="0" xfId="0" applyFont="1" applyFill="1" applyBorder="1" applyAlignment="1" applyProtection="1">
      <alignment horizontal="left" vertical="top" wrapText="1"/>
    </xf>
    <xf numFmtId="0" fontId="17" fillId="9" borderId="9" xfId="0" applyFont="1" applyFill="1" applyBorder="1" applyAlignment="1" applyProtection="1">
      <alignment vertical="top"/>
    </xf>
    <xf numFmtId="0" fontId="17" fillId="9" borderId="10" xfId="0" applyFont="1" applyFill="1" applyBorder="1" applyAlignment="1" applyProtection="1">
      <alignment vertical="top"/>
    </xf>
    <xf numFmtId="9" fontId="18" fillId="9" borderId="0" xfId="0" applyNumberFormat="1" applyFont="1" applyFill="1" applyBorder="1" applyAlignment="1" applyProtection="1">
      <alignment horizontal="right" wrapText="1"/>
    </xf>
    <xf numFmtId="44" fontId="21" fillId="9" borderId="9" xfId="1" applyFont="1" applyFill="1" applyBorder="1" applyProtection="1"/>
    <xf numFmtId="0" fontId="17" fillId="9" borderId="0" xfId="0" applyFont="1" applyFill="1" applyBorder="1" applyProtection="1"/>
    <xf numFmtId="44" fontId="18" fillId="9" borderId="9" xfId="1" applyFont="1" applyFill="1" applyBorder="1" applyProtection="1"/>
    <xf numFmtId="0" fontId="2" fillId="9" borderId="17" xfId="0" applyFont="1" applyFill="1" applyBorder="1" applyAlignment="1" applyProtection="1">
      <alignment horizontal="center" vertical="center"/>
    </xf>
    <xf numFmtId="0" fontId="2" fillId="9" borderId="17" xfId="0" applyFont="1" applyFill="1" applyBorder="1" applyAlignment="1" applyProtection="1">
      <alignment horizontal="center" vertical="center" wrapText="1"/>
    </xf>
    <xf numFmtId="0" fontId="20" fillId="9" borderId="0" xfId="0" applyFont="1" applyFill="1" applyBorder="1" applyAlignment="1" applyProtection="1">
      <alignment vertical="top"/>
    </xf>
    <xf numFmtId="0" fontId="20" fillId="9" borderId="0" xfId="0" applyFont="1" applyFill="1" applyBorder="1" applyAlignment="1" applyProtection="1">
      <alignment vertical="top" wrapText="1"/>
    </xf>
    <xf numFmtId="44" fontId="21" fillId="9" borderId="0" xfId="1" applyFont="1" applyFill="1" applyBorder="1" applyProtection="1"/>
    <xf numFmtId="44" fontId="21" fillId="9" borderId="14" xfId="1" applyFont="1" applyFill="1" applyBorder="1" applyProtection="1"/>
    <xf numFmtId="0" fontId="17" fillId="9" borderId="0" xfId="0" applyFont="1" applyFill="1" applyBorder="1" applyAlignment="1" applyProtection="1">
      <alignment vertical="top"/>
    </xf>
    <xf numFmtId="0" fontId="17" fillId="9" borderId="0" xfId="0" applyFont="1" applyFill="1" applyBorder="1" applyAlignment="1" applyProtection="1">
      <alignment wrapText="1"/>
    </xf>
    <xf numFmtId="0" fontId="0" fillId="0" borderId="0" xfId="0" applyFont="1" applyFill="1" applyProtection="1"/>
    <xf numFmtId="0" fontId="0" fillId="0" borderId="0" xfId="0" applyFont="1" applyBorder="1" applyProtection="1"/>
    <xf numFmtId="0" fontId="5" fillId="0" borderId="4"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0" borderId="0" xfId="0" applyFont="1" applyBorder="1" applyAlignment="1" applyProtection="1">
      <alignment vertical="center" wrapText="1"/>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0" xfId="0" applyFont="1" applyBorder="1" applyAlignment="1" applyProtection="1">
      <alignment horizontal="left" vertical="center"/>
    </xf>
    <xf numFmtId="0" fontId="26" fillId="0" borderId="0" xfId="0" applyFont="1" applyFill="1" applyBorder="1" applyAlignment="1">
      <alignment horizontal="right"/>
    </xf>
    <xf numFmtId="0" fontId="20" fillId="0" borderId="0" xfId="0" applyFont="1" applyFill="1" applyBorder="1" applyAlignment="1" applyProtection="1">
      <protection locked="0"/>
    </xf>
    <xf numFmtId="6" fontId="20" fillId="0" borderId="0" xfId="0" applyNumberFormat="1" applyFont="1" applyFill="1" applyBorder="1" applyAlignment="1" applyProtection="1">
      <alignment horizontal="left"/>
      <protection locked="0"/>
    </xf>
    <xf numFmtId="0" fontId="20" fillId="0" borderId="0" xfId="0" applyFont="1" applyFill="1" applyBorder="1" applyAlignment="1" applyProtection="1">
      <alignment horizontal="left"/>
      <protection locked="0"/>
    </xf>
    <xf numFmtId="0" fontId="21" fillId="0" borderId="0" xfId="0" applyFont="1" applyFill="1" applyBorder="1" applyAlignment="1" applyProtection="1">
      <protection locked="0"/>
    </xf>
    <xf numFmtId="0" fontId="26" fillId="0" borderId="0" xfId="0" applyFont="1" applyFill="1" applyBorder="1" applyAlignment="1" applyProtection="1">
      <alignment horizontal="right"/>
    </xf>
    <xf numFmtId="0" fontId="2" fillId="0" borderId="0" xfId="0" applyFont="1" applyFill="1" applyBorder="1" applyAlignment="1" applyProtection="1">
      <alignment horizontal="left" vertical="center" wrapText="1"/>
    </xf>
    <xf numFmtId="0" fontId="5" fillId="0" borderId="0" xfId="0" applyFont="1" applyBorder="1" applyAlignment="1">
      <alignment horizontal="left" vertical="center" wrapText="1"/>
    </xf>
    <xf numFmtId="0" fontId="13" fillId="0" borderId="0" xfId="0" applyFont="1" applyBorder="1" applyAlignment="1">
      <alignment horizontal="left" vertical="center" wrapText="1"/>
    </xf>
    <xf numFmtId="0" fontId="38" fillId="0" borderId="0" xfId="0" applyFont="1" applyBorder="1" applyAlignment="1">
      <alignment horizontal="center" vertical="center" wrapText="1"/>
    </xf>
    <xf numFmtId="0" fontId="3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3" fillId="0" borderId="0" xfId="0" applyFont="1" applyBorder="1" applyAlignment="1">
      <alignment horizontal="left" vertical="center" wrapText="1" indent="2"/>
    </xf>
    <xf numFmtId="0" fontId="24" fillId="0" borderId="0" xfId="0" applyFont="1" applyBorder="1" applyAlignment="1">
      <alignment horizontal="center" vertical="center"/>
    </xf>
    <xf numFmtId="0" fontId="12" fillId="0" borderId="0" xfId="0" applyFont="1" applyBorder="1" applyAlignment="1">
      <alignment horizontal="left" vertical="center" wrapText="1"/>
    </xf>
    <xf numFmtId="0" fontId="33" fillId="0" borderId="0" xfId="0" applyFont="1" applyBorder="1" applyAlignment="1">
      <alignment horizontal="left" vertical="center" wrapText="1"/>
    </xf>
    <xf numFmtId="0" fontId="38" fillId="0" borderId="0" xfId="0" applyFont="1" applyBorder="1" applyAlignment="1">
      <alignment horizontal="center" vertical="top" wrapText="1"/>
    </xf>
    <xf numFmtId="44" fontId="29" fillId="0" borderId="17" xfId="0" applyNumberFormat="1" applyFont="1" applyBorder="1" applyAlignment="1">
      <alignment horizontal="center"/>
    </xf>
    <xf numFmtId="0" fontId="9" fillId="0" borderId="19" xfId="0" applyFont="1" applyFill="1" applyBorder="1" applyAlignment="1">
      <alignment horizontal="left"/>
    </xf>
    <xf numFmtId="0" fontId="9" fillId="0" borderId="20" xfId="0" applyFont="1" applyFill="1" applyBorder="1" applyAlignment="1">
      <alignment horizontal="left"/>
    </xf>
    <xf numFmtId="0" fontId="9" fillId="0" borderId="16" xfId="0" applyFont="1" applyFill="1" applyBorder="1" applyAlignment="1">
      <alignment horizontal="left"/>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31" fillId="0" borderId="17" xfId="0" applyFont="1" applyFill="1" applyBorder="1" applyAlignment="1" applyProtection="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44" fontId="29" fillId="0" borderId="17" xfId="0" applyNumberFormat="1" applyFont="1" applyFill="1" applyBorder="1" applyAlignment="1">
      <alignment horizontal="center"/>
    </xf>
    <xf numFmtId="0" fontId="10" fillId="2" borderId="27" xfId="0" applyFont="1" applyFill="1" applyBorder="1" applyAlignment="1">
      <alignment horizontal="left" vertical="center" wrapText="1"/>
    </xf>
    <xf numFmtId="0" fontId="10" fillId="2" borderId="36"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9" fillId="0" borderId="19" xfId="0" applyFont="1" applyBorder="1" applyAlignment="1">
      <alignment horizontal="left"/>
    </xf>
    <xf numFmtId="0" fontId="9" fillId="0" borderId="20" xfId="0" applyFont="1" applyBorder="1" applyAlignment="1">
      <alignment horizontal="left"/>
    </xf>
    <xf numFmtId="0" fontId="9" fillId="0" borderId="16" xfId="0" applyFont="1" applyBorder="1" applyAlignment="1">
      <alignment horizontal="left"/>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22"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9" xfId="0" applyFont="1" applyBorder="1" applyAlignment="1" applyProtection="1">
      <alignment horizontal="center" vertical="center"/>
    </xf>
    <xf numFmtId="0" fontId="10" fillId="0" borderId="16" xfId="0" applyFont="1" applyBorder="1" applyAlignment="1" applyProtection="1">
      <alignment horizontal="center" vertical="center"/>
    </xf>
    <xf numFmtId="0" fontId="10" fillId="2" borderId="19" xfId="0" applyFont="1" applyFill="1" applyBorder="1" applyAlignment="1" applyProtection="1">
      <alignment horizontal="left" vertical="center" wrapText="1"/>
    </xf>
    <xf numFmtId="0" fontId="10" fillId="2" borderId="20" xfId="0" applyFont="1" applyFill="1" applyBorder="1" applyAlignment="1" applyProtection="1">
      <alignment horizontal="left" vertical="center" wrapText="1"/>
    </xf>
    <xf numFmtId="0" fontId="10" fillId="2" borderId="16" xfId="0" applyFont="1" applyFill="1" applyBorder="1" applyAlignment="1" applyProtection="1">
      <alignment horizontal="left" vertical="center" wrapText="1"/>
    </xf>
    <xf numFmtId="0" fontId="9" fillId="2" borderId="29" xfId="0" applyFont="1" applyFill="1" applyBorder="1" applyAlignment="1" applyProtection="1">
      <alignment horizontal="left" wrapText="1"/>
    </xf>
    <xf numFmtId="0" fontId="9" fillId="2" borderId="30" xfId="0" applyFont="1" applyFill="1" applyBorder="1" applyAlignment="1" applyProtection="1">
      <alignment horizontal="left" wrapText="1"/>
    </xf>
    <xf numFmtId="0" fontId="9" fillId="2" borderId="31" xfId="0" applyFont="1" applyFill="1" applyBorder="1" applyAlignment="1" applyProtection="1">
      <alignment horizontal="left" wrapText="1"/>
    </xf>
    <xf numFmtId="44" fontId="46" fillId="4" borderId="29" xfId="2" applyNumberFormat="1" applyFont="1" applyBorder="1" applyAlignment="1" applyProtection="1">
      <alignment horizontal="center"/>
      <protection locked="0"/>
    </xf>
    <xf numFmtId="44" fontId="46" fillId="4" borderId="31" xfId="2" applyNumberFormat="1" applyFont="1" applyBorder="1" applyAlignment="1" applyProtection="1">
      <alignment horizontal="center"/>
      <protection locked="0"/>
    </xf>
    <xf numFmtId="0" fontId="9" fillId="2" borderId="17" xfId="0" applyFont="1" applyFill="1" applyBorder="1" applyAlignment="1">
      <alignment horizontal="left" vertical="center" wrapText="1"/>
    </xf>
    <xf numFmtId="44" fontId="29" fillId="3" borderId="19" xfId="0" applyNumberFormat="1" applyFont="1" applyFill="1" applyBorder="1" applyAlignment="1">
      <alignment horizontal="center"/>
    </xf>
    <xf numFmtId="44" fontId="29" fillId="3" borderId="16" xfId="0" applyNumberFormat="1" applyFont="1" applyFill="1" applyBorder="1" applyAlignment="1">
      <alignment horizontal="center"/>
    </xf>
    <xf numFmtId="0" fontId="2" fillId="0" borderId="0" xfId="0" applyFont="1" applyBorder="1" applyAlignment="1" applyProtection="1">
      <alignment horizontal="left" vertical="center" wrapText="1"/>
    </xf>
    <xf numFmtId="0" fontId="5" fillId="0" borderId="20" xfId="0" applyFont="1" applyBorder="1" applyAlignment="1" applyProtection="1">
      <alignment horizontal="left" vertical="center"/>
    </xf>
    <xf numFmtId="0" fontId="5" fillId="0" borderId="16" xfId="0" applyFont="1" applyBorder="1" applyAlignment="1" applyProtection="1">
      <alignment horizontal="left" vertical="center"/>
    </xf>
    <xf numFmtId="0" fontId="13" fillId="0" borderId="0" xfId="0" applyFont="1" applyAlignment="1" applyProtection="1">
      <alignment horizontal="center" vertical="center" wrapText="1"/>
    </xf>
    <xf numFmtId="0" fontId="13" fillId="0" borderId="0" xfId="0" applyFont="1" applyBorder="1" applyAlignment="1" applyProtection="1">
      <alignment horizontal="center" vertical="center" wrapText="1"/>
    </xf>
    <xf numFmtId="0" fontId="5" fillId="0" borderId="4"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5" borderId="14" xfId="0" applyFont="1" applyFill="1" applyBorder="1" applyAlignment="1" applyProtection="1">
      <alignment horizontal="left" vertical="center" wrapText="1"/>
    </xf>
    <xf numFmtId="0" fontId="2" fillId="5" borderId="14" xfId="0" applyFont="1" applyFill="1" applyBorder="1" applyAlignment="1" applyProtection="1">
      <alignment horizontal="left"/>
    </xf>
    <xf numFmtId="0" fontId="5" fillId="0" borderId="9" xfId="0" applyFont="1" applyBorder="1" applyAlignment="1" applyProtection="1">
      <alignment horizontal="left" vertical="center" wrapText="1"/>
    </xf>
    <xf numFmtId="0" fontId="5" fillId="5" borderId="20" xfId="0" applyFont="1" applyFill="1" applyBorder="1" applyAlignment="1" applyProtection="1">
      <alignment horizontal="left" vertical="center" wrapText="1"/>
    </xf>
    <xf numFmtId="0" fontId="5" fillId="0" borderId="0" xfId="0" applyFont="1" applyBorder="1" applyAlignment="1" applyProtection="1">
      <alignment vertical="center" wrapText="1"/>
    </xf>
    <xf numFmtId="0" fontId="5" fillId="0" borderId="10" xfId="0" applyFont="1" applyBorder="1" applyAlignment="1" applyProtection="1">
      <alignment horizontal="left" vertical="center" wrapText="1"/>
    </xf>
    <xf numFmtId="0" fontId="14" fillId="0" borderId="14" xfId="0" applyFont="1" applyBorder="1" applyAlignment="1" applyProtection="1">
      <alignment horizontal="left" vertical="top" wrapText="1" indent="3"/>
    </xf>
    <xf numFmtId="0" fontId="14" fillId="0" borderId="15" xfId="0" applyFont="1" applyBorder="1" applyAlignment="1" applyProtection="1">
      <alignment horizontal="left" vertical="top" wrapText="1" indent="3"/>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14" xfId="0" applyFont="1" applyBorder="1" applyAlignment="1" applyProtection="1">
      <alignment horizontal="center" vertical="center"/>
    </xf>
    <xf numFmtId="0" fontId="5" fillId="0" borderId="0" xfId="0" applyFont="1" applyBorder="1" applyAlignment="1" applyProtection="1">
      <alignment horizontal="left"/>
    </xf>
    <xf numFmtId="0" fontId="5" fillId="0" borderId="12" xfId="0" applyFont="1" applyBorder="1" applyAlignment="1" applyProtection="1">
      <alignment horizontal="left"/>
    </xf>
    <xf numFmtId="0" fontId="5" fillId="0" borderId="0" xfId="0" applyFont="1" applyBorder="1" applyAlignment="1" applyProtection="1">
      <alignment horizontal="left" vertical="center"/>
    </xf>
    <xf numFmtId="0" fontId="5" fillId="0" borderId="12" xfId="0" applyFont="1" applyBorder="1" applyAlignment="1" applyProtection="1">
      <alignment horizontal="left" vertical="center"/>
    </xf>
    <xf numFmtId="0" fontId="13" fillId="0" borderId="0" xfId="0" applyFont="1" applyAlignment="1" applyProtection="1">
      <alignment horizontal="left" vertical="center" wrapText="1"/>
    </xf>
    <xf numFmtId="0" fontId="14" fillId="0" borderId="0"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0" fontId="37" fillId="0" borderId="14" xfId="0" applyFont="1" applyBorder="1" applyAlignment="1" applyProtection="1">
      <alignment horizontal="left" vertical="top" wrapText="1" indent="3"/>
    </xf>
    <xf numFmtId="0" fontId="37" fillId="0" borderId="15" xfId="0" applyFont="1" applyBorder="1" applyAlignment="1" applyProtection="1">
      <alignment horizontal="left" vertical="top" wrapText="1" indent="3"/>
    </xf>
    <xf numFmtId="0" fontId="14" fillId="0" borderId="0" xfId="0" applyFont="1" applyBorder="1" applyAlignment="1" applyProtection="1">
      <alignment horizontal="left" vertical="top" wrapText="1" indent="3"/>
    </xf>
    <xf numFmtId="0" fontId="14" fillId="0" borderId="12" xfId="0" applyFont="1" applyBorder="1" applyAlignment="1" applyProtection="1">
      <alignment horizontal="left" vertical="top" wrapText="1" indent="3"/>
    </xf>
    <xf numFmtId="0" fontId="31" fillId="0" borderId="0" xfId="0" applyFont="1" applyAlignment="1" applyProtection="1">
      <alignment horizontal="left"/>
    </xf>
    <xf numFmtId="0" fontId="5" fillId="0" borderId="0" xfId="0" applyFont="1" applyAlignment="1" applyProtection="1">
      <alignment horizontal="left" wrapText="1"/>
    </xf>
    <xf numFmtId="0" fontId="45" fillId="6" borderId="0" xfId="3" applyAlignment="1" applyProtection="1">
      <alignment horizontal="left" wrapText="1"/>
    </xf>
    <xf numFmtId="0" fontId="9" fillId="0" borderId="19" xfId="0" applyFont="1" applyFill="1" applyBorder="1" applyAlignment="1" applyProtection="1">
      <alignment horizontal="left"/>
    </xf>
    <xf numFmtId="0" fontId="9" fillId="0" borderId="16" xfId="0" applyFont="1" applyFill="1" applyBorder="1" applyAlignment="1" applyProtection="1">
      <alignment horizontal="left"/>
    </xf>
    <xf numFmtId="0" fontId="9" fillId="0" borderId="19" xfId="0" applyFont="1" applyFill="1" applyBorder="1" applyAlignment="1" applyProtection="1">
      <alignment horizontal="left" vertical="center" wrapText="1"/>
    </xf>
    <xf numFmtId="0" fontId="9" fillId="0" borderId="16" xfId="0" applyFont="1" applyFill="1" applyBorder="1" applyAlignment="1" applyProtection="1">
      <alignment horizontal="left" vertical="center" wrapText="1"/>
    </xf>
    <xf numFmtId="0" fontId="31" fillId="0" borderId="19" xfId="0" applyFont="1" applyFill="1" applyBorder="1" applyAlignment="1" applyProtection="1">
      <alignment horizontal="center" vertical="center"/>
    </xf>
    <xf numFmtId="0" fontId="31" fillId="0" borderId="16" xfId="0" applyFont="1" applyFill="1" applyBorder="1" applyAlignment="1" applyProtection="1">
      <alignment horizontal="center" vertical="center"/>
    </xf>
    <xf numFmtId="0" fontId="10" fillId="0" borderId="22" xfId="0" applyFont="1" applyFill="1" applyBorder="1" applyAlignment="1" applyProtection="1">
      <alignment horizontal="center" vertical="center" wrapText="1"/>
    </xf>
    <xf numFmtId="0" fontId="10" fillId="0" borderId="23" xfId="0" applyFont="1" applyFill="1" applyBorder="1" applyAlignment="1" applyProtection="1">
      <alignment horizontal="center" vertical="center" wrapText="1"/>
    </xf>
    <xf numFmtId="0" fontId="10" fillId="0" borderId="24" xfId="0" applyFont="1" applyFill="1" applyBorder="1" applyAlignment="1" applyProtection="1">
      <alignment horizontal="center" vertical="center" wrapText="1"/>
    </xf>
    <xf numFmtId="0" fontId="9" fillId="0" borderId="19" xfId="0" applyNumberFormat="1" applyFont="1" applyFill="1" applyBorder="1" applyAlignment="1" applyProtection="1">
      <alignment horizontal="left" wrapText="1" indent="1"/>
      <protection locked="0"/>
    </xf>
    <xf numFmtId="0" fontId="9" fillId="0" borderId="16" xfId="0" applyNumberFormat="1" applyFont="1" applyFill="1" applyBorder="1" applyAlignment="1" applyProtection="1">
      <alignment horizontal="left" wrapText="1" indent="1"/>
      <protection locked="0"/>
    </xf>
    <xf numFmtId="43" fontId="23" fillId="0" borderId="29" xfId="0" applyNumberFormat="1" applyFont="1" applyFill="1" applyBorder="1" applyAlignment="1" applyProtection="1">
      <alignment horizontal="left" vertical="center" wrapText="1"/>
    </xf>
    <xf numFmtId="43" fontId="23" fillId="0" borderId="31" xfId="0" applyNumberFormat="1" applyFont="1" applyFill="1" applyBorder="1" applyAlignment="1" applyProtection="1">
      <alignment horizontal="left" vertical="center" wrapText="1"/>
    </xf>
    <xf numFmtId="43" fontId="9" fillId="0" borderId="19" xfId="0" applyNumberFormat="1" applyFont="1" applyFill="1" applyBorder="1" applyAlignment="1" applyProtection="1">
      <alignment horizontal="left" wrapText="1" indent="2"/>
    </xf>
    <xf numFmtId="43" fontId="9" fillId="0" borderId="16" xfId="0" applyNumberFormat="1" applyFont="1" applyFill="1" applyBorder="1" applyAlignment="1" applyProtection="1">
      <alignment horizontal="left" wrapText="1" indent="2"/>
    </xf>
    <xf numFmtId="43" fontId="9" fillId="0" borderId="19" xfId="0" applyNumberFormat="1" applyFont="1" applyFill="1" applyBorder="1" applyAlignment="1" applyProtection="1">
      <alignment horizontal="left" wrapText="1" indent="1"/>
    </xf>
    <xf numFmtId="43" fontId="9" fillId="0" borderId="16" xfId="0" applyNumberFormat="1" applyFont="1" applyFill="1" applyBorder="1" applyAlignment="1" applyProtection="1">
      <alignment horizontal="left" wrapText="1" indent="1"/>
    </xf>
    <xf numFmtId="0" fontId="10" fillId="0" borderId="27" xfId="0" applyFont="1" applyFill="1" applyBorder="1" applyAlignment="1" applyProtection="1">
      <alignment horizontal="left" vertical="center" wrapText="1"/>
    </xf>
    <xf numFmtId="0" fontId="10" fillId="0" borderId="28" xfId="0" applyFont="1" applyFill="1" applyBorder="1" applyAlignment="1" applyProtection="1">
      <alignment horizontal="left" vertical="center" wrapText="1"/>
    </xf>
    <xf numFmtId="0" fontId="6" fillId="5"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5" borderId="14" xfId="0" applyFont="1" applyFill="1" applyBorder="1" applyAlignment="1">
      <alignment horizontal="center" vertical="center"/>
    </xf>
    <xf numFmtId="0" fontId="20" fillId="0" borderId="13" xfId="0" applyFont="1" applyFill="1" applyBorder="1" applyAlignment="1" applyProtection="1">
      <alignment horizontal="left" vertical="top" wrapText="1"/>
      <protection locked="0"/>
    </xf>
    <xf numFmtId="0" fontId="20" fillId="0" borderId="14" xfId="0" applyFont="1" applyFill="1" applyBorder="1" applyAlignment="1" applyProtection="1">
      <alignment horizontal="left" vertical="top" wrapText="1"/>
      <protection locked="0"/>
    </xf>
    <xf numFmtId="0" fontId="20" fillId="0" borderId="15" xfId="0" applyFont="1" applyFill="1" applyBorder="1" applyAlignment="1" applyProtection="1">
      <alignment horizontal="left" vertical="top" wrapText="1"/>
      <protection locked="0"/>
    </xf>
    <xf numFmtId="0" fontId="40"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6" fontId="20" fillId="0" borderId="0" xfId="0" applyNumberFormat="1" applyFont="1" applyAlignment="1" applyProtection="1">
      <alignment horizontal="left" vertical="center" wrapText="1"/>
    </xf>
    <xf numFmtId="0" fontId="40" fillId="0" borderId="0" xfId="0" applyFont="1" applyFill="1" applyBorder="1" applyAlignment="1" applyProtection="1">
      <alignment horizontal="center" vertical="center" wrapText="1"/>
    </xf>
    <xf numFmtId="0" fontId="19" fillId="0" borderId="0" xfId="0" applyFont="1" applyFill="1" applyBorder="1" applyAlignment="1" applyProtection="1">
      <alignment horizontal="left" vertical="center" wrapText="1"/>
    </xf>
    <xf numFmtId="0" fontId="26" fillId="0" borderId="0" xfId="0" applyFont="1" applyFill="1" applyBorder="1" applyAlignment="1">
      <alignment horizontal="right"/>
    </xf>
    <xf numFmtId="0" fontId="19" fillId="0" borderId="14" xfId="0" applyFont="1" applyFill="1" applyBorder="1" applyAlignment="1">
      <alignment horizontal="left" vertical="center" wrapText="1"/>
    </xf>
    <xf numFmtId="0" fontId="20" fillId="0" borderId="0" xfId="0" applyFont="1" applyFill="1" applyBorder="1" applyAlignment="1" applyProtection="1">
      <protection locked="0"/>
    </xf>
    <xf numFmtId="6" fontId="20" fillId="0" borderId="0" xfId="0" applyNumberFormat="1" applyFont="1" applyFill="1" applyBorder="1" applyAlignment="1" applyProtection="1">
      <alignment horizontal="left"/>
      <protection locked="0"/>
    </xf>
    <xf numFmtId="0" fontId="20" fillId="0" borderId="0" xfId="0" applyFont="1" applyFill="1" applyBorder="1" applyAlignment="1" applyProtection="1">
      <alignment horizontal="left"/>
      <protection locked="0"/>
    </xf>
    <xf numFmtId="0" fontId="19" fillId="0" borderId="0" xfId="0" applyFont="1" applyFill="1" applyBorder="1" applyAlignment="1">
      <alignment horizontal="left" vertical="center" wrapText="1"/>
    </xf>
    <xf numFmtId="0" fontId="21" fillId="0" borderId="0" xfId="0" applyFont="1" applyFill="1" applyBorder="1" applyAlignment="1" applyProtection="1">
      <protection locked="0"/>
    </xf>
    <xf numFmtId="6" fontId="20" fillId="0" borderId="0" xfId="0" applyNumberFormat="1" applyFont="1" applyFill="1" applyBorder="1" applyAlignment="1" applyProtection="1">
      <alignment horizontal="left" wrapText="1"/>
      <protection locked="0"/>
    </xf>
    <xf numFmtId="0" fontId="22" fillId="0" borderId="14" xfId="0" applyFont="1" applyFill="1" applyBorder="1" applyAlignment="1">
      <alignment horizontal="left" vertical="center" wrapText="1"/>
    </xf>
    <xf numFmtId="0" fontId="20" fillId="9" borderId="13" xfId="0" applyFont="1" applyFill="1" applyBorder="1" applyAlignment="1" applyProtection="1">
      <alignment horizontal="left" vertical="top" wrapText="1"/>
    </xf>
    <xf numFmtId="0" fontId="20" fillId="9" borderId="14" xfId="0" applyFont="1" applyFill="1" applyBorder="1" applyAlignment="1" applyProtection="1">
      <alignment horizontal="left" vertical="top" wrapText="1"/>
    </xf>
    <xf numFmtId="0" fontId="20" fillId="9" borderId="15" xfId="0" applyFont="1" applyFill="1" applyBorder="1" applyAlignment="1" applyProtection="1">
      <alignment horizontal="left" vertical="top" wrapText="1"/>
    </xf>
    <xf numFmtId="0" fontId="40" fillId="9" borderId="0" xfId="0" applyFont="1" applyFill="1" applyBorder="1" applyAlignment="1" applyProtection="1">
      <alignment horizontal="center" vertical="center" wrapText="1"/>
    </xf>
    <xf numFmtId="0" fontId="22" fillId="9" borderId="0" xfId="0" applyFont="1" applyFill="1" applyBorder="1" applyAlignment="1" applyProtection="1">
      <alignment horizontal="left" vertical="center" wrapText="1"/>
    </xf>
    <xf numFmtId="0" fontId="22" fillId="9" borderId="0" xfId="0" applyFont="1" applyFill="1" applyBorder="1" applyAlignment="1" applyProtection="1">
      <alignment horizontal="left" vertical="top" wrapText="1"/>
    </xf>
    <xf numFmtId="0" fontId="2" fillId="9" borderId="0" xfId="0" applyFont="1" applyFill="1" applyBorder="1" applyAlignment="1" applyProtection="1">
      <alignment horizontal="left" vertical="center" wrapText="1"/>
    </xf>
    <xf numFmtId="6" fontId="20" fillId="0" borderId="0" xfId="0" applyNumberFormat="1" applyFont="1" applyAlignment="1" applyProtection="1">
      <alignment horizontal="left" vertical="center" wrapText="1"/>
      <protection locked="0"/>
    </xf>
    <xf numFmtId="0" fontId="26" fillId="0" borderId="0" xfId="0" applyFont="1" applyFill="1" applyBorder="1" applyAlignment="1" applyProtection="1">
      <alignment horizontal="right"/>
    </xf>
    <xf numFmtId="0" fontId="2" fillId="0" borderId="0" xfId="0" applyFont="1" applyFill="1" applyBorder="1" applyAlignment="1" applyProtection="1">
      <alignment horizontal="left" vertical="center" wrapText="1"/>
    </xf>
    <xf numFmtId="0" fontId="17" fillId="0" borderId="13" xfId="0" applyFont="1" applyFill="1" applyBorder="1" applyAlignment="1" applyProtection="1">
      <alignment horizontal="left" vertical="top" wrapText="1"/>
      <protection locked="0"/>
    </xf>
    <xf numFmtId="0" fontId="17" fillId="0" borderId="14" xfId="0" applyFont="1" applyFill="1" applyBorder="1" applyAlignment="1" applyProtection="1">
      <alignment horizontal="left" vertical="top" wrapText="1"/>
      <protection locked="0"/>
    </xf>
    <xf numFmtId="0" fontId="17" fillId="0" borderId="15" xfId="0" applyFont="1" applyFill="1" applyBorder="1" applyAlignment="1" applyProtection="1">
      <alignment horizontal="left" vertical="top" wrapText="1"/>
      <protection locked="0"/>
    </xf>
    <xf numFmtId="0" fontId="40" fillId="0" borderId="0" xfId="0" applyFont="1" applyAlignment="1">
      <alignment horizontal="left" vertical="center"/>
    </xf>
    <xf numFmtId="0" fontId="36" fillId="0" borderId="0" xfId="0" applyFont="1" applyAlignment="1">
      <alignment horizontal="center" vertical="center" wrapText="1"/>
    </xf>
    <xf numFmtId="0" fontId="36" fillId="0" borderId="0" xfId="0" applyFont="1" applyAlignment="1">
      <alignment horizontal="left" vertical="center"/>
    </xf>
    <xf numFmtId="0" fontId="11" fillId="2" borderId="5" xfId="0" applyFont="1" applyFill="1" applyBorder="1" applyAlignment="1">
      <alignment horizontal="center" vertical="center" wrapText="1"/>
    </xf>
    <xf numFmtId="44" fontId="9" fillId="0" borderId="0" xfId="0" applyNumberFormat="1" applyFont="1" applyAlignment="1">
      <alignment horizontal="center"/>
    </xf>
    <xf numFmtId="0" fontId="9" fillId="0" borderId="0" xfId="0" applyFont="1" applyAlignment="1">
      <alignment horizontal="center"/>
    </xf>
    <xf numFmtId="0" fontId="5" fillId="0" borderId="0" xfId="0" applyFont="1" applyAlignment="1">
      <alignment horizontal="left" vertical="center" wrapText="1"/>
    </xf>
  </cellXfs>
  <cellStyles count="5">
    <cellStyle name="Currency" xfId="1" builtinId="4"/>
    <cellStyle name="Good" xfId="3" builtinId="26"/>
    <cellStyle name="Neutral" xfId="2" builtinId="28"/>
    <cellStyle name="Normal" xfId="0" builtinId="0"/>
    <cellStyle name="Title 2" xfId="4" xr:uid="{E36A386D-F1F1-4F37-BB27-401995177D7E}"/>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s>
  <tableStyles count="0" defaultTableStyle="TableStyleMedium2" defaultPivotStyle="PivotStyleLight16"/>
  <colors>
    <mruColors>
      <color rgb="FFFFFFCC"/>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b="1">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64714DF1-D124-4E79-8460-B06BCBE3701D}"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8" dT="2024-04-01T21:27:36.13" personId="{64714DF1-D124-4E79-8460-B06BCBE3701D}" id="{387FFAAA-1D26-4346-A390-701D4D922CDA}">
    <text>Compares number of Budget Categories with Section A.</text>
  </threadedComment>
  <threadedComment ref="F29" dT="2024-04-01T21:27:45.27" personId="{64714DF1-D124-4E79-8460-B06BCBE3701D}" id="{9AE041B5-22BE-4420-B90A-164050898395}">
    <text>Compares number of Budget Categories with Section B.</text>
  </threadedComment>
  <threadedComment ref="A31" dT="2024-04-16T17:04:13.99" personId="{64714DF1-D124-4E79-8460-B06BCBE3701D}" id="{7DDB088D-962F-4B8D-A825-643C1F17348F}">
    <text>Compares State Request total on this sheet to Section A</text>
  </threadedComment>
  <threadedComment ref="A32" dT="2024-04-16T17:04:36.92" personId="{64714DF1-D124-4E79-8460-B06BCBE3701D}" id="{C1F10840-5B07-4A5B-98D6-FA4B408FBBFA}">
    <text>Compares Non-State Amount total on this sheet to Section B</text>
  </threadedComment>
  <threadedComment ref="A33" dT="2023-11-07T20:20:49.15" personId="{64714DF1-D124-4E79-8460-B06BCBE3701D}" id="{FDF5C2C0-3125-49B4-85DF-0EEBCFB24B9B}">
    <text>Budget may only be approved while this cell is zero.  Do not change the formula in this cell.</text>
  </threadedComment>
</ThreadedComments>
</file>

<file path=xl/threadedComments/threadedComment2.xml><?xml version="1.0" encoding="utf-8"?>
<ThreadedComments xmlns="http://schemas.microsoft.com/office/spreadsheetml/2018/threadedcomments" xmlns:x="http://schemas.openxmlformats.org/spreadsheetml/2006/main">
  <threadedComment ref="J10" dT="2024-05-07T21:24:52.45" personId="{64714DF1-D124-4E79-8460-B06BCBE3701D}" id="{B34115D4-1C84-4929-AC51-AE7BA96953D2}">
    <text>This cell checks for consistency between Section A's Total Costs State Grant Funds and this sheet's Final Budget Amount Approved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8.bin"/><Relationship Id="rId4" Type="http://schemas.microsoft.com/office/2017/10/relationships/threadedComment" Target="../threadedComments/threadedComment1.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9.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7"/>
  <sheetViews>
    <sheetView topLeftCell="A13" zoomScaleNormal="100" zoomScaleSheetLayoutView="100" workbookViewId="0"/>
  </sheetViews>
  <sheetFormatPr defaultColWidth="9.109375" defaultRowHeight="14.4" x14ac:dyDescent="0.3"/>
  <cols>
    <col min="1" max="1" width="1.44140625" style="3" customWidth="1"/>
    <col min="2" max="13" width="9.44140625" style="3" customWidth="1"/>
    <col min="14" max="14" width="14.33203125" style="3" customWidth="1"/>
    <col min="15" max="15" width="2.6640625" style="3" customWidth="1"/>
    <col min="16" max="16" width="2.109375" style="3" customWidth="1"/>
    <col min="17" max="16384" width="9.109375" style="3"/>
  </cols>
  <sheetData>
    <row r="1" spans="2:16" ht="34.5" customHeight="1" x14ac:dyDescent="0.3">
      <c r="B1" s="318" t="s">
        <v>0</v>
      </c>
      <c r="C1" s="318"/>
      <c r="D1" s="318"/>
      <c r="E1" s="318"/>
      <c r="F1" s="318"/>
      <c r="G1" s="318"/>
      <c r="H1" s="318"/>
      <c r="I1" s="318"/>
      <c r="J1" s="318"/>
      <c r="K1" s="318"/>
      <c r="L1" s="318"/>
      <c r="M1" s="318"/>
      <c r="N1" s="318">
        <f>+'Section A'!B2</f>
        <v>0</v>
      </c>
      <c r="O1" s="318"/>
      <c r="P1" s="318"/>
    </row>
    <row r="2" spans="2:16" ht="12.75" customHeight="1" x14ac:dyDescent="0.3">
      <c r="B2" s="21"/>
      <c r="C2" s="34"/>
      <c r="D2" s="34"/>
      <c r="E2" s="34"/>
      <c r="F2" s="34"/>
      <c r="G2" s="34"/>
      <c r="H2" s="34"/>
      <c r="I2" s="34"/>
      <c r="J2" s="34"/>
      <c r="K2" s="34"/>
      <c r="L2" s="34"/>
      <c r="M2" s="34"/>
      <c r="N2" s="34"/>
      <c r="O2" s="34"/>
      <c r="P2" s="34"/>
    </row>
    <row r="3" spans="2:16" ht="49.5" customHeight="1" x14ac:dyDescent="0.3">
      <c r="B3" s="312" t="s">
        <v>1</v>
      </c>
      <c r="C3" s="312"/>
      <c r="D3" s="312"/>
      <c r="E3" s="312"/>
      <c r="F3" s="312"/>
      <c r="G3" s="312"/>
      <c r="H3" s="312"/>
      <c r="I3" s="312"/>
      <c r="J3" s="312"/>
      <c r="K3" s="312"/>
      <c r="L3" s="312"/>
      <c r="M3" s="312"/>
      <c r="N3" s="312"/>
      <c r="O3" s="312"/>
      <c r="P3" s="312"/>
    </row>
    <row r="4" spans="2:16" ht="9" customHeight="1" x14ac:dyDescent="0.3">
      <c r="B4" s="22"/>
      <c r="C4" s="34"/>
      <c r="D4" s="34"/>
      <c r="E4" s="34"/>
      <c r="F4" s="34"/>
      <c r="G4" s="34"/>
      <c r="H4" s="34"/>
      <c r="I4" s="34"/>
      <c r="J4" s="34"/>
      <c r="K4" s="34"/>
      <c r="L4" s="34"/>
      <c r="M4" s="34"/>
      <c r="N4" s="34"/>
      <c r="O4" s="34"/>
      <c r="P4" s="34"/>
    </row>
    <row r="5" spans="2:16" ht="24.75" customHeight="1" x14ac:dyDescent="0.3">
      <c r="B5" s="313" t="s">
        <v>2</v>
      </c>
      <c r="C5" s="313"/>
      <c r="D5" s="313"/>
      <c r="E5" s="313"/>
      <c r="F5" s="313"/>
      <c r="G5" s="313"/>
      <c r="H5" s="313"/>
      <c r="I5" s="313"/>
      <c r="J5" s="313"/>
      <c r="K5" s="313"/>
      <c r="L5" s="313"/>
      <c r="M5" s="313"/>
      <c r="N5" s="313"/>
      <c r="O5" s="313"/>
      <c r="P5" s="313"/>
    </row>
    <row r="6" spans="2:16" ht="22.5" customHeight="1" x14ac:dyDescent="0.3">
      <c r="B6" s="314" t="s">
        <v>3</v>
      </c>
      <c r="C6" s="314"/>
      <c r="D6" s="314"/>
      <c r="E6" s="314"/>
      <c r="F6" s="314"/>
      <c r="G6" s="314"/>
      <c r="H6" s="314"/>
      <c r="I6" s="314"/>
      <c r="J6" s="314"/>
      <c r="K6" s="314"/>
      <c r="L6" s="314"/>
      <c r="M6" s="314"/>
      <c r="N6" s="314"/>
      <c r="O6" s="314"/>
      <c r="P6" s="314"/>
    </row>
    <row r="7" spans="2:16" x14ac:dyDescent="0.3">
      <c r="B7" s="315" t="s">
        <v>4</v>
      </c>
      <c r="C7" s="315"/>
      <c r="D7" s="315"/>
      <c r="E7" s="315"/>
      <c r="F7" s="315"/>
      <c r="G7" s="315"/>
      <c r="H7" s="315"/>
      <c r="I7" s="315"/>
      <c r="J7" s="315"/>
      <c r="K7" s="315"/>
      <c r="L7" s="315"/>
      <c r="M7" s="315"/>
      <c r="N7" s="315"/>
      <c r="O7" s="315"/>
      <c r="P7" s="315"/>
    </row>
    <row r="8" spans="2:16" ht="24.75" customHeight="1" x14ac:dyDescent="0.3">
      <c r="B8" s="312" t="s">
        <v>5</v>
      </c>
      <c r="C8" s="312"/>
      <c r="D8" s="312"/>
      <c r="E8" s="312"/>
      <c r="F8" s="312"/>
      <c r="G8" s="312"/>
      <c r="H8" s="312"/>
      <c r="I8" s="312"/>
      <c r="J8" s="312"/>
      <c r="K8" s="312"/>
      <c r="L8" s="312"/>
      <c r="M8" s="312"/>
      <c r="N8" s="312"/>
      <c r="O8" s="312"/>
      <c r="P8" s="312"/>
    </row>
    <row r="9" spans="2:16" x14ac:dyDescent="0.3">
      <c r="B9" s="316" t="s">
        <v>6</v>
      </c>
      <c r="C9" s="316"/>
      <c r="D9" s="316"/>
      <c r="E9" s="316"/>
      <c r="F9" s="316"/>
      <c r="G9" s="316"/>
      <c r="H9" s="316"/>
      <c r="I9" s="316"/>
      <c r="J9" s="316"/>
      <c r="K9" s="316"/>
      <c r="L9" s="316"/>
      <c r="M9" s="316"/>
      <c r="N9" s="316"/>
      <c r="O9" s="316"/>
      <c r="P9" s="316"/>
    </row>
    <row r="10" spans="2:16" ht="21.75" customHeight="1" x14ac:dyDescent="0.3">
      <c r="B10" s="312" t="s">
        <v>7</v>
      </c>
      <c r="C10" s="312"/>
      <c r="D10" s="312"/>
      <c r="E10" s="312"/>
      <c r="F10" s="312"/>
      <c r="G10" s="312"/>
      <c r="H10" s="312"/>
      <c r="I10" s="312"/>
      <c r="J10" s="312"/>
      <c r="K10" s="312"/>
      <c r="L10" s="312"/>
      <c r="M10" s="312"/>
      <c r="N10" s="312"/>
      <c r="O10" s="312"/>
      <c r="P10" s="312"/>
    </row>
    <row r="11" spans="2:16" x14ac:dyDescent="0.3">
      <c r="B11" s="316" t="s">
        <v>8</v>
      </c>
      <c r="C11" s="316"/>
      <c r="D11" s="316"/>
      <c r="E11" s="316"/>
      <c r="F11" s="316"/>
      <c r="G11" s="316"/>
      <c r="H11" s="316"/>
      <c r="I11" s="316"/>
      <c r="J11" s="316"/>
      <c r="K11" s="316"/>
      <c r="L11" s="316"/>
      <c r="M11" s="316"/>
      <c r="N11" s="316"/>
      <c r="O11" s="316"/>
      <c r="P11" s="316"/>
    </row>
    <row r="12" spans="2:16" x14ac:dyDescent="0.3">
      <c r="B12" s="31" t="s">
        <v>9</v>
      </c>
      <c r="C12" s="34"/>
      <c r="D12" s="34"/>
      <c r="E12" s="34"/>
      <c r="F12" s="34"/>
      <c r="G12" s="34"/>
      <c r="H12" s="34"/>
      <c r="I12" s="34"/>
      <c r="J12" s="34"/>
      <c r="K12" s="34"/>
      <c r="L12" s="34"/>
      <c r="M12" s="34"/>
      <c r="N12" s="34"/>
      <c r="O12" s="34"/>
      <c r="P12" s="34"/>
    </row>
    <row r="13" spans="2:16" ht="10.5" customHeight="1" x14ac:dyDescent="0.3">
      <c r="B13" s="31"/>
      <c r="C13" s="34"/>
      <c r="D13" s="34"/>
      <c r="E13" s="34"/>
      <c r="F13" s="34"/>
      <c r="G13" s="34"/>
      <c r="H13" s="34"/>
      <c r="I13" s="34"/>
      <c r="J13" s="34"/>
      <c r="K13" s="34"/>
      <c r="L13" s="34"/>
      <c r="M13" s="34"/>
      <c r="N13" s="34"/>
      <c r="O13" s="34"/>
      <c r="P13" s="34"/>
    </row>
    <row r="14" spans="2:16" x14ac:dyDescent="0.3">
      <c r="B14" s="31" t="s">
        <v>10</v>
      </c>
      <c r="C14" s="34"/>
      <c r="D14" s="34"/>
      <c r="E14" s="34"/>
      <c r="F14" s="34"/>
      <c r="G14" s="34"/>
      <c r="H14" s="34"/>
      <c r="I14" s="34"/>
      <c r="J14" s="34"/>
      <c r="K14" s="34"/>
      <c r="L14" s="34"/>
      <c r="M14" s="34"/>
      <c r="N14" s="34"/>
      <c r="O14" s="34"/>
      <c r="P14" s="34"/>
    </row>
    <row r="15" spans="2:16" ht="10.5" customHeight="1" x14ac:dyDescent="0.3">
      <c r="B15" s="31"/>
      <c r="C15" s="34"/>
      <c r="D15" s="34"/>
      <c r="E15" s="34"/>
      <c r="F15" s="34"/>
      <c r="G15" s="34"/>
      <c r="H15" s="34"/>
      <c r="I15" s="34"/>
      <c r="J15" s="34"/>
      <c r="K15" s="34"/>
      <c r="L15" s="34"/>
      <c r="M15" s="34"/>
      <c r="N15" s="34"/>
      <c r="O15" s="34"/>
      <c r="P15" s="34"/>
    </row>
    <row r="16" spans="2:16" x14ac:dyDescent="0.3">
      <c r="B16" s="32" t="s">
        <v>11</v>
      </c>
      <c r="C16" s="33"/>
      <c r="D16" s="33"/>
      <c r="E16" s="33"/>
      <c r="F16" s="33"/>
      <c r="G16" s="33"/>
      <c r="H16" s="33"/>
      <c r="I16" s="33"/>
      <c r="J16" s="33"/>
      <c r="K16" s="34"/>
      <c r="L16" s="34"/>
      <c r="M16" s="34"/>
      <c r="N16" s="34"/>
      <c r="O16" s="34"/>
      <c r="P16" s="34"/>
    </row>
    <row r="17" spans="2:16" ht="12.75" customHeight="1" x14ac:dyDescent="0.3">
      <c r="B17" s="31"/>
      <c r="C17" s="34"/>
      <c r="D17" s="34"/>
      <c r="E17" s="34"/>
      <c r="F17" s="34"/>
      <c r="G17" s="34"/>
      <c r="H17" s="34"/>
      <c r="I17" s="34"/>
      <c r="J17" s="34"/>
      <c r="K17" s="34"/>
      <c r="L17" s="34"/>
      <c r="M17" s="34"/>
      <c r="N17" s="34"/>
      <c r="O17" s="34"/>
      <c r="P17" s="34"/>
    </row>
    <row r="18" spans="2:16" ht="27" customHeight="1" x14ac:dyDescent="0.3">
      <c r="B18" s="313" t="s">
        <v>12</v>
      </c>
      <c r="C18" s="313"/>
      <c r="D18" s="313"/>
      <c r="E18" s="313"/>
      <c r="F18" s="313"/>
      <c r="G18" s="313"/>
      <c r="H18" s="313"/>
      <c r="I18" s="313"/>
      <c r="J18" s="313"/>
      <c r="K18" s="313"/>
      <c r="L18" s="313"/>
      <c r="M18" s="313"/>
      <c r="N18" s="313"/>
      <c r="O18" s="313"/>
      <c r="P18" s="313"/>
    </row>
    <row r="19" spans="2:16" ht="11.25" customHeight="1" x14ac:dyDescent="0.3">
      <c r="B19" s="31"/>
      <c r="C19" s="34"/>
      <c r="D19" s="34"/>
      <c r="E19" s="34"/>
      <c r="F19" s="34"/>
      <c r="G19" s="34"/>
      <c r="H19" s="34"/>
      <c r="I19" s="34"/>
      <c r="J19" s="34"/>
      <c r="K19" s="34"/>
      <c r="L19" s="34"/>
      <c r="M19" s="34"/>
      <c r="N19" s="34"/>
      <c r="O19" s="34"/>
      <c r="P19" s="34"/>
    </row>
    <row r="20" spans="2:16" ht="41.25" customHeight="1" x14ac:dyDescent="0.3">
      <c r="B20" s="317" t="s">
        <v>13</v>
      </c>
      <c r="C20" s="317"/>
      <c r="D20" s="317"/>
      <c r="E20" s="317"/>
      <c r="F20" s="317"/>
      <c r="G20" s="317"/>
      <c r="H20" s="317"/>
      <c r="I20" s="317"/>
      <c r="J20" s="317"/>
      <c r="K20" s="317"/>
      <c r="L20" s="317"/>
      <c r="M20" s="317"/>
      <c r="N20" s="317"/>
      <c r="O20" s="317"/>
      <c r="P20" s="317"/>
    </row>
    <row r="21" spans="2:16" x14ac:dyDescent="0.3">
      <c r="B21" s="31" t="s">
        <v>14</v>
      </c>
      <c r="C21" s="34"/>
      <c r="D21" s="34"/>
      <c r="E21" s="34"/>
      <c r="F21" s="34"/>
      <c r="G21" s="34"/>
      <c r="H21" s="34"/>
      <c r="I21" s="34"/>
      <c r="J21" s="34"/>
      <c r="K21" s="34"/>
      <c r="L21" s="34"/>
      <c r="M21" s="34"/>
      <c r="N21" s="34"/>
      <c r="O21" s="34"/>
      <c r="P21" s="34"/>
    </row>
    <row r="22" spans="2:16" ht="22.5" customHeight="1" x14ac:dyDescent="0.3">
      <c r="B22" s="313" t="s">
        <v>15</v>
      </c>
      <c r="C22" s="313"/>
      <c r="D22" s="313"/>
      <c r="E22" s="313"/>
      <c r="F22" s="313"/>
      <c r="G22" s="313"/>
      <c r="H22" s="313"/>
      <c r="I22" s="313"/>
      <c r="J22" s="313"/>
      <c r="K22" s="313"/>
      <c r="L22" s="313"/>
      <c r="M22" s="313"/>
      <c r="N22" s="313"/>
      <c r="O22" s="313"/>
      <c r="P22" s="9"/>
    </row>
    <row r="23" spans="2:16" ht="13.5" customHeight="1" x14ac:dyDescent="0.3">
      <c r="B23" s="19"/>
      <c r="C23" s="15"/>
      <c r="D23" s="15"/>
      <c r="E23" s="15"/>
      <c r="F23" s="15"/>
      <c r="G23" s="15"/>
      <c r="H23" s="15"/>
      <c r="I23" s="15"/>
      <c r="J23" s="15"/>
      <c r="K23" s="15"/>
      <c r="L23" s="15"/>
      <c r="M23" s="15"/>
      <c r="N23" s="15"/>
      <c r="O23" s="15"/>
      <c r="P23" s="15"/>
    </row>
    <row r="24" spans="2:16" x14ac:dyDescent="0.3">
      <c r="B24" s="20" t="s">
        <v>16</v>
      </c>
      <c r="C24" s="15"/>
      <c r="D24" s="15"/>
      <c r="E24" s="15"/>
      <c r="F24" s="15"/>
      <c r="G24" s="15"/>
      <c r="H24" s="15"/>
      <c r="I24" s="15"/>
      <c r="J24" s="15"/>
      <c r="K24" s="15"/>
      <c r="L24" s="15"/>
      <c r="M24" s="15"/>
      <c r="N24" s="15"/>
      <c r="O24" s="15"/>
      <c r="P24" s="15"/>
    </row>
    <row r="25" spans="2:16" ht="6" customHeight="1" x14ac:dyDescent="0.3">
      <c r="B25" s="19"/>
      <c r="C25" s="15"/>
      <c r="D25" s="15"/>
      <c r="E25" s="15"/>
      <c r="F25" s="15"/>
      <c r="G25" s="15"/>
      <c r="H25" s="15"/>
      <c r="I25" s="15"/>
      <c r="J25" s="15"/>
      <c r="K25" s="15"/>
      <c r="L25" s="15"/>
      <c r="M25" s="15"/>
      <c r="N25" s="15"/>
      <c r="O25" s="15"/>
      <c r="P25" s="15"/>
    </row>
    <row r="26" spans="2:16" x14ac:dyDescent="0.3">
      <c r="B26" s="20" t="s">
        <v>17</v>
      </c>
      <c r="C26" s="15"/>
      <c r="D26" s="15"/>
      <c r="E26" s="15"/>
      <c r="F26" s="15"/>
      <c r="G26" s="15"/>
      <c r="H26" s="15"/>
      <c r="I26" s="15"/>
      <c r="J26" s="15"/>
      <c r="K26" s="15"/>
      <c r="L26" s="15"/>
      <c r="M26" s="15"/>
      <c r="N26" s="15"/>
      <c r="O26" s="15"/>
      <c r="P26" s="15"/>
    </row>
    <row r="27" spans="2:16" ht="9.75" customHeight="1" x14ac:dyDescent="0.3">
      <c r="B27" s="19"/>
      <c r="C27" s="15"/>
      <c r="D27" s="15"/>
      <c r="E27" s="15"/>
      <c r="F27" s="15"/>
      <c r="G27" s="15"/>
      <c r="H27" s="15"/>
      <c r="I27" s="15"/>
      <c r="J27" s="15"/>
      <c r="K27" s="15"/>
      <c r="L27" s="15"/>
      <c r="M27" s="15"/>
      <c r="N27" s="15"/>
      <c r="O27" s="15"/>
      <c r="P27" s="15"/>
    </row>
    <row r="28" spans="2:16" x14ac:dyDescent="0.3">
      <c r="B28" s="20" t="s">
        <v>18</v>
      </c>
      <c r="C28" s="15"/>
      <c r="D28" s="15"/>
      <c r="E28" s="15"/>
      <c r="F28" s="15"/>
      <c r="G28" s="15"/>
      <c r="H28" s="15"/>
      <c r="I28" s="15"/>
      <c r="J28" s="15"/>
      <c r="K28" s="15"/>
      <c r="L28" s="15"/>
      <c r="M28" s="15"/>
      <c r="N28" s="15"/>
      <c r="O28" s="15"/>
      <c r="P28" s="15"/>
    </row>
    <row r="29" spans="2:16" x14ac:dyDescent="0.3">
      <c r="B29" s="14"/>
      <c r="C29" s="34"/>
      <c r="D29" s="34"/>
      <c r="E29" s="34"/>
      <c r="F29" s="34"/>
      <c r="G29" s="34"/>
      <c r="H29" s="34"/>
      <c r="I29" s="34"/>
      <c r="J29" s="34"/>
      <c r="K29" s="34"/>
      <c r="L29" s="34"/>
      <c r="M29" s="34"/>
      <c r="N29" s="34"/>
      <c r="O29" s="34"/>
      <c r="P29" s="34"/>
    </row>
    <row r="30" spans="2:16" ht="50.25" customHeight="1" x14ac:dyDescent="0.3">
      <c r="B30" s="317" t="s">
        <v>19</v>
      </c>
      <c r="C30" s="317"/>
      <c r="D30" s="317"/>
      <c r="E30" s="317"/>
      <c r="F30" s="317"/>
      <c r="G30" s="317"/>
      <c r="H30" s="317"/>
      <c r="I30" s="317"/>
      <c r="J30" s="317"/>
      <c r="K30" s="317"/>
      <c r="L30" s="317"/>
      <c r="M30" s="317"/>
      <c r="N30" s="317"/>
      <c r="O30" s="317"/>
      <c r="P30" s="317"/>
    </row>
    <row r="31" spans="2:16" x14ac:dyDescent="0.3">
      <c r="B31" s="316" t="s">
        <v>20</v>
      </c>
      <c r="C31" s="316"/>
      <c r="D31" s="316"/>
      <c r="E31" s="316"/>
      <c r="F31" s="316"/>
      <c r="G31" s="316"/>
      <c r="H31" s="316"/>
      <c r="I31" s="316"/>
      <c r="J31" s="316"/>
      <c r="K31" s="316"/>
      <c r="L31" s="316"/>
      <c r="M31" s="316"/>
      <c r="N31" s="316"/>
      <c r="O31" s="316"/>
      <c r="P31" s="316"/>
    </row>
    <row r="32" spans="2:16" ht="53.25" customHeight="1" x14ac:dyDescent="0.3">
      <c r="B32" s="317" t="s">
        <v>21</v>
      </c>
      <c r="C32" s="317"/>
      <c r="D32" s="317"/>
      <c r="E32" s="317"/>
      <c r="F32" s="317"/>
      <c r="G32" s="317"/>
      <c r="H32" s="317"/>
      <c r="I32" s="317"/>
      <c r="J32" s="317"/>
      <c r="K32" s="317"/>
      <c r="L32" s="317"/>
      <c r="M32" s="317"/>
      <c r="N32" s="317"/>
      <c r="O32" s="317"/>
      <c r="P32" s="317"/>
    </row>
    <row r="33" spans="2:16" x14ac:dyDescent="0.3">
      <c r="B33" s="23"/>
      <c r="C33" s="34"/>
      <c r="D33" s="34"/>
      <c r="E33" s="34"/>
      <c r="F33" s="34"/>
      <c r="G33" s="34"/>
      <c r="H33" s="34"/>
      <c r="I33" s="34"/>
      <c r="J33" s="34"/>
      <c r="K33" s="34"/>
      <c r="L33" s="34"/>
      <c r="M33" s="34"/>
      <c r="N33" s="34"/>
      <c r="O33" s="34"/>
      <c r="P33" s="34"/>
    </row>
    <row r="34" spans="2:16" ht="53.25" customHeight="1" x14ac:dyDescent="0.3">
      <c r="B34" s="317" t="s">
        <v>22</v>
      </c>
      <c r="C34" s="317"/>
      <c r="D34" s="317"/>
      <c r="E34" s="317"/>
      <c r="F34" s="317"/>
      <c r="G34" s="317"/>
      <c r="H34" s="317"/>
      <c r="I34" s="317"/>
      <c r="J34" s="317"/>
      <c r="K34" s="317"/>
      <c r="L34" s="317"/>
      <c r="M34" s="317"/>
      <c r="N34" s="317"/>
      <c r="O34" s="317"/>
      <c r="P34" s="317"/>
    </row>
    <row r="35" spans="2:16" x14ac:dyDescent="0.3">
      <c r="B35" s="31"/>
      <c r="C35" s="34"/>
      <c r="D35" s="34"/>
      <c r="E35" s="34"/>
      <c r="F35" s="34"/>
      <c r="G35" s="34"/>
      <c r="H35" s="34"/>
      <c r="I35" s="34"/>
      <c r="J35" s="34"/>
      <c r="K35" s="34"/>
      <c r="L35" s="34"/>
      <c r="M35" s="34"/>
      <c r="N35" s="34"/>
      <c r="O35" s="34"/>
      <c r="P35" s="34"/>
    </row>
    <row r="36" spans="2:16" ht="41.25" customHeight="1" x14ac:dyDescent="0.3">
      <c r="B36" s="317" t="s">
        <v>23</v>
      </c>
      <c r="C36" s="317"/>
      <c r="D36" s="317"/>
      <c r="E36" s="317"/>
      <c r="F36" s="317"/>
      <c r="G36" s="317"/>
      <c r="H36" s="317"/>
      <c r="I36" s="317"/>
      <c r="J36" s="317"/>
      <c r="K36" s="317"/>
      <c r="L36" s="317"/>
      <c r="M36" s="317"/>
      <c r="N36" s="317"/>
      <c r="O36" s="317"/>
      <c r="P36" s="317"/>
    </row>
    <row r="37" spans="2:16" x14ac:dyDescent="0.3">
      <c r="B37" s="31"/>
      <c r="C37" s="34"/>
      <c r="D37" s="34"/>
      <c r="E37" s="34"/>
      <c r="F37" s="34"/>
      <c r="G37" s="34"/>
      <c r="H37" s="34"/>
      <c r="I37" s="34"/>
      <c r="J37" s="34"/>
      <c r="K37" s="34"/>
      <c r="L37" s="34"/>
      <c r="M37" s="34"/>
      <c r="N37" s="34"/>
      <c r="O37" s="34"/>
      <c r="P37" s="34"/>
    </row>
    <row r="38" spans="2:16" ht="41.25" customHeight="1" x14ac:dyDescent="0.3">
      <c r="B38" s="317" t="s">
        <v>24</v>
      </c>
      <c r="C38" s="317"/>
      <c r="D38" s="317"/>
      <c r="E38" s="317"/>
      <c r="F38" s="317"/>
      <c r="G38" s="317"/>
      <c r="H38" s="317"/>
      <c r="I38" s="317"/>
      <c r="J38" s="317"/>
      <c r="K38" s="317"/>
      <c r="L38" s="317"/>
      <c r="M38" s="317"/>
      <c r="N38" s="317"/>
      <c r="O38" s="317"/>
      <c r="P38" s="317"/>
    </row>
    <row r="39" spans="2:16" ht="6" customHeight="1" x14ac:dyDescent="0.3">
      <c r="B39" s="31"/>
      <c r="C39" s="34"/>
      <c r="D39" s="34"/>
      <c r="E39" s="34"/>
      <c r="F39" s="34"/>
      <c r="G39" s="34"/>
      <c r="H39" s="34"/>
      <c r="I39" s="34"/>
      <c r="J39" s="34"/>
      <c r="K39" s="34"/>
      <c r="L39" s="34"/>
      <c r="M39" s="34"/>
      <c r="N39" s="34"/>
      <c r="O39" s="34"/>
      <c r="P39" s="34"/>
    </row>
    <row r="40" spans="2:16" ht="24.75" customHeight="1" x14ac:dyDescent="0.3">
      <c r="B40" s="321" t="s">
        <v>25</v>
      </c>
      <c r="C40" s="321"/>
      <c r="D40" s="321"/>
      <c r="E40" s="321"/>
      <c r="F40" s="321"/>
      <c r="G40" s="321"/>
      <c r="H40" s="321"/>
      <c r="I40" s="321"/>
      <c r="J40" s="321"/>
      <c r="K40" s="321"/>
      <c r="L40" s="321"/>
      <c r="M40" s="321"/>
      <c r="N40" s="321"/>
      <c r="O40" s="321"/>
      <c r="P40" s="321"/>
    </row>
    <row r="41" spans="2:16" x14ac:dyDescent="0.3">
      <c r="B41" s="315" t="s">
        <v>26</v>
      </c>
      <c r="C41" s="315"/>
      <c r="D41" s="315"/>
      <c r="E41" s="315"/>
      <c r="F41" s="315"/>
      <c r="G41" s="315"/>
      <c r="H41" s="315"/>
      <c r="I41" s="315"/>
      <c r="J41" s="315"/>
      <c r="K41" s="315"/>
      <c r="L41" s="315"/>
      <c r="M41" s="315"/>
      <c r="N41" s="315"/>
      <c r="O41" s="315"/>
      <c r="P41" s="315"/>
    </row>
    <row r="42" spans="2:16" ht="10.5" customHeight="1" x14ac:dyDescent="0.3">
      <c r="B42" s="31"/>
      <c r="C42" s="34"/>
      <c r="D42" s="34"/>
      <c r="E42" s="34"/>
      <c r="F42" s="34"/>
      <c r="G42" s="34"/>
      <c r="H42" s="34"/>
      <c r="I42" s="34"/>
      <c r="J42" s="34"/>
      <c r="K42" s="34"/>
      <c r="L42" s="34"/>
      <c r="M42" s="34"/>
      <c r="N42" s="34"/>
      <c r="O42" s="34"/>
      <c r="P42" s="34"/>
    </row>
    <row r="43" spans="2:16" ht="38.25" customHeight="1" x14ac:dyDescent="0.3">
      <c r="B43" s="320" t="s">
        <v>27</v>
      </c>
      <c r="C43" s="320"/>
      <c r="D43" s="320"/>
      <c r="E43" s="320"/>
      <c r="F43" s="320"/>
      <c r="G43" s="320"/>
      <c r="H43" s="320"/>
      <c r="I43" s="320"/>
      <c r="J43" s="320"/>
      <c r="K43" s="320"/>
      <c r="L43" s="320"/>
      <c r="M43" s="320"/>
      <c r="N43" s="320"/>
      <c r="O43" s="320"/>
      <c r="P43" s="320"/>
    </row>
    <row r="44" spans="2:16" x14ac:dyDescent="0.3">
      <c r="B44" s="31"/>
      <c r="C44" s="34"/>
      <c r="D44" s="34"/>
      <c r="E44" s="34"/>
      <c r="F44" s="34"/>
      <c r="G44" s="34"/>
      <c r="H44" s="34"/>
      <c r="I44" s="34"/>
      <c r="J44" s="34"/>
      <c r="K44" s="34"/>
      <c r="L44" s="34"/>
      <c r="M44" s="34"/>
      <c r="N44" s="34"/>
      <c r="O44" s="34"/>
      <c r="P44" s="34"/>
    </row>
    <row r="45" spans="2:16" ht="15" customHeight="1" x14ac:dyDescent="0.3">
      <c r="B45" s="316" t="s">
        <v>28</v>
      </c>
      <c r="C45" s="316"/>
      <c r="D45" s="316"/>
      <c r="E45" s="316"/>
      <c r="F45" s="316"/>
      <c r="G45" s="316"/>
      <c r="H45" s="316"/>
      <c r="I45" s="316"/>
      <c r="J45" s="316"/>
      <c r="K45" s="316"/>
      <c r="L45" s="316"/>
      <c r="M45" s="316"/>
      <c r="N45" s="316"/>
      <c r="O45" s="316"/>
      <c r="P45" s="316"/>
    </row>
    <row r="46" spans="2:16" ht="26.25" customHeight="1" x14ac:dyDescent="0.3">
      <c r="B46" s="312" t="s">
        <v>29</v>
      </c>
      <c r="C46" s="312"/>
      <c r="D46" s="312"/>
      <c r="E46" s="312"/>
      <c r="F46" s="312"/>
      <c r="G46" s="312"/>
      <c r="H46" s="312"/>
      <c r="I46" s="312"/>
      <c r="J46" s="312"/>
      <c r="K46" s="312"/>
      <c r="L46" s="312"/>
      <c r="M46" s="312"/>
      <c r="N46" s="312"/>
      <c r="O46" s="312"/>
      <c r="P46" s="312"/>
    </row>
    <row r="47" spans="2:16" x14ac:dyDescent="0.3">
      <c r="B47" s="31"/>
      <c r="C47" s="34"/>
      <c r="D47" s="34"/>
      <c r="E47" s="34"/>
      <c r="F47" s="34"/>
      <c r="G47" s="34"/>
      <c r="H47" s="34"/>
      <c r="I47" s="34"/>
      <c r="J47" s="34"/>
      <c r="K47" s="34"/>
      <c r="L47" s="34"/>
      <c r="M47" s="34"/>
      <c r="N47" s="34"/>
      <c r="O47" s="34"/>
      <c r="P47" s="34"/>
    </row>
    <row r="48" spans="2:16" ht="24.75" customHeight="1" x14ac:dyDescent="0.3">
      <c r="B48" s="312" t="s">
        <v>30</v>
      </c>
      <c r="C48" s="312"/>
      <c r="D48" s="312"/>
      <c r="E48" s="312"/>
      <c r="F48" s="312"/>
      <c r="G48" s="312"/>
      <c r="H48" s="312"/>
      <c r="I48" s="312"/>
      <c r="J48" s="312"/>
      <c r="K48" s="312"/>
      <c r="L48" s="312"/>
      <c r="M48" s="312"/>
      <c r="N48" s="312"/>
      <c r="O48" s="312"/>
      <c r="P48" s="312"/>
    </row>
    <row r="49" spans="2:16" x14ac:dyDescent="0.3">
      <c r="B49" s="31" t="s">
        <v>31</v>
      </c>
      <c r="C49" s="34"/>
      <c r="D49" s="34"/>
      <c r="E49" s="34"/>
      <c r="F49" s="34"/>
      <c r="G49" s="34"/>
      <c r="H49" s="34"/>
      <c r="I49" s="34"/>
      <c r="J49" s="34"/>
      <c r="K49" s="34"/>
      <c r="L49" s="34"/>
      <c r="M49" s="34"/>
      <c r="N49" s="34"/>
      <c r="O49" s="34"/>
      <c r="P49" s="34"/>
    </row>
    <row r="50" spans="2:16" x14ac:dyDescent="0.3">
      <c r="B50" s="31"/>
      <c r="C50" s="34"/>
      <c r="D50" s="34"/>
      <c r="E50" s="34"/>
      <c r="F50" s="34"/>
      <c r="G50" s="34"/>
      <c r="H50" s="34"/>
      <c r="I50" s="34"/>
      <c r="J50" s="34"/>
      <c r="K50" s="34"/>
      <c r="L50" s="34"/>
      <c r="M50" s="34"/>
      <c r="N50" s="34"/>
      <c r="O50" s="34"/>
      <c r="P50" s="34"/>
    </row>
    <row r="51" spans="2:16" x14ac:dyDescent="0.3">
      <c r="B51" s="32" t="s">
        <v>32</v>
      </c>
      <c r="C51" s="34"/>
      <c r="D51" s="34"/>
      <c r="E51" s="34"/>
      <c r="F51" s="34"/>
      <c r="G51" s="34"/>
      <c r="H51" s="34"/>
      <c r="I51" s="34"/>
      <c r="J51" s="34"/>
      <c r="K51" s="34"/>
      <c r="L51" s="34"/>
      <c r="M51" s="34"/>
      <c r="N51" s="34"/>
      <c r="O51" s="34"/>
      <c r="P51" s="34"/>
    </row>
    <row r="52" spans="2:16" ht="84" customHeight="1" x14ac:dyDescent="0.3">
      <c r="B52" s="32"/>
      <c r="C52" s="34"/>
      <c r="D52" s="34"/>
      <c r="E52" s="34"/>
      <c r="F52" s="34"/>
      <c r="G52" s="34"/>
      <c r="H52" s="34"/>
      <c r="I52" s="34"/>
      <c r="J52" s="34"/>
      <c r="K52" s="34"/>
      <c r="L52" s="34"/>
      <c r="M52" s="34"/>
      <c r="N52" s="34"/>
      <c r="O52" s="34"/>
      <c r="P52" s="34"/>
    </row>
    <row r="53" spans="2:16" ht="84" customHeight="1" x14ac:dyDescent="0.3">
      <c r="B53" s="32"/>
      <c r="C53" s="34"/>
      <c r="D53" s="34"/>
      <c r="E53" s="34"/>
      <c r="F53" s="34"/>
      <c r="G53" s="34"/>
      <c r="H53" s="34"/>
      <c r="I53" s="34"/>
      <c r="J53" s="34"/>
      <c r="K53" s="34"/>
      <c r="L53" s="34"/>
      <c r="M53" s="34"/>
      <c r="N53" s="34"/>
      <c r="O53" s="34"/>
      <c r="P53" s="34"/>
    </row>
    <row r="54" spans="2:16" ht="35.25" customHeight="1" x14ac:dyDescent="0.3">
      <c r="B54" s="314" t="s">
        <v>33</v>
      </c>
      <c r="C54" s="314"/>
      <c r="D54" s="314"/>
      <c r="E54" s="314"/>
      <c r="F54" s="314"/>
      <c r="G54" s="314"/>
      <c r="H54" s="314"/>
      <c r="I54" s="314"/>
      <c r="J54" s="314"/>
      <c r="K54" s="314"/>
      <c r="L54" s="314"/>
      <c r="M54" s="314"/>
      <c r="N54" s="314"/>
      <c r="O54" s="314"/>
      <c r="P54" s="314"/>
    </row>
    <row r="55" spans="2:16" x14ac:dyDescent="0.3">
      <c r="B55" s="315" t="s">
        <v>34</v>
      </c>
      <c r="C55" s="315"/>
      <c r="D55" s="315"/>
      <c r="E55" s="315"/>
      <c r="F55" s="315"/>
      <c r="G55" s="315"/>
      <c r="H55" s="315"/>
      <c r="I55" s="315"/>
      <c r="J55" s="315"/>
      <c r="K55" s="315"/>
      <c r="L55" s="315"/>
      <c r="M55" s="315"/>
      <c r="N55" s="315"/>
      <c r="O55" s="315"/>
      <c r="P55" s="315"/>
    </row>
    <row r="56" spans="2:16" x14ac:dyDescent="0.3">
      <c r="B56" s="315" t="s">
        <v>35</v>
      </c>
      <c r="C56" s="315"/>
      <c r="D56" s="315"/>
      <c r="E56" s="315"/>
      <c r="F56" s="315"/>
      <c r="G56" s="315"/>
      <c r="H56" s="315"/>
      <c r="I56" s="315"/>
      <c r="J56" s="315"/>
      <c r="K56" s="315"/>
      <c r="L56" s="315"/>
      <c r="M56" s="315"/>
      <c r="N56" s="315"/>
      <c r="O56" s="315"/>
      <c r="P56" s="315"/>
    </row>
    <row r="57" spans="2:16" x14ac:dyDescent="0.3">
      <c r="B57" s="24"/>
      <c r="C57" s="34"/>
      <c r="D57" s="34"/>
      <c r="E57" s="34"/>
      <c r="F57" s="34"/>
      <c r="G57" s="34"/>
      <c r="H57" s="34"/>
      <c r="I57" s="34"/>
      <c r="J57" s="34"/>
      <c r="K57" s="34"/>
      <c r="L57" s="34"/>
      <c r="M57" s="34"/>
      <c r="N57" s="34"/>
      <c r="O57" s="34"/>
      <c r="P57" s="34"/>
    </row>
    <row r="58" spans="2:16" x14ac:dyDescent="0.3">
      <c r="B58" s="31"/>
      <c r="C58" s="34"/>
      <c r="D58" s="34"/>
      <c r="E58" s="34"/>
      <c r="F58" s="34"/>
      <c r="G58" s="34"/>
      <c r="H58" s="34"/>
      <c r="I58" s="34"/>
      <c r="J58" s="34"/>
      <c r="K58" s="34"/>
      <c r="L58" s="34"/>
      <c r="M58" s="34"/>
      <c r="N58" s="34"/>
      <c r="O58" s="34"/>
      <c r="P58" s="34"/>
    </row>
    <row r="59" spans="2:16" ht="39.75" customHeight="1" x14ac:dyDescent="0.3">
      <c r="B59" s="312" t="s">
        <v>36</v>
      </c>
      <c r="C59" s="312"/>
      <c r="D59" s="312"/>
      <c r="E59" s="312"/>
      <c r="F59" s="312"/>
      <c r="G59" s="312"/>
      <c r="H59" s="312"/>
      <c r="I59" s="312"/>
      <c r="J59" s="312"/>
      <c r="K59" s="312"/>
      <c r="L59" s="312"/>
      <c r="M59" s="312"/>
      <c r="N59" s="312"/>
      <c r="O59" s="312"/>
      <c r="P59" s="312"/>
    </row>
    <row r="60" spans="2:16" x14ac:dyDescent="0.3">
      <c r="B60" s="31"/>
      <c r="C60" s="34"/>
      <c r="D60" s="34"/>
      <c r="E60" s="34"/>
      <c r="F60" s="34"/>
      <c r="G60" s="34"/>
      <c r="H60" s="34"/>
      <c r="I60" s="34"/>
      <c r="J60" s="34"/>
      <c r="K60" s="34"/>
      <c r="L60" s="34"/>
      <c r="M60" s="34"/>
      <c r="N60" s="34"/>
      <c r="O60" s="34"/>
      <c r="P60" s="34"/>
    </row>
    <row r="61" spans="2:16" x14ac:dyDescent="0.3">
      <c r="B61" s="22" t="s">
        <v>37</v>
      </c>
      <c r="C61" s="34"/>
      <c r="D61" s="34"/>
      <c r="E61" s="34"/>
      <c r="F61" s="34"/>
      <c r="G61" s="34"/>
      <c r="H61" s="34"/>
      <c r="I61" s="34"/>
      <c r="J61" s="34"/>
      <c r="K61" s="34"/>
      <c r="L61" s="34"/>
      <c r="M61" s="34"/>
      <c r="N61" s="34"/>
      <c r="O61" s="34"/>
      <c r="P61" s="34"/>
    </row>
    <row r="62" spans="2:16" x14ac:dyDescent="0.3">
      <c r="B62" s="22"/>
      <c r="C62" s="34"/>
      <c r="D62" s="34"/>
      <c r="E62" s="34"/>
      <c r="F62" s="34"/>
      <c r="G62" s="34"/>
      <c r="H62" s="34"/>
      <c r="I62" s="34"/>
      <c r="J62" s="34"/>
      <c r="K62" s="34"/>
      <c r="L62" s="34"/>
      <c r="M62" s="34"/>
      <c r="N62" s="34"/>
      <c r="O62" s="34"/>
      <c r="P62" s="34"/>
    </row>
    <row r="63" spans="2:16" ht="24" customHeight="1" x14ac:dyDescent="0.3">
      <c r="B63" s="319" t="s">
        <v>38</v>
      </c>
      <c r="C63" s="319"/>
      <c r="D63" s="319"/>
      <c r="E63" s="319"/>
      <c r="F63" s="319"/>
      <c r="G63" s="319"/>
      <c r="H63" s="319"/>
      <c r="I63" s="319"/>
      <c r="J63" s="319"/>
      <c r="K63" s="319"/>
      <c r="L63" s="319"/>
      <c r="M63" s="319"/>
      <c r="N63" s="319"/>
      <c r="O63" s="319"/>
      <c r="P63" s="319"/>
    </row>
    <row r="64" spans="2:16" ht="10.5" customHeight="1" x14ac:dyDescent="0.3">
      <c r="B64" s="22"/>
      <c r="C64" s="34"/>
      <c r="D64" s="34"/>
      <c r="E64" s="34"/>
      <c r="F64" s="34"/>
      <c r="G64" s="34"/>
      <c r="H64" s="34"/>
      <c r="I64" s="34"/>
      <c r="J64" s="34"/>
      <c r="K64" s="34"/>
      <c r="L64" s="34"/>
      <c r="M64" s="34"/>
      <c r="N64" s="34"/>
      <c r="O64" s="34"/>
      <c r="P64" s="34"/>
    </row>
    <row r="65" spans="2:16" x14ac:dyDescent="0.3">
      <c r="B65" s="25" t="s">
        <v>39</v>
      </c>
      <c r="C65" s="34"/>
      <c r="D65" s="34"/>
      <c r="E65" s="34"/>
      <c r="F65" s="34"/>
      <c r="G65" s="34"/>
      <c r="H65" s="34"/>
      <c r="I65" s="34"/>
      <c r="J65" s="34"/>
      <c r="K65" s="34"/>
      <c r="L65" s="34"/>
      <c r="M65" s="34"/>
      <c r="N65" s="34"/>
      <c r="O65" s="34"/>
      <c r="P65" s="34"/>
    </row>
    <row r="66" spans="2:16" x14ac:dyDescent="0.3">
      <c r="B66" s="25" t="s">
        <v>40</v>
      </c>
      <c r="C66" s="34"/>
      <c r="D66" s="34"/>
      <c r="E66" s="34"/>
      <c r="F66" s="34"/>
      <c r="G66" s="34"/>
      <c r="H66" s="34"/>
      <c r="I66" s="34"/>
      <c r="J66" s="34"/>
      <c r="K66" s="34"/>
      <c r="L66" s="34"/>
      <c r="M66" s="34"/>
      <c r="N66" s="34"/>
      <c r="O66" s="34"/>
      <c r="P66" s="34"/>
    </row>
    <row r="67" spans="2:16" x14ac:dyDescent="0.3">
      <c r="B67" s="25" t="s">
        <v>41</v>
      </c>
      <c r="C67" s="34"/>
      <c r="D67" s="34"/>
      <c r="E67" s="34"/>
      <c r="F67" s="34"/>
      <c r="G67" s="34"/>
      <c r="H67" s="34"/>
      <c r="I67" s="34"/>
      <c r="J67" s="34"/>
      <c r="K67" s="34"/>
      <c r="L67" s="34"/>
      <c r="M67" s="34"/>
      <c r="N67" s="34"/>
      <c r="O67" s="34"/>
      <c r="P67" s="34"/>
    </row>
    <row r="68" spans="2:16" x14ac:dyDescent="0.3">
      <c r="B68" s="22"/>
      <c r="C68" s="34"/>
      <c r="D68" s="34"/>
      <c r="E68" s="34"/>
      <c r="F68" s="34"/>
      <c r="G68" s="34"/>
      <c r="H68" s="34"/>
      <c r="I68" s="34"/>
      <c r="J68" s="34"/>
      <c r="K68" s="34"/>
      <c r="L68" s="34"/>
      <c r="M68" s="34"/>
      <c r="N68" s="34"/>
      <c r="O68" s="34"/>
      <c r="P68" s="34"/>
    </row>
    <row r="69" spans="2:16" x14ac:dyDescent="0.3">
      <c r="B69" s="22" t="s">
        <v>42</v>
      </c>
      <c r="C69" s="34"/>
      <c r="D69" s="34"/>
      <c r="E69" s="34"/>
      <c r="F69" s="34"/>
      <c r="G69" s="34"/>
      <c r="H69" s="34"/>
      <c r="I69" s="34"/>
      <c r="J69" s="34"/>
      <c r="K69" s="34"/>
      <c r="L69" s="34"/>
      <c r="M69" s="34"/>
      <c r="N69" s="34"/>
      <c r="O69" s="34"/>
      <c r="P69" s="34"/>
    </row>
    <row r="70" spans="2:16" x14ac:dyDescent="0.3">
      <c r="B70" s="26"/>
      <c r="C70" s="34"/>
      <c r="D70" s="34"/>
      <c r="E70" s="34"/>
      <c r="F70" s="34"/>
      <c r="G70" s="34"/>
      <c r="H70" s="34"/>
      <c r="I70" s="34"/>
      <c r="J70" s="34"/>
      <c r="K70" s="34"/>
      <c r="L70" s="34"/>
      <c r="M70" s="34"/>
      <c r="N70" s="34"/>
      <c r="O70" s="34"/>
      <c r="P70" s="34"/>
    </row>
    <row r="71" spans="2:16" x14ac:dyDescent="0.3">
      <c r="B71" s="31" t="s">
        <v>43</v>
      </c>
      <c r="C71" s="34"/>
      <c r="D71" s="34"/>
      <c r="E71" s="34"/>
      <c r="F71" s="34"/>
      <c r="G71" s="34"/>
      <c r="H71" s="34"/>
      <c r="I71" s="34"/>
      <c r="J71" s="34"/>
      <c r="K71" s="34"/>
      <c r="L71" s="34"/>
      <c r="M71" s="34"/>
      <c r="N71" s="34"/>
      <c r="O71" s="34"/>
      <c r="P71" s="34"/>
    </row>
    <row r="72" spans="2:16" x14ac:dyDescent="0.3">
      <c r="B72" s="31"/>
      <c r="C72" s="34"/>
      <c r="D72" s="34"/>
      <c r="E72" s="34"/>
      <c r="F72" s="34"/>
      <c r="G72" s="34"/>
      <c r="H72" s="34"/>
      <c r="I72" s="34"/>
      <c r="J72" s="34"/>
      <c r="K72" s="34"/>
      <c r="L72" s="34"/>
      <c r="M72" s="34"/>
      <c r="N72" s="34"/>
      <c r="O72" s="34"/>
      <c r="P72" s="34"/>
    </row>
    <row r="73" spans="2:16" ht="53.25" customHeight="1" x14ac:dyDescent="0.3">
      <c r="B73" s="312" t="s">
        <v>44</v>
      </c>
      <c r="C73" s="312"/>
      <c r="D73" s="312"/>
      <c r="E73" s="312"/>
      <c r="F73" s="312"/>
      <c r="G73" s="312"/>
      <c r="H73" s="312"/>
      <c r="I73" s="312"/>
      <c r="J73" s="312"/>
      <c r="K73" s="312"/>
      <c r="L73" s="312"/>
      <c r="M73" s="312"/>
      <c r="N73" s="312"/>
      <c r="O73" s="312"/>
      <c r="P73" s="312"/>
    </row>
    <row r="74" spans="2:16" x14ac:dyDescent="0.3">
      <c r="B74" s="31"/>
      <c r="C74" s="34"/>
      <c r="D74" s="34"/>
      <c r="E74" s="34"/>
      <c r="F74" s="34"/>
      <c r="G74" s="34"/>
      <c r="H74" s="34"/>
      <c r="I74" s="34"/>
      <c r="J74" s="34"/>
      <c r="K74" s="34"/>
      <c r="L74" s="34"/>
      <c r="M74" s="34"/>
      <c r="N74" s="34"/>
      <c r="O74" s="34"/>
      <c r="P74" s="34"/>
    </row>
    <row r="75" spans="2:16" x14ac:dyDescent="0.3">
      <c r="B75" s="31" t="s">
        <v>45</v>
      </c>
      <c r="C75" s="34"/>
      <c r="D75" s="34"/>
      <c r="E75" s="34"/>
      <c r="F75" s="34"/>
      <c r="G75" s="34"/>
      <c r="H75" s="34"/>
      <c r="I75" s="34"/>
      <c r="J75" s="34"/>
      <c r="K75" s="34"/>
      <c r="L75" s="34"/>
      <c r="M75" s="34"/>
      <c r="N75" s="34"/>
      <c r="O75" s="34"/>
      <c r="P75" s="34"/>
    </row>
    <row r="76" spans="2:16" ht="15.75" customHeight="1" x14ac:dyDescent="0.3">
      <c r="B76" s="31"/>
      <c r="C76" s="34"/>
      <c r="D76" s="34"/>
      <c r="E76" s="34"/>
      <c r="F76" s="34"/>
      <c r="G76" s="34"/>
      <c r="H76" s="34"/>
      <c r="I76" s="34"/>
      <c r="J76" s="34"/>
      <c r="K76" s="34"/>
      <c r="L76" s="34"/>
      <c r="M76" s="34"/>
      <c r="N76" s="34"/>
      <c r="O76" s="34"/>
      <c r="P76" s="34"/>
    </row>
    <row r="77" spans="2:16" ht="159" customHeight="1" x14ac:dyDescent="0.3">
      <c r="B77" s="31"/>
      <c r="C77" s="34"/>
      <c r="D77" s="34"/>
      <c r="E77" s="34"/>
      <c r="F77" s="34"/>
      <c r="G77" s="34"/>
      <c r="H77" s="34"/>
      <c r="I77" s="34"/>
      <c r="J77" s="34"/>
      <c r="K77" s="34"/>
      <c r="L77" s="34"/>
      <c r="M77" s="34"/>
      <c r="N77" s="34"/>
      <c r="O77" s="34"/>
      <c r="P77" s="34"/>
    </row>
    <row r="78" spans="2:16" ht="23.25" customHeight="1" x14ac:dyDescent="0.3">
      <c r="B78" s="31" t="s">
        <v>46</v>
      </c>
      <c r="C78" s="34"/>
      <c r="D78" s="34"/>
      <c r="E78" s="34"/>
      <c r="F78" s="34"/>
      <c r="G78" s="34"/>
      <c r="H78" s="34"/>
      <c r="I78" s="34"/>
      <c r="J78" s="34"/>
      <c r="K78" s="34"/>
      <c r="L78" s="34"/>
      <c r="M78" s="34"/>
      <c r="N78" s="34"/>
      <c r="O78" s="34"/>
      <c r="P78" s="34"/>
    </row>
    <row r="79" spans="2:16" ht="41.25" customHeight="1" x14ac:dyDescent="0.3">
      <c r="B79" s="312" t="s">
        <v>47</v>
      </c>
      <c r="C79" s="312"/>
      <c r="D79" s="312"/>
      <c r="E79" s="312"/>
      <c r="F79" s="312"/>
      <c r="G79" s="312"/>
      <c r="H79" s="312"/>
      <c r="I79" s="312"/>
      <c r="J79" s="312"/>
      <c r="K79" s="312"/>
      <c r="L79" s="312"/>
      <c r="M79" s="312"/>
      <c r="N79" s="312"/>
      <c r="O79" s="312"/>
      <c r="P79" s="312"/>
    </row>
    <row r="80" spans="2:16" x14ac:dyDescent="0.3">
      <c r="B80" s="31" t="s">
        <v>48</v>
      </c>
      <c r="C80" s="34"/>
      <c r="D80" s="34"/>
      <c r="E80" s="34"/>
      <c r="F80" s="34"/>
      <c r="G80" s="34"/>
      <c r="H80" s="34"/>
      <c r="I80" s="34"/>
      <c r="J80" s="34"/>
      <c r="K80" s="34"/>
      <c r="L80" s="34"/>
      <c r="M80" s="34"/>
      <c r="N80" s="34"/>
      <c r="O80" s="34"/>
      <c r="P80" s="34"/>
    </row>
    <row r="81" spans="2:16" x14ac:dyDescent="0.3">
      <c r="B81" s="31" t="s">
        <v>49</v>
      </c>
      <c r="C81" s="34"/>
      <c r="D81" s="34"/>
      <c r="E81" s="34"/>
      <c r="F81" s="34"/>
      <c r="G81" s="34"/>
      <c r="H81" s="34"/>
      <c r="I81" s="34"/>
      <c r="J81" s="34"/>
      <c r="K81" s="34"/>
      <c r="L81" s="34"/>
      <c r="M81" s="34"/>
      <c r="N81" s="34"/>
      <c r="O81" s="34"/>
      <c r="P81" s="34"/>
    </row>
    <row r="82" spans="2:16" x14ac:dyDescent="0.3">
      <c r="B82" s="31" t="s">
        <v>50</v>
      </c>
      <c r="C82" s="34"/>
      <c r="D82" s="34"/>
      <c r="E82" s="34"/>
      <c r="F82" s="34"/>
      <c r="G82" s="34"/>
      <c r="H82" s="34"/>
      <c r="I82" s="34"/>
      <c r="J82" s="34"/>
      <c r="K82" s="34"/>
      <c r="L82" s="34"/>
      <c r="M82" s="34"/>
      <c r="N82" s="34"/>
      <c r="O82" s="34"/>
      <c r="P82" s="34"/>
    </row>
    <row r="83" spans="2:16" x14ac:dyDescent="0.3">
      <c r="B83" s="31" t="s">
        <v>51</v>
      </c>
      <c r="C83" s="34"/>
      <c r="D83" s="34"/>
      <c r="E83" s="34"/>
      <c r="F83" s="34"/>
      <c r="G83" s="34"/>
      <c r="H83" s="34"/>
      <c r="I83" s="34"/>
      <c r="J83" s="34"/>
      <c r="K83" s="34"/>
      <c r="L83" s="34"/>
      <c r="M83" s="34"/>
      <c r="N83" s="34"/>
      <c r="O83" s="34"/>
      <c r="P83" s="34"/>
    </row>
    <row r="84" spans="2:16" x14ac:dyDescent="0.3">
      <c r="B84" s="31" t="s">
        <v>52</v>
      </c>
      <c r="C84" s="34"/>
      <c r="D84" s="34"/>
      <c r="E84" s="34"/>
      <c r="F84" s="34"/>
      <c r="G84" s="34"/>
      <c r="H84" s="34"/>
      <c r="I84" s="34"/>
      <c r="J84" s="34"/>
      <c r="K84" s="34"/>
      <c r="L84" s="34"/>
      <c r="M84" s="34"/>
      <c r="N84" s="34"/>
      <c r="O84" s="34"/>
      <c r="P84" s="34"/>
    </row>
    <row r="85" spans="2:16" x14ac:dyDescent="0.3">
      <c r="B85" s="31"/>
      <c r="C85" s="34"/>
      <c r="D85" s="34"/>
      <c r="E85" s="34"/>
      <c r="F85" s="34"/>
      <c r="G85" s="34"/>
      <c r="H85" s="34"/>
      <c r="I85" s="34"/>
      <c r="J85" s="34"/>
      <c r="K85" s="34"/>
      <c r="L85" s="34"/>
      <c r="M85" s="34"/>
      <c r="N85" s="34"/>
      <c r="O85" s="34"/>
      <c r="P85" s="34"/>
    </row>
    <row r="86" spans="2:16" x14ac:dyDescent="0.3">
      <c r="B86" s="31"/>
      <c r="C86" s="34"/>
      <c r="D86" s="34"/>
      <c r="E86" s="34"/>
      <c r="F86" s="34"/>
      <c r="G86" s="34"/>
      <c r="H86" s="34"/>
      <c r="I86" s="34"/>
      <c r="J86" s="34"/>
      <c r="K86" s="34"/>
      <c r="L86" s="34"/>
      <c r="M86" s="34"/>
      <c r="N86" s="34"/>
      <c r="O86" s="34"/>
      <c r="P86" s="34"/>
    </row>
    <row r="87" spans="2:16" x14ac:dyDescent="0.3">
      <c r="B87" s="31"/>
      <c r="C87" s="34"/>
      <c r="D87" s="34"/>
      <c r="E87" s="34"/>
      <c r="F87" s="34"/>
      <c r="G87" s="34"/>
      <c r="H87" s="34"/>
      <c r="I87" s="34"/>
      <c r="J87" s="34"/>
      <c r="K87" s="34"/>
      <c r="L87" s="34"/>
      <c r="M87" s="34"/>
      <c r="N87" s="34"/>
      <c r="O87" s="34"/>
      <c r="P87" s="34"/>
    </row>
    <row r="88" spans="2:16" x14ac:dyDescent="0.3">
      <c r="B88" s="31" t="s">
        <v>53</v>
      </c>
      <c r="C88" s="34"/>
      <c r="D88" s="34"/>
      <c r="E88" s="34"/>
      <c r="F88" s="34"/>
      <c r="G88" s="34"/>
      <c r="H88" s="34"/>
      <c r="I88" s="34"/>
      <c r="J88" s="34"/>
      <c r="K88" s="34"/>
      <c r="L88" s="34"/>
      <c r="M88" s="34"/>
      <c r="N88" s="34"/>
      <c r="O88" s="34"/>
      <c r="P88" s="34"/>
    </row>
    <row r="89" spans="2:16" x14ac:dyDescent="0.3">
      <c r="B89" s="31" t="s">
        <v>54</v>
      </c>
      <c r="C89" s="34"/>
      <c r="D89" s="34"/>
      <c r="E89" s="34"/>
      <c r="F89" s="34"/>
      <c r="G89" s="34"/>
      <c r="H89" s="34"/>
      <c r="I89" s="34"/>
      <c r="J89" s="34"/>
      <c r="K89" s="34"/>
      <c r="L89" s="34"/>
      <c r="M89" s="34"/>
      <c r="N89" s="34"/>
      <c r="O89" s="34"/>
      <c r="P89" s="34"/>
    </row>
    <row r="90" spans="2:16" x14ac:dyDescent="0.3">
      <c r="B90" s="31" t="s">
        <v>55</v>
      </c>
      <c r="C90" s="34"/>
      <c r="D90" s="34"/>
      <c r="E90" s="34"/>
      <c r="F90" s="34"/>
      <c r="G90" s="34"/>
      <c r="H90" s="34"/>
      <c r="I90" s="34"/>
      <c r="J90" s="34"/>
      <c r="K90" s="34"/>
      <c r="L90" s="34"/>
      <c r="M90" s="34"/>
      <c r="N90" s="34"/>
      <c r="O90" s="34"/>
      <c r="P90" s="34"/>
    </row>
    <row r="91" spans="2:16" x14ac:dyDescent="0.3">
      <c r="B91" s="31" t="s">
        <v>56</v>
      </c>
      <c r="C91" s="34"/>
      <c r="D91" s="34"/>
      <c r="E91" s="34"/>
      <c r="F91" s="34"/>
      <c r="G91" s="34"/>
      <c r="H91" s="34"/>
      <c r="I91" s="34"/>
      <c r="J91" s="34"/>
      <c r="K91" s="34"/>
      <c r="L91" s="34"/>
      <c r="M91" s="34"/>
      <c r="N91" s="34"/>
      <c r="O91" s="34"/>
      <c r="P91" s="34"/>
    </row>
    <row r="92" spans="2:16" x14ac:dyDescent="0.3">
      <c r="B92" s="31" t="s">
        <v>57</v>
      </c>
      <c r="C92" s="34"/>
      <c r="D92" s="34"/>
      <c r="E92" s="34"/>
      <c r="F92" s="34"/>
      <c r="G92" s="34"/>
      <c r="H92" s="34"/>
      <c r="I92" s="34"/>
      <c r="J92" s="34"/>
      <c r="K92" s="34"/>
      <c r="L92" s="34"/>
      <c r="M92" s="34"/>
      <c r="N92" s="34"/>
      <c r="O92" s="34"/>
      <c r="P92" s="34"/>
    </row>
    <row r="93" spans="2:16" ht="45.75" customHeight="1" x14ac:dyDescent="0.3">
      <c r="B93" s="312" t="s">
        <v>58</v>
      </c>
      <c r="C93" s="312"/>
      <c r="D93" s="312"/>
      <c r="E93" s="312"/>
      <c r="F93" s="312"/>
      <c r="G93" s="312"/>
      <c r="H93" s="312"/>
      <c r="I93" s="312"/>
      <c r="J93" s="312"/>
      <c r="K93" s="312"/>
      <c r="L93" s="312"/>
      <c r="M93" s="312"/>
      <c r="N93" s="312"/>
      <c r="O93" s="312"/>
      <c r="P93" s="312"/>
    </row>
    <row r="94" spans="2:16" x14ac:dyDescent="0.3">
      <c r="B94" s="24" t="s">
        <v>59</v>
      </c>
      <c r="C94" s="34"/>
      <c r="D94" s="34"/>
      <c r="E94" s="34"/>
      <c r="F94" s="34"/>
      <c r="G94" s="34"/>
      <c r="H94" s="34"/>
      <c r="I94" s="34"/>
      <c r="J94" s="34"/>
      <c r="K94" s="34"/>
      <c r="L94" s="34"/>
      <c r="M94" s="34"/>
      <c r="N94" s="34"/>
      <c r="O94" s="34"/>
      <c r="P94" s="34"/>
    </row>
    <row r="95" spans="2:16" x14ac:dyDescent="0.3">
      <c r="B95" s="31"/>
      <c r="C95" s="34"/>
      <c r="D95" s="34"/>
      <c r="E95" s="34"/>
      <c r="F95" s="34"/>
      <c r="G95" s="34"/>
      <c r="H95" s="34"/>
      <c r="I95" s="34"/>
      <c r="J95" s="34"/>
      <c r="K95" s="34"/>
      <c r="L95" s="34"/>
      <c r="M95" s="34"/>
      <c r="N95" s="34"/>
      <c r="O95" s="34"/>
      <c r="P95" s="34"/>
    </row>
    <row r="96" spans="2:16" ht="51.75" customHeight="1" x14ac:dyDescent="0.3">
      <c r="B96" s="312" t="s">
        <v>60</v>
      </c>
      <c r="C96" s="312"/>
      <c r="D96" s="312"/>
      <c r="E96" s="312"/>
      <c r="F96" s="312"/>
      <c r="G96" s="312"/>
      <c r="H96" s="312"/>
      <c r="I96" s="312"/>
      <c r="J96" s="312"/>
      <c r="K96" s="312"/>
      <c r="L96" s="312"/>
      <c r="M96" s="312"/>
      <c r="N96" s="312"/>
      <c r="O96" s="312"/>
      <c r="P96" s="312"/>
    </row>
    <row r="97" spans="2:16" x14ac:dyDescent="0.3">
      <c r="B97" s="34"/>
      <c r="C97" s="34"/>
      <c r="D97" s="34"/>
      <c r="E97" s="34"/>
      <c r="F97" s="34"/>
      <c r="G97" s="34"/>
      <c r="H97" s="34"/>
      <c r="I97" s="34"/>
      <c r="J97" s="34"/>
      <c r="K97" s="34"/>
      <c r="L97" s="34"/>
      <c r="M97" s="34"/>
      <c r="N97" s="34"/>
      <c r="O97" s="34"/>
      <c r="P97" s="34"/>
    </row>
  </sheetData>
  <mergeCells count="34">
    <mergeCell ref="N1:P1"/>
    <mergeCell ref="B1:M1"/>
    <mergeCell ref="B96:P96"/>
    <mergeCell ref="B54:P54"/>
    <mergeCell ref="B55:P55"/>
    <mergeCell ref="B56:P56"/>
    <mergeCell ref="B59:P59"/>
    <mergeCell ref="B63:P63"/>
    <mergeCell ref="B73:P73"/>
    <mergeCell ref="B43:P43"/>
    <mergeCell ref="B45:P45"/>
    <mergeCell ref="B46:P46"/>
    <mergeCell ref="B48:P48"/>
    <mergeCell ref="B34:P34"/>
    <mergeCell ref="B36:P36"/>
    <mergeCell ref="B40:P40"/>
    <mergeCell ref="B79:P79"/>
    <mergeCell ref="B93:P93"/>
    <mergeCell ref="B9:P9"/>
    <mergeCell ref="B22:O22"/>
    <mergeCell ref="B41:P41"/>
    <mergeCell ref="B10:P10"/>
    <mergeCell ref="B11:P11"/>
    <mergeCell ref="B18:P18"/>
    <mergeCell ref="B20:P20"/>
    <mergeCell ref="B30:P30"/>
    <mergeCell ref="B31:P31"/>
    <mergeCell ref="B32:P32"/>
    <mergeCell ref="B38:P38"/>
    <mergeCell ref="B3:P3"/>
    <mergeCell ref="B5:P5"/>
    <mergeCell ref="B6:P6"/>
    <mergeCell ref="B7:P7"/>
    <mergeCell ref="B8:P8"/>
  </mergeCells>
  <printOptions horizontalCentered="1"/>
  <pageMargins left="0.25" right="0.25" top="0.25" bottom="0.2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1"/>
  <sheetViews>
    <sheetView tabSelected="1" zoomScaleNormal="100" zoomScaleSheetLayoutView="100" workbookViewId="0">
      <selection activeCell="A4" sqref="A4:D4"/>
    </sheetView>
  </sheetViews>
  <sheetFormatPr defaultColWidth="9.109375" defaultRowHeight="14.4" x14ac:dyDescent="0.3"/>
  <cols>
    <col min="1" max="1" width="22.109375" style="1" customWidth="1"/>
    <col min="2" max="2" width="32.88671875" style="3" customWidth="1"/>
    <col min="3" max="3" width="18.88671875" style="3" customWidth="1"/>
    <col min="4" max="4" width="26.5546875" style="3" customWidth="1"/>
    <col min="5" max="5" width="15.44140625" style="3" customWidth="1"/>
    <col min="6" max="6" width="19.6640625" style="3" customWidth="1"/>
    <col min="7" max="16384" width="9.109375" style="3"/>
  </cols>
  <sheetData>
    <row r="1" spans="1:7" ht="21" customHeight="1" x14ac:dyDescent="0.3">
      <c r="A1" s="35" t="s">
        <v>61</v>
      </c>
      <c r="B1" s="338" t="s">
        <v>62</v>
      </c>
      <c r="C1" s="339"/>
      <c r="D1" s="340"/>
      <c r="E1" s="326" t="s">
        <v>63</v>
      </c>
      <c r="F1" s="327"/>
    </row>
    <row r="2" spans="1:7" ht="39.9" customHeight="1" x14ac:dyDescent="0.3">
      <c r="A2" s="77" t="s">
        <v>64</v>
      </c>
      <c r="B2" s="234"/>
      <c r="C2" s="79" t="s">
        <v>65</v>
      </c>
      <c r="D2" s="144"/>
      <c r="E2" s="79" t="s">
        <v>66</v>
      </c>
      <c r="F2" s="145" t="s">
        <v>67</v>
      </c>
      <c r="G2" s="141" t="s">
        <v>68</v>
      </c>
    </row>
    <row r="3" spans="1:7" ht="39.9" customHeight="1" x14ac:dyDescent="0.3">
      <c r="A3" s="78" t="s">
        <v>69</v>
      </c>
      <c r="B3" s="143" t="s">
        <v>70</v>
      </c>
      <c r="C3" s="78" t="s">
        <v>71</v>
      </c>
      <c r="D3" s="142" t="s">
        <v>72</v>
      </c>
      <c r="E3" s="77" t="s">
        <v>73</v>
      </c>
      <c r="F3" s="145">
        <v>2025</v>
      </c>
      <c r="G3" s="8"/>
    </row>
    <row r="4" spans="1:7" ht="20.25" customHeight="1" x14ac:dyDescent="0.3">
      <c r="A4" s="328" t="s">
        <v>74</v>
      </c>
      <c r="B4" s="328"/>
      <c r="C4" s="328"/>
      <c r="D4" s="328"/>
      <c r="E4" s="80" t="s">
        <v>75</v>
      </c>
      <c r="F4" s="81"/>
      <c r="G4" s="82"/>
    </row>
    <row r="5" spans="1:7" ht="17.25" customHeight="1" x14ac:dyDescent="0.3">
      <c r="A5" s="348" t="s">
        <v>76</v>
      </c>
      <c r="B5" s="349"/>
      <c r="C5" s="349"/>
      <c r="D5" s="350"/>
      <c r="E5" s="346" t="s">
        <v>77</v>
      </c>
      <c r="F5" s="347"/>
    </row>
    <row r="6" spans="1:7" ht="17.25" customHeight="1" thickBot="1" x14ac:dyDescent="0.35">
      <c r="A6" s="351" t="s">
        <v>78</v>
      </c>
      <c r="B6" s="352"/>
      <c r="C6" s="352"/>
      <c r="D6" s="353"/>
      <c r="E6" s="354">
        <f>+E31</f>
        <v>0</v>
      </c>
      <c r="F6" s="355"/>
    </row>
    <row r="7" spans="1:7" ht="24" customHeight="1" thickBot="1" x14ac:dyDescent="0.35">
      <c r="A7" s="341" t="s">
        <v>79</v>
      </c>
      <c r="B7" s="342"/>
      <c r="C7" s="343"/>
      <c r="D7" s="344"/>
      <c r="E7" s="344"/>
      <c r="F7" s="345"/>
    </row>
    <row r="8" spans="1:7" ht="38.25" customHeight="1" x14ac:dyDescent="0.3">
      <c r="A8" s="332" t="s">
        <v>80</v>
      </c>
      <c r="B8" s="333"/>
      <c r="C8" s="333"/>
      <c r="D8" s="334"/>
      <c r="E8" s="329" t="s">
        <v>81</v>
      </c>
      <c r="F8" s="330"/>
    </row>
    <row r="9" spans="1:7" ht="18.899999999999999" customHeight="1" x14ac:dyDescent="0.3">
      <c r="A9" s="335" t="s">
        <v>82</v>
      </c>
      <c r="B9" s="336"/>
      <c r="C9" s="336"/>
      <c r="D9" s="337"/>
      <c r="E9" s="322">
        <f>+DesignEngineering!C140</f>
        <v>0</v>
      </c>
      <c r="F9" s="322"/>
    </row>
    <row r="10" spans="1:7" ht="18.899999999999999" customHeight="1" x14ac:dyDescent="0.3">
      <c r="A10" s="323" t="s">
        <v>83</v>
      </c>
      <c r="B10" s="324"/>
      <c r="C10" s="324"/>
      <c r="D10" s="325"/>
      <c r="E10" s="331">
        <f>+'B-L Purchase'!C135</f>
        <v>0</v>
      </c>
      <c r="F10" s="331"/>
    </row>
    <row r="11" spans="1:7" ht="18.899999999999999" customHeight="1" x14ac:dyDescent="0.3">
      <c r="A11" s="335" t="s">
        <v>84</v>
      </c>
      <c r="B11" s="336"/>
      <c r="C11" s="336"/>
      <c r="D11" s="337"/>
      <c r="E11" s="322">
        <f>+WiringElectrical!D134</f>
        <v>0</v>
      </c>
      <c r="F11" s="322"/>
    </row>
    <row r="12" spans="1:7" ht="18.899999999999999" customHeight="1" x14ac:dyDescent="0.3">
      <c r="A12" s="335" t="s">
        <v>85</v>
      </c>
      <c r="B12" s="336"/>
      <c r="C12" s="336"/>
      <c r="D12" s="337"/>
      <c r="E12" s="322">
        <f>+EML!D135</f>
        <v>0</v>
      </c>
      <c r="F12" s="322"/>
    </row>
    <row r="13" spans="1:7" ht="18.899999999999999" customHeight="1" x14ac:dyDescent="0.3">
      <c r="A13" s="335" t="s">
        <v>86</v>
      </c>
      <c r="B13" s="336"/>
      <c r="C13" s="336"/>
      <c r="D13" s="337"/>
      <c r="E13" s="322">
        <f>+Paving!D134</f>
        <v>0</v>
      </c>
      <c r="F13" s="322"/>
    </row>
    <row r="14" spans="1:7" ht="18.899999999999999" customHeight="1" x14ac:dyDescent="0.3">
      <c r="A14" s="323" t="s">
        <v>87</v>
      </c>
      <c r="B14" s="324"/>
      <c r="C14" s="324"/>
      <c r="D14" s="325"/>
      <c r="E14" s="322">
        <f>+ConstructionMgmt!C135</f>
        <v>0</v>
      </c>
      <c r="F14" s="322"/>
    </row>
    <row r="15" spans="1:7" ht="18.899999999999999" hidden="1" customHeight="1" x14ac:dyDescent="0.3">
      <c r="A15" s="335" t="s">
        <v>88</v>
      </c>
      <c r="B15" s="336"/>
      <c r="C15" s="336"/>
      <c r="D15" s="337"/>
      <c r="E15" s="322">
        <f>+Mechanical!D135</f>
        <v>0</v>
      </c>
      <c r="F15" s="322"/>
    </row>
    <row r="16" spans="1:7" ht="18.899999999999999" customHeight="1" x14ac:dyDescent="0.3">
      <c r="A16" s="323" t="s">
        <v>89</v>
      </c>
      <c r="B16" s="324"/>
      <c r="C16" s="324"/>
      <c r="D16" s="325"/>
      <c r="E16" s="322">
        <f>+Excavation!C135</f>
        <v>0</v>
      </c>
      <c r="F16" s="322"/>
    </row>
    <row r="17" spans="1:6" ht="18.899999999999999" customHeight="1" x14ac:dyDescent="0.3">
      <c r="A17" s="323" t="s">
        <v>90</v>
      </c>
      <c r="B17" s="324"/>
      <c r="C17" s="324"/>
      <c r="D17" s="325"/>
      <c r="E17" s="322">
        <f>+Plumbing!D134</f>
        <v>0</v>
      </c>
      <c r="F17" s="322"/>
    </row>
    <row r="18" spans="1:6" ht="18.899999999999999" customHeight="1" x14ac:dyDescent="0.3">
      <c r="A18" s="323" t="s">
        <v>91</v>
      </c>
      <c r="B18" s="324"/>
      <c r="C18" s="324"/>
      <c r="D18" s="325"/>
      <c r="E18" s="322">
        <f>+OtherConstruct!C135</f>
        <v>0</v>
      </c>
      <c r="F18" s="322"/>
    </row>
    <row r="19" spans="1:6" ht="18.899999999999999" hidden="1" customHeight="1" x14ac:dyDescent="0.3">
      <c r="A19" s="323" t="s">
        <v>92</v>
      </c>
      <c r="B19" s="324"/>
      <c r="C19" s="324"/>
      <c r="D19" s="325"/>
      <c r="E19" s="322">
        <f>+Contingency!C135</f>
        <v>0</v>
      </c>
      <c r="F19" s="322"/>
    </row>
    <row r="20" spans="1:6" ht="18.899999999999999" hidden="1" customHeight="1" x14ac:dyDescent="0.3">
      <c r="A20" s="323" t="str">
        <f>'12A'!$A$2&amp;'12A'!$B$2</f>
        <v>12A.GRANT EXCLUSIVE LINE ITEM</v>
      </c>
      <c r="B20" s="324"/>
      <c r="C20" s="324"/>
      <c r="D20" s="325"/>
      <c r="E20" s="322">
        <f ca="1">+'12A'!F$135</f>
        <v>32224882.149999999</v>
      </c>
      <c r="F20" s="322"/>
    </row>
    <row r="21" spans="1:6" ht="18.899999999999999" hidden="1" customHeight="1" x14ac:dyDescent="0.3">
      <c r="A21" s="323" t="str">
        <f>'12B'!$A$2&amp;'12B'!$B$2</f>
        <v>12B.GRANT EXCLUSIVE LINE ITEM</v>
      </c>
      <c r="B21" s="324"/>
      <c r="C21" s="324"/>
      <c r="D21" s="325"/>
      <c r="E21" s="322">
        <f ca="1">+'12B'!F$135</f>
        <v>66043350.359999999</v>
      </c>
      <c r="F21" s="322"/>
    </row>
    <row r="22" spans="1:6" ht="18.899999999999999" hidden="1" customHeight="1" x14ac:dyDescent="0.3">
      <c r="A22" s="323" t="str">
        <f>'12C'!$A$2&amp;'12C'!$B$2</f>
        <v>12C.GRANT EXCLUSIVE LINE ITEM</v>
      </c>
      <c r="B22" s="324"/>
      <c r="C22" s="324"/>
      <c r="D22" s="325"/>
      <c r="E22" s="322">
        <f ca="1">+'12C'!F$135</f>
        <v>45370452.840000004</v>
      </c>
      <c r="F22" s="322"/>
    </row>
    <row r="23" spans="1:6" ht="18.899999999999999" hidden="1" customHeight="1" x14ac:dyDescent="0.3">
      <c r="A23" s="323" t="str">
        <f>'12D'!$A$2&amp;'12D'!$B$2</f>
        <v>12D.GRANT EXCLUSIVE LINE ITEM</v>
      </c>
      <c r="B23" s="324"/>
      <c r="C23" s="324"/>
      <c r="D23" s="325"/>
      <c r="E23" s="322">
        <f ca="1">+'12D'!F$135</f>
        <v>28431594.969999999</v>
      </c>
      <c r="F23" s="322"/>
    </row>
    <row r="24" spans="1:6" ht="18.899999999999999" hidden="1" customHeight="1" x14ac:dyDescent="0.3">
      <c r="A24" s="323" t="str">
        <f>'12E'!$A$2&amp;'12E'!$B$2</f>
        <v>12E.GRANT EXCLUSIVE LINE ITEM</v>
      </c>
      <c r="B24" s="324"/>
      <c r="C24" s="324"/>
      <c r="D24" s="325"/>
      <c r="E24" s="322">
        <f ca="1">+'12E'!F$135</f>
        <v>57854835.299999997</v>
      </c>
      <c r="F24" s="322"/>
    </row>
    <row r="25" spans="1:6" ht="18.899999999999999" hidden="1" customHeight="1" x14ac:dyDescent="0.3">
      <c r="A25" s="323" t="str">
        <f>'12F'!$A$2&amp;'12F'!$B$2</f>
        <v>12F.GRANT EXCLUSIVE LINE ITEM</v>
      </c>
      <c r="B25" s="324"/>
      <c r="C25" s="324"/>
      <c r="D25" s="325"/>
      <c r="E25" s="322">
        <f ca="1">+'12F'!F$135</f>
        <v>27490327.57</v>
      </c>
      <c r="F25" s="322"/>
    </row>
    <row r="26" spans="1:6" ht="18.899999999999999" hidden="1" customHeight="1" x14ac:dyDescent="0.3">
      <c r="A26" s="323" t="str">
        <f>'12G'!$A$2&amp;'12G'!$B$2</f>
        <v>12G.GRANT EXCLUSIVE LINE ITEM</v>
      </c>
      <c r="B26" s="324"/>
      <c r="C26" s="324"/>
      <c r="D26" s="325"/>
      <c r="E26" s="322">
        <f ca="1">+'12G'!F$135</f>
        <v>63222315.140000001</v>
      </c>
      <c r="F26" s="322"/>
    </row>
    <row r="27" spans="1:6" ht="18.899999999999999" hidden="1" customHeight="1" x14ac:dyDescent="0.3">
      <c r="A27" s="323" t="str">
        <f>'12H'!$A$2&amp;'12H'!$B$2</f>
        <v>12H.GRANT EXCLUSIVE LINE ITEM</v>
      </c>
      <c r="B27" s="324"/>
      <c r="C27" s="324"/>
      <c r="D27" s="325"/>
      <c r="E27" s="322">
        <f ca="1">+'12H'!F$135</f>
        <v>41659806.109999999</v>
      </c>
      <c r="F27" s="322"/>
    </row>
    <row r="28" spans="1:6" ht="18.899999999999999" hidden="1" customHeight="1" x14ac:dyDescent="0.3">
      <c r="A28" s="323" t="str">
        <f>'12I'!$A$2&amp;'12I'!$B$2</f>
        <v>12I.GRANT EXCLUSIVE LINE ITEM</v>
      </c>
      <c r="B28" s="324"/>
      <c r="C28" s="324"/>
      <c r="D28" s="325"/>
      <c r="E28" s="322">
        <f ca="1">+'12I'!F$135</f>
        <v>52959936.630000003</v>
      </c>
      <c r="F28" s="322"/>
    </row>
    <row r="29" spans="1:6" ht="18.899999999999999" hidden="1" customHeight="1" x14ac:dyDescent="0.3">
      <c r="A29" s="323" t="str">
        <f>'12J'!$A$2&amp;'12J'!$B$2</f>
        <v>12J.GRANT EXCLUSIVE LINE ITEM</v>
      </c>
      <c r="B29" s="324"/>
      <c r="C29" s="324"/>
      <c r="D29" s="325"/>
      <c r="E29" s="322">
        <f ca="1">+'12J'!F$135</f>
        <v>59062835.770000003</v>
      </c>
      <c r="F29" s="322"/>
    </row>
    <row r="30" spans="1:6" ht="18.899999999999999" hidden="1" customHeight="1" x14ac:dyDescent="0.3">
      <c r="A30" s="323" t="str">
        <f>'12K'!$A$2&amp;'12K'!$B$2</f>
        <v>12K.GRANT EXCLUSIVE LINE ITEM</v>
      </c>
      <c r="B30" s="324"/>
      <c r="C30" s="324"/>
      <c r="D30" s="325"/>
      <c r="E30" s="322">
        <f ca="1">+'12K'!F$135</f>
        <v>33010283.66</v>
      </c>
      <c r="F30" s="322"/>
    </row>
    <row r="31" spans="1:6" ht="26.25" customHeight="1" x14ac:dyDescent="0.3">
      <c r="A31" s="356" t="s">
        <v>93</v>
      </c>
      <c r="B31" s="356"/>
      <c r="C31" s="356"/>
      <c r="D31" s="356"/>
      <c r="E31" s="357">
        <f>SUBTOTAL(109,E9:E30)</f>
        <v>0</v>
      </c>
      <c r="F31" s="358"/>
    </row>
    <row r="32" spans="1:6" ht="17.25" customHeight="1" x14ac:dyDescent="0.3">
      <c r="A32" s="3"/>
    </row>
    <row r="33" spans="1:5" ht="24" customHeight="1" x14ac:dyDescent="0.3">
      <c r="A33" s="27"/>
      <c r="B33" s="27"/>
      <c r="C33" s="27"/>
      <c r="D33" s="27"/>
      <c r="E33" s="27"/>
    </row>
    <row r="34" spans="1:5" x14ac:dyDescent="0.3">
      <c r="A34" s="3"/>
    </row>
    <row r="35" spans="1:5" x14ac:dyDescent="0.3">
      <c r="A35" s="3"/>
    </row>
    <row r="36" spans="1:5" x14ac:dyDescent="0.3">
      <c r="A36" s="3"/>
    </row>
    <row r="37" spans="1:5" x14ac:dyDescent="0.3">
      <c r="A37" s="3"/>
    </row>
    <row r="38" spans="1:5" x14ac:dyDescent="0.3">
      <c r="A38" s="3"/>
    </row>
    <row r="39" spans="1:5" x14ac:dyDescent="0.3">
      <c r="A39" s="3"/>
    </row>
    <row r="40" spans="1:5" x14ac:dyDescent="0.3">
      <c r="A40" s="3"/>
    </row>
    <row r="41" spans="1:5" x14ac:dyDescent="0.3">
      <c r="A41" s="3"/>
    </row>
    <row r="42" spans="1:5" x14ac:dyDescent="0.3">
      <c r="A42" s="3"/>
    </row>
    <row r="43" spans="1:5" x14ac:dyDescent="0.3">
      <c r="A43" s="3"/>
    </row>
    <row r="44" spans="1:5" x14ac:dyDescent="0.3">
      <c r="A44" s="3"/>
    </row>
    <row r="45" spans="1:5" x14ac:dyDescent="0.3">
      <c r="A45" s="3"/>
    </row>
    <row r="46" spans="1:5" x14ac:dyDescent="0.3">
      <c r="A46" s="3"/>
    </row>
    <row r="47" spans="1:5" x14ac:dyDescent="0.3">
      <c r="A47" s="3"/>
    </row>
    <row r="48" spans="1:5"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row r="55" spans="1:1" x14ac:dyDescent="0.3">
      <c r="A55" s="3"/>
    </row>
    <row r="56" spans="1:1" x14ac:dyDescent="0.3">
      <c r="A56" s="3"/>
    </row>
    <row r="57" spans="1:1" x14ac:dyDescent="0.3">
      <c r="A57" s="3"/>
    </row>
    <row r="58" spans="1:1" x14ac:dyDescent="0.3">
      <c r="A58" s="3"/>
    </row>
    <row r="59" spans="1:1" x14ac:dyDescent="0.3">
      <c r="A59" s="3"/>
    </row>
    <row r="60" spans="1:1" x14ac:dyDescent="0.3">
      <c r="A60" s="3"/>
    </row>
    <row r="61" spans="1:1" x14ac:dyDescent="0.3">
      <c r="A61" s="3"/>
    </row>
    <row r="62" spans="1:1" x14ac:dyDescent="0.3">
      <c r="A62" s="3"/>
    </row>
    <row r="63" spans="1:1" x14ac:dyDescent="0.3">
      <c r="A63" s="3"/>
    </row>
    <row r="64" spans="1:1" x14ac:dyDescent="0.3">
      <c r="A64" s="3"/>
    </row>
    <row r="65" spans="1:1" x14ac:dyDescent="0.3">
      <c r="A65" s="3"/>
    </row>
    <row r="66" spans="1:1" x14ac:dyDescent="0.3">
      <c r="A66" s="3"/>
    </row>
    <row r="67" spans="1:1" x14ac:dyDescent="0.3">
      <c r="A67" s="3"/>
    </row>
    <row r="68" spans="1:1" x14ac:dyDescent="0.3">
      <c r="A68" s="3"/>
    </row>
    <row r="69" spans="1:1" x14ac:dyDescent="0.3">
      <c r="A69" s="3"/>
    </row>
    <row r="70" spans="1:1" x14ac:dyDescent="0.3">
      <c r="A70" s="3"/>
    </row>
    <row r="71" spans="1:1" x14ac:dyDescent="0.3">
      <c r="A71" s="3"/>
    </row>
    <row r="72" spans="1:1" x14ac:dyDescent="0.3">
      <c r="A72" s="3"/>
    </row>
    <row r="73" spans="1:1" x14ac:dyDescent="0.3">
      <c r="A73" s="3"/>
    </row>
    <row r="74" spans="1:1" x14ac:dyDescent="0.3">
      <c r="A74" s="3"/>
    </row>
    <row r="75" spans="1:1" x14ac:dyDescent="0.3">
      <c r="A75" s="3"/>
    </row>
    <row r="76" spans="1:1" x14ac:dyDescent="0.3">
      <c r="A76" s="3"/>
    </row>
    <row r="77" spans="1:1" x14ac:dyDescent="0.3">
      <c r="A77" s="3"/>
    </row>
    <row r="78" spans="1:1" x14ac:dyDescent="0.3">
      <c r="A78" s="3"/>
    </row>
    <row r="79" spans="1:1" x14ac:dyDescent="0.3">
      <c r="A79" s="3"/>
    </row>
    <row r="80" spans="1:1" x14ac:dyDescent="0.3">
      <c r="A80" s="3"/>
    </row>
    <row r="81" spans="1:1" x14ac:dyDescent="0.3">
      <c r="A81" s="3"/>
    </row>
    <row r="82" spans="1:1" x14ac:dyDescent="0.3">
      <c r="A82" s="3"/>
    </row>
    <row r="83" spans="1:1" x14ac:dyDescent="0.3">
      <c r="A83" s="3"/>
    </row>
    <row r="84" spans="1:1" x14ac:dyDescent="0.3">
      <c r="A84" s="3"/>
    </row>
    <row r="85" spans="1:1" x14ac:dyDescent="0.3">
      <c r="A85" s="3"/>
    </row>
    <row r="86" spans="1:1" x14ac:dyDescent="0.3">
      <c r="A86" s="3"/>
    </row>
    <row r="87" spans="1:1" x14ac:dyDescent="0.3">
      <c r="A87" s="3"/>
    </row>
    <row r="88" spans="1:1" x14ac:dyDescent="0.3">
      <c r="A88" s="3"/>
    </row>
    <row r="89" spans="1:1" x14ac:dyDescent="0.3">
      <c r="A89" s="3"/>
    </row>
    <row r="90" spans="1:1" x14ac:dyDescent="0.3">
      <c r="A90" s="3"/>
    </row>
    <row r="91" spans="1:1" x14ac:dyDescent="0.3">
      <c r="A91" s="3"/>
    </row>
    <row r="92" spans="1:1" x14ac:dyDescent="0.3">
      <c r="A92" s="3"/>
    </row>
    <row r="93" spans="1:1" x14ac:dyDescent="0.3">
      <c r="A93" s="3"/>
    </row>
    <row r="94" spans="1:1" x14ac:dyDescent="0.3">
      <c r="A94" s="3"/>
    </row>
    <row r="95" spans="1:1" x14ac:dyDescent="0.3">
      <c r="A95" s="3"/>
    </row>
    <row r="96" spans="1:1" x14ac:dyDescent="0.3">
      <c r="A96" s="3"/>
    </row>
    <row r="97" spans="1:1" x14ac:dyDescent="0.3">
      <c r="A97" s="3"/>
    </row>
    <row r="98" spans="1:1" x14ac:dyDescent="0.3">
      <c r="A98" s="3"/>
    </row>
    <row r="99" spans="1:1" x14ac:dyDescent="0.3">
      <c r="A99" s="3"/>
    </row>
    <row r="100" spans="1:1" x14ac:dyDescent="0.3">
      <c r="A100" s="3"/>
    </row>
    <row r="101" spans="1:1" x14ac:dyDescent="0.3">
      <c r="A101" s="3"/>
    </row>
    <row r="102" spans="1:1" x14ac:dyDescent="0.3">
      <c r="A102" s="3"/>
    </row>
    <row r="103" spans="1:1" x14ac:dyDescent="0.3">
      <c r="A103" s="3"/>
    </row>
    <row r="104" spans="1:1" x14ac:dyDescent="0.3">
      <c r="A104" s="3"/>
    </row>
    <row r="105" spans="1:1" x14ac:dyDescent="0.3">
      <c r="A105" s="3"/>
    </row>
    <row r="106" spans="1:1" x14ac:dyDescent="0.3">
      <c r="A106" s="3"/>
    </row>
    <row r="107" spans="1:1" x14ac:dyDescent="0.3">
      <c r="A107" s="3"/>
    </row>
    <row r="108" spans="1:1" x14ac:dyDescent="0.3">
      <c r="A108" s="3"/>
    </row>
    <row r="109" spans="1:1" x14ac:dyDescent="0.3">
      <c r="A109" s="3"/>
    </row>
    <row r="110" spans="1:1" x14ac:dyDescent="0.3">
      <c r="A110" s="3"/>
    </row>
    <row r="111" spans="1:1" x14ac:dyDescent="0.3">
      <c r="A111" s="3"/>
    </row>
    <row r="112" spans="1:1" x14ac:dyDescent="0.3">
      <c r="A112" s="3"/>
    </row>
    <row r="113" spans="1:1" x14ac:dyDescent="0.3">
      <c r="A113" s="3"/>
    </row>
    <row r="114" spans="1:1" x14ac:dyDescent="0.3">
      <c r="A114" s="3"/>
    </row>
    <row r="115" spans="1:1" x14ac:dyDescent="0.3">
      <c r="A115" s="3"/>
    </row>
    <row r="116" spans="1:1" x14ac:dyDescent="0.3">
      <c r="A116" s="3"/>
    </row>
    <row r="117" spans="1:1" x14ac:dyDescent="0.3">
      <c r="A117" s="3"/>
    </row>
    <row r="118" spans="1:1" x14ac:dyDescent="0.3">
      <c r="A118" s="3"/>
    </row>
    <row r="119" spans="1:1" x14ac:dyDescent="0.3">
      <c r="A119" s="3"/>
    </row>
    <row r="120" spans="1:1" x14ac:dyDescent="0.3">
      <c r="A120" s="3"/>
    </row>
    <row r="121" spans="1:1" x14ac:dyDescent="0.3">
      <c r="A121" s="3"/>
    </row>
    <row r="122" spans="1:1" x14ac:dyDescent="0.3">
      <c r="A122" s="3"/>
    </row>
    <row r="123" spans="1:1" x14ac:dyDescent="0.3">
      <c r="A123" s="3"/>
    </row>
    <row r="124" spans="1:1" x14ac:dyDescent="0.3">
      <c r="A124" s="3"/>
    </row>
    <row r="125" spans="1:1" x14ac:dyDescent="0.3">
      <c r="A125" s="3"/>
    </row>
    <row r="126" spans="1:1" x14ac:dyDescent="0.3">
      <c r="A126" s="3"/>
    </row>
    <row r="127" spans="1:1" x14ac:dyDescent="0.3">
      <c r="A127" s="3"/>
    </row>
    <row r="128" spans="1:1" x14ac:dyDescent="0.3">
      <c r="A128" s="3"/>
    </row>
    <row r="129" spans="1:1" x14ac:dyDescent="0.3">
      <c r="A129" s="3"/>
    </row>
    <row r="130" spans="1:1" x14ac:dyDescent="0.3">
      <c r="A130" s="3"/>
    </row>
    <row r="131" spans="1:1" x14ac:dyDescent="0.3">
      <c r="A131" s="3"/>
    </row>
  </sheetData>
  <sheetProtection algorithmName="SHA-512" hashValue="GaTXiNxqwp8Ft+zeRbWERTZLorM+ERuEyMBBrY6wsz1CZbhx93tgzc22MStWHZF3JO7Oq8OFgd0PP+aMVBVDbA==" saltValue="eJBqYyJCxxlqUOBV2mXp1g==" spinCount="100000" sheet="1" objects="1" scenarios="1"/>
  <autoFilter ref="A8:D31" xr:uid="{00000000-0001-0000-0100-000000000000}">
    <filterColumn colId="0" showButton="0">
      <filters>
        <filter val="1. Design/Engineering  (usually limited to 10% - 15% of total State Grant funds in this budget)"/>
        <filter val="10. Other Construction Expenses"/>
        <filter val="12. Total Costs State Grant Funds"/>
        <filter val="2. Building/Land Purchase"/>
        <filter val="3. Wiring/Electrical"/>
        <filter val="4. Equipment/Materials/Labor"/>
        <filter val="5. Paving/Concrete/Masonry"/>
        <filter val="6. Construction Management/Oversight  (limited to 10% - 15% of total State Grant funds in this budget)"/>
        <filter val="8. Excavation/Site Prep/Demo"/>
        <filter val="9. Plumbing"/>
      </filters>
    </filterColumn>
    <filterColumn colId="1" showButton="0"/>
    <filterColumn colId="2" showButton="0"/>
  </autoFilter>
  <mergeCells count="56">
    <mergeCell ref="A31:D31"/>
    <mergeCell ref="E19:F19"/>
    <mergeCell ref="A19:D19"/>
    <mergeCell ref="A20:D20"/>
    <mergeCell ref="E31:F31"/>
    <mergeCell ref="E20:F20"/>
    <mergeCell ref="E26:F26"/>
    <mergeCell ref="A30:D30"/>
    <mergeCell ref="E30:F30"/>
    <mergeCell ref="A27:D27"/>
    <mergeCell ref="E27:F27"/>
    <mergeCell ref="A28:D28"/>
    <mergeCell ref="E28:F28"/>
    <mergeCell ref="A29:D29"/>
    <mergeCell ref="E29:F29"/>
    <mergeCell ref="A22:D22"/>
    <mergeCell ref="A15:D15"/>
    <mergeCell ref="A13:D13"/>
    <mergeCell ref="A17:D17"/>
    <mergeCell ref="E17:F17"/>
    <mergeCell ref="A26:D26"/>
    <mergeCell ref="A18:D18"/>
    <mergeCell ref="A16:D16"/>
    <mergeCell ref="E14:F14"/>
    <mergeCell ref="A14:D14"/>
    <mergeCell ref="E15:F15"/>
    <mergeCell ref="E18:F18"/>
    <mergeCell ref="E16:F16"/>
    <mergeCell ref="A25:D25"/>
    <mergeCell ref="E25:F25"/>
    <mergeCell ref="A21:D21"/>
    <mergeCell ref="E21:F21"/>
    <mergeCell ref="E12:F12"/>
    <mergeCell ref="A12:D12"/>
    <mergeCell ref="E11:F11"/>
    <mergeCell ref="E13:F13"/>
    <mergeCell ref="A11:D11"/>
    <mergeCell ref="E1:F1"/>
    <mergeCell ref="A4:D4"/>
    <mergeCell ref="E8:F8"/>
    <mergeCell ref="E9:F9"/>
    <mergeCell ref="E10:F10"/>
    <mergeCell ref="A8:D8"/>
    <mergeCell ref="A9:D9"/>
    <mergeCell ref="A10:D10"/>
    <mergeCell ref="B1:D1"/>
    <mergeCell ref="A7:F7"/>
    <mergeCell ref="E5:F5"/>
    <mergeCell ref="A5:D5"/>
    <mergeCell ref="A6:D6"/>
    <mergeCell ref="E6:F6"/>
    <mergeCell ref="E22:F22"/>
    <mergeCell ref="A23:D23"/>
    <mergeCell ref="E23:F23"/>
    <mergeCell ref="A24:D24"/>
    <mergeCell ref="E24:F24"/>
  </mergeCells>
  <printOptions horizontalCentered="1"/>
  <pageMargins left="0.25" right="0.25" top="0.25" bottom="0.5" header="0.3" footer="0.3"/>
  <pageSetup scale="9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heetViews>
  <sheetFormatPr defaultColWidth="9.109375" defaultRowHeight="13.2" x14ac:dyDescent="0.25"/>
  <cols>
    <col min="1" max="1" width="2.6640625" style="46" customWidth="1"/>
    <col min="2" max="2" width="4.109375" style="46" customWidth="1"/>
    <col min="3" max="3" width="3.6640625" style="46" customWidth="1"/>
    <col min="4" max="4" width="4" style="46" customWidth="1"/>
    <col min="5" max="5" width="15.44140625" style="46" customWidth="1"/>
    <col min="6" max="6" width="14.6640625" style="46" customWidth="1"/>
    <col min="7" max="7" width="19.109375" style="46" customWidth="1"/>
    <col min="8" max="8" width="9.5546875" style="46" customWidth="1"/>
    <col min="9" max="9" width="7" style="46" customWidth="1"/>
    <col min="10" max="10" width="9.5546875" style="46" customWidth="1"/>
    <col min="11" max="11" width="5.109375" style="46" customWidth="1"/>
    <col min="12" max="12" width="3.44140625" style="46" customWidth="1"/>
    <col min="13" max="13" width="13.109375" style="46" customWidth="1"/>
    <col min="14" max="14" width="2.5546875" style="46" customWidth="1"/>
    <col min="15" max="15" width="15.6640625" style="46" customWidth="1"/>
    <col min="16" max="16" width="3" style="46" customWidth="1"/>
    <col min="17" max="17" width="3.44140625" style="46" customWidth="1"/>
    <col min="18" max="18" width="2.33203125" style="46" customWidth="1"/>
    <col min="19" max="19" width="2.44140625" style="46" customWidth="1"/>
    <col min="20" max="20" width="9.109375" style="46"/>
    <col min="21" max="21" width="16.109375" style="46" customWidth="1"/>
    <col min="22" max="16384" width="9.109375" style="46"/>
  </cols>
  <sheetData>
    <row r="1" spans="2:30" ht="12.75" customHeight="1" x14ac:dyDescent="0.25">
      <c r="B1" s="46" t="s">
        <v>64</v>
      </c>
      <c r="F1" s="366">
        <f>+'Section A'!B2</f>
        <v>0</v>
      </c>
      <c r="G1" s="366"/>
      <c r="H1" s="366"/>
      <c r="I1" s="366"/>
      <c r="J1" s="366"/>
      <c r="K1" s="366"/>
      <c r="L1" s="366"/>
      <c r="M1" s="46" t="s">
        <v>66</v>
      </c>
      <c r="O1" s="367" t="str">
        <f>+'Section A'!F2</f>
        <v>3429-2862</v>
      </c>
      <c r="P1" s="367"/>
    </row>
    <row r="2" spans="2:30" ht="15" customHeight="1" x14ac:dyDescent="0.3">
      <c r="B2" s="391" t="s">
        <v>94</v>
      </c>
      <c r="C2" s="391"/>
      <c r="D2" s="391"/>
      <c r="E2" s="391"/>
      <c r="F2" s="391"/>
      <c r="G2" s="391"/>
      <c r="H2" s="391"/>
      <c r="I2" s="391"/>
      <c r="J2" s="391"/>
    </row>
    <row r="3" spans="2:30" ht="13.5" customHeight="1" x14ac:dyDescent="0.25">
      <c r="B3" s="43"/>
      <c r="C3" s="392" t="s">
        <v>95</v>
      </c>
      <c r="D3" s="392"/>
      <c r="E3" s="392"/>
      <c r="F3" s="392"/>
      <c r="G3" s="392"/>
      <c r="H3" s="392"/>
      <c r="I3" s="392"/>
      <c r="J3" s="392"/>
      <c r="K3" s="392"/>
      <c r="L3" s="392"/>
      <c r="M3" s="392"/>
      <c r="N3" s="392"/>
      <c r="O3" s="392"/>
      <c r="P3" s="392"/>
      <c r="Q3" s="392"/>
    </row>
    <row r="4" spans="2:30" ht="6.75" customHeight="1" x14ac:dyDescent="0.25">
      <c r="B4" s="43"/>
      <c r="C4" s="43"/>
      <c r="D4" s="43"/>
      <c r="E4" s="43"/>
      <c r="F4" s="43"/>
      <c r="G4" s="43"/>
      <c r="H4" s="43"/>
      <c r="I4" s="43"/>
      <c r="J4" s="43"/>
      <c r="K4" s="43"/>
      <c r="L4" s="43"/>
      <c r="M4" s="43"/>
      <c r="N4" s="43"/>
      <c r="O4" s="43"/>
      <c r="P4" s="43"/>
      <c r="Q4" s="43"/>
    </row>
    <row r="5" spans="2:30" ht="45.75" customHeight="1" x14ac:dyDescent="0.3">
      <c r="B5" s="47" t="s">
        <v>96</v>
      </c>
      <c r="C5" s="302"/>
      <c r="D5" s="48"/>
      <c r="E5" s="368" t="s">
        <v>97</v>
      </c>
      <c r="F5" s="368"/>
      <c r="G5" s="368"/>
      <c r="H5" s="368"/>
      <c r="I5" s="368"/>
      <c r="J5" s="368"/>
      <c r="K5" s="368"/>
      <c r="L5" s="368"/>
      <c r="M5" s="368"/>
      <c r="N5" s="368"/>
      <c r="O5" s="368"/>
      <c r="P5" s="368"/>
      <c r="Q5" s="371"/>
      <c r="R5" s="49"/>
      <c r="T5" s="393" t="s">
        <v>98</v>
      </c>
      <c r="U5" s="393"/>
      <c r="V5" s="393"/>
      <c r="W5" s="393"/>
      <c r="X5" s="393"/>
      <c r="Y5" s="393"/>
      <c r="Z5" s="393"/>
    </row>
    <row r="6" spans="2:30" ht="15" customHeight="1" x14ac:dyDescent="0.3">
      <c r="B6" s="50"/>
      <c r="C6" s="51"/>
      <c r="D6" s="51"/>
      <c r="E6" s="372" t="s">
        <v>99</v>
      </c>
      <c r="F6" s="372"/>
      <c r="G6" s="372"/>
      <c r="H6" s="372"/>
      <c r="I6" s="372"/>
      <c r="J6" s="372"/>
      <c r="K6" s="372"/>
      <c r="L6" s="372"/>
      <c r="M6" s="372"/>
      <c r="N6" s="372"/>
      <c r="O6" s="372"/>
      <c r="P6" s="372"/>
      <c r="Q6" s="373"/>
      <c r="R6" s="49"/>
      <c r="T6" s="87"/>
      <c r="U6" s="49"/>
      <c r="V6" s="49"/>
      <c r="W6" s="49"/>
      <c r="X6" s="49"/>
      <c r="Y6" s="49"/>
      <c r="Z6" s="49"/>
      <c r="AA6" s="49"/>
      <c r="AB6" s="49"/>
      <c r="AC6" s="49"/>
      <c r="AD6" s="49"/>
    </row>
    <row r="7" spans="2:30" ht="6.75" customHeight="1" x14ac:dyDescent="0.25">
      <c r="B7" s="52"/>
      <c r="C7" s="45"/>
      <c r="D7" s="45"/>
      <c r="E7" s="45"/>
      <c r="F7" s="45"/>
      <c r="G7" s="45"/>
      <c r="H7" s="45"/>
      <c r="I7" s="45"/>
      <c r="J7" s="45"/>
      <c r="K7" s="45"/>
      <c r="L7" s="45"/>
      <c r="M7" s="45"/>
      <c r="N7" s="45"/>
      <c r="O7" s="45"/>
      <c r="P7" s="45"/>
      <c r="Q7" s="45"/>
      <c r="R7" s="49"/>
      <c r="T7" s="49"/>
      <c r="U7" s="49"/>
      <c r="V7" s="49"/>
      <c r="W7" s="49"/>
      <c r="X7" s="49"/>
      <c r="Y7" s="49"/>
      <c r="Z7" s="49"/>
      <c r="AA7" s="49"/>
      <c r="AB7" s="49"/>
      <c r="AC7" s="49"/>
      <c r="AD7" s="49"/>
    </row>
    <row r="8" spans="2:30" ht="28.5" customHeight="1" x14ac:dyDescent="0.3">
      <c r="B8" s="384" t="s">
        <v>100</v>
      </c>
      <c r="C8" s="384"/>
      <c r="D8" s="384"/>
      <c r="E8" s="384"/>
      <c r="F8" s="384"/>
      <c r="G8" s="384"/>
      <c r="H8" s="384"/>
      <c r="I8" s="384"/>
      <c r="J8" s="384"/>
      <c r="K8" s="384"/>
      <c r="L8" s="384"/>
      <c r="M8" s="384"/>
      <c r="N8" s="384"/>
      <c r="O8" s="384"/>
      <c r="P8" s="384"/>
      <c r="Q8" s="384"/>
      <c r="R8" s="49"/>
      <c r="T8" s="393" t="s">
        <v>101</v>
      </c>
      <c r="U8" s="393"/>
      <c r="V8" s="393"/>
      <c r="W8" s="393"/>
      <c r="X8" s="393"/>
      <c r="Y8" s="87"/>
      <c r="Z8" s="53"/>
      <c r="AA8" s="53"/>
      <c r="AB8" s="53"/>
      <c r="AC8" s="53"/>
      <c r="AD8" s="53"/>
    </row>
    <row r="9" spans="2:30" ht="18" customHeight="1" x14ac:dyDescent="0.25">
      <c r="B9" s="43"/>
      <c r="C9" s="54" t="s">
        <v>102</v>
      </c>
      <c r="D9" s="384" t="s">
        <v>103</v>
      </c>
      <c r="E9" s="384"/>
      <c r="F9" s="384"/>
      <c r="G9" s="384"/>
      <c r="H9" s="384"/>
      <c r="I9" s="384"/>
      <c r="J9" s="384"/>
      <c r="K9" s="384"/>
      <c r="L9" s="384"/>
      <c r="M9" s="384"/>
      <c r="N9" s="384"/>
      <c r="O9" s="384"/>
      <c r="P9" s="384"/>
      <c r="Q9" s="384"/>
      <c r="R9" s="49"/>
      <c r="T9" s="55"/>
      <c r="U9" s="56"/>
      <c r="V9" s="56"/>
      <c r="W9" s="56"/>
      <c r="X9" s="56"/>
      <c r="Y9" s="56"/>
      <c r="Z9" s="56"/>
      <c r="AA9" s="56"/>
      <c r="AB9" s="56"/>
      <c r="AC9" s="56"/>
      <c r="AD9" s="56"/>
    </row>
    <row r="10" spans="2:30" ht="17.25" customHeight="1" x14ac:dyDescent="0.25">
      <c r="B10" s="43"/>
      <c r="C10" s="54" t="s">
        <v>104</v>
      </c>
      <c r="D10" s="384" t="s">
        <v>105</v>
      </c>
      <c r="E10" s="384"/>
      <c r="F10" s="384"/>
      <c r="G10" s="384"/>
      <c r="H10" s="384"/>
      <c r="I10" s="384"/>
      <c r="J10" s="384"/>
      <c r="K10" s="384"/>
      <c r="L10" s="384"/>
      <c r="M10" s="384"/>
      <c r="N10" s="384"/>
      <c r="O10" s="384"/>
      <c r="P10" s="384"/>
      <c r="Q10" s="384"/>
      <c r="R10" s="49"/>
      <c r="T10" s="298"/>
      <c r="U10" s="57"/>
      <c r="V10" s="57"/>
      <c r="W10" s="57"/>
      <c r="X10" s="57"/>
      <c r="Y10" s="57"/>
      <c r="Z10" s="57"/>
      <c r="AA10" s="57"/>
      <c r="AB10" s="57"/>
      <c r="AC10" s="57"/>
      <c r="AD10" s="57"/>
    </row>
    <row r="11" spans="2:30" ht="14.25" customHeight="1" x14ac:dyDescent="0.25">
      <c r="B11" s="45"/>
      <c r="C11" s="54" t="s">
        <v>106</v>
      </c>
      <c r="D11" s="385" t="s">
        <v>107</v>
      </c>
      <c r="E11" s="385"/>
      <c r="F11" s="385"/>
      <c r="G11" s="385"/>
      <c r="H11" s="385"/>
      <c r="I11" s="385"/>
      <c r="J11" s="385"/>
      <c r="K11" s="385"/>
      <c r="L11" s="385"/>
      <c r="M11" s="385"/>
      <c r="N11" s="385"/>
      <c r="O11" s="385"/>
      <c r="P11" s="385"/>
      <c r="Q11" s="385"/>
      <c r="R11" s="49"/>
      <c r="T11" s="370"/>
      <c r="U11" s="370"/>
      <c r="V11" s="370"/>
      <c r="W11" s="370"/>
      <c r="X11" s="370"/>
      <c r="Y11" s="370"/>
      <c r="Z11" s="49"/>
      <c r="AA11" s="49"/>
      <c r="AB11" s="49"/>
      <c r="AC11" s="49"/>
      <c r="AD11" s="49"/>
    </row>
    <row r="12" spans="2:30" ht="8.25" customHeight="1" x14ac:dyDescent="0.25">
      <c r="B12" s="45"/>
      <c r="C12" s="58"/>
      <c r="D12" s="58"/>
      <c r="E12" s="58"/>
      <c r="F12" s="58"/>
      <c r="G12" s="58"/>
      <c r="H12" s="58"/>
      <c r="I12" s="58"/>
      <c r="J12" s="58"/>
      <c r="K12" s="58"/>
      <c r="L12" s="58"/>
      <c r="M12" s="58"/>
      <c r="N12" s="58"/>
      <c r="O12" s="58"/>
      <c r="P12" s="58"/>
      <c r="Q12" s="45"/>
      <c r="R12" s="49"/>
      <c r="T12" s="299"/>
      <c r="U12" s="299"/>
      <c r="V12" s="299"/>
      <c r="W12" s="299"/>
      <c r="X12" s="299"/>
      <c r="Y12" s="299"/>
    </row>
    <row r="13" spans="2:30" ht="42" customHeight="1" x14ac:dyDescent="0.25">
      <c r="B13" s="300" t="s">
        <v>108</v>
      </c>
      <c r="C13" s="88"/>
      <c r="D13" s="48"/>
      <c r="E13" s="368" t="s">
        <v>109</v>
      </c>
      <c r="F13" s="368"/>
      <c r="G13" s="368"/>
      <c r="H13" s="368"/>
      <c r="I13" s="368"/>
      <c r="J13" s="368"/>
      <c r="K13" s="368"/>
      <c r="L13" s="368"/>
      <c r="M13" s="368"/>
      <c r="N13" s="368"/>
      <c r="O13" s="368"/>
      <c r="P13" s="368"/>
      <c r="Q13" s="371"/>
      <c r="R13" s="49"/>
    </row>
    <row r="14" spans="2:30" ht="13.5" customHeight="1" x14ac:dyDescent="0.25">
      <c r="B14" s="59"/>
      <c r="C14" s="60"/>
      <c r="D14" s="45"/>
      <c r="E14" s="389" t="s">
        <v>110</v>
      </c>
      <c r="F14" s="389"/>
      <c r="G14" s="389"/>
      <c r="H14" s="389"/>
      <c r="I14" s="389"/>
      <c r="J14" s="389"/>
      <c r="K14" s="389"/>
      <c r="L14" s="389"/>
      <c r="M14" s="389"/>
      <c r="N14" s="389"/>
      <c r="O14" s="389"/>
      <c r="P14" s="389"/>
      <c r="Q14" s="390"/>
      <c r="R14" s="49"/>
    </row>
    <row r="15" spans="2:30" ht="48.75" customHeight="1" x14ac:dyDescent="0.25">
      <c r="B15" s="301" t="s">
        <v>111</v>
      </c>
      <c r="C15" s="303"/>
      <c r="D15" s="45"/>
      <c r="E15" s="365" t="s">
        <v>112</v>
      </c>
      <c r="F15" s="365"/>
      <c r="G15" s="365"/>
      <c r="H15" s="365"/>
      <c r="I15" s="365"/>
      <c r="J15" s="365"/>
      <c r="K15" s="365"/>
      <c r="L15" s="365"/>
      <c r="M15" s="365"/>
      <c r="N15" s="365"/>
      <c r="O15" s="365"/>
      <c r="P15" s="365"/>
      <c r="Q15" s="386"/>
      <c r="R15" s="49"/>
    </row>
    <row r="16" spans="2:30" ht="18" customHeight="1" x14ac:dyDescent="0.25">
      <c r="B16" s="61"/>
      <c r="C16" s="51"/>
      <c r="D16" s="51"/>
      <c r="E16" s="372" t="s">
        <v>113</v>
      </c>
      <c r="F16" s="387"/>
      <c r="G16" s="387"/>
      <c r="H16" s="387"/>
      <c r="I16" s="387"/>
      <c r="J16" s="387"/>
      <c r="K16" s="387"/>
      <c r="L16" s="387"/>
      <c r="M16" s="387"/>
      <c r="N16" s="387"/>
      <c r="O16" s="387"/>
      <c r="P16" s="387"/>
      <c r="Q16" s="388"/>
      <c r="R16" s="49"/>
      <c r="U16" s="370"/>
      <c r="V16" s="370"/>
      <c r="W16" s="370"/>
      <c r="X16" s="370"/>
      <c r="Y16" s="370"/>
      <c r="Z16" s="370"/>
    </row>
    <row r="17" spans="2:18" ht="5.25" customHeight="1" x14ac:dyDescent="0.25">
      <c r="B17" s="43"/>
      <c r="C17" s="45"/>
      <c r="D17" s="45"/>
      <c r="E17" s="45"/>
      <c r="F17" s="45"/>
      <c r="G17" s="45"/>
      <c r="H17" s="45"/>
      <c r="I17" s="45"/>
      <c r="J17" s="45"/>
      <c r="K17" s="45"/>
      <c r="L17" s="45"/>
      <c r="M17" s="45"/>
      <c r="N17" s="45"/>
      <c r="O17" s="45"/>
      <c r="P17" s="45"/>
      <c r="Q17" s="45"/>
      <c r="R17" s="49"/>
    </row>
    <row r="18" spans="2:18" ht="37.5" customHeight="1" x14ac:dyDescent="0.25">
      <c r="B18" s="300" t="s">
        <v>114</v>
      </c>
      <c r="C18" s="302"/>
      <c r="D18" s="48"/>
      <c r="E18" s="368" t="s">
        <v>115</v>
      </c>
      <c r="F18" s="368"/>
      <c r="G18" s="368"/>
      <c r="H18" s="368"/>
      <c r="I18" s="368"/>
      <c r="J18" s="368"/>
      <c r="K18" s="368"/>
      <c r="L18" s="368"/>
      <c r="M18" s="368"/>
      <c r="N18" s="368"/>
      <c r="O18" s="368"/>
      <c r="P18" s="368"/>
      <c r="Q18" s="371"/>
      <c r="R18" s="49"/>
    </row>
    <row r="19" spans="2:18" ht="27" customHeight="1" x14ac:dyDescent="0.25">
      <c r="B19" s="61"/>
      <c r="C19" s="51"/>
      <c r="D19" s="51"/>
      <c r="E19" s="372" t="s">
        <v>116</v>
      </c>
      <c r="F19" s="372"/>
      <c r="G19" s="372"/>
      <c r="H19" s="372"/>
      <c r="I19" s="372"/>
      <c r="J19" s="372"/>
      <c r="K19" s="372"/>
      <c r="L19" s="372"/>
      <c r="M19" s="372"/>
      <c r="N19" s="372"/>
      <c r="O19" s="372"/>
      <c r="P19" s="372"/>
      <c r="Q19" s="373"/>
    </row>
    <row r="20" spans="2:18" ht="6" customHeight="1" x14ac:dyDescent="0.25">
      <c r="B20" s="43"/>
      <c r="C20" s="43"/>
      <c r="D20" s="43"/>
      <c r="E20" s="43"/>
      <c r="F20" s="43"/>
      <c r="G20" s="43"/>
      <c r="H20" s="43"/>
      <c r="I20" s="43"/>
      <c r="J20" s="43"/>
      <c r="K20" s="43"/>
      <c r="L20" s="43"/>
      <c r="M20" s="43"/>
      <c r="N20" s="43"/>
      <c r="O20" s="43"/>
      <c r="P20" s="43"/>
      <c r="Q20" s="43"/>
    </row>
    <row r="21" spans="2:18" x14ac:dyDescent="0.25">
      <c r="B21" s="374" t="s">
        <v>117</v>
      </c>
      <c r="C21" s="377"/>
      <c r="D21" s="48"/>
      <c r="E21" s="62" t="s">
        <v>118</v>
      </c>
      <c r="F21" s="48"/>
      <c r="G21" s="48"/>
      <c r="H21" s="48"/>
      <c r="I21" s="48"/>
      <c r="J21" s="48"/>
      <c r="K21" s="48"/>
      <c r="L21" s="48"/>
      <c r="M21" s="48"/>
      <c r="N21" s="48"/>
      <c r="O21" s="48"/>
      <c r="P21" s="48"/>
      <c r="Q21" s="63"/>
    </row>
    <row r="22" spans="2:18" ht="15" customHeight="1" x14ac:dyDescent="0.25">
      <c r="B22" s="375"/>
      <c r="C22" s="378"/>
      <c r="D22" s="45"/>
      <c r="E22" s="303" t="s">
        <v>119</v>
      </c>
      <c r="F22" s="380" t="s">
        <v>120</v>
      </c>
      <c r="G22" s="380"/>
      <c r="H22" s="380"/>
      <c r="I22" s="380"/>
      <c r="J22" s="380"/>
      <c r="K22" s="380"/>
      <c r="L22" s="380"/>
      <c r="M22" s="380"/>
      <c r="N22" s="380"/>
      <c r="O22" s="380"/>
      <c r="P22" s="380"/>
      <c r="Q22" s="381"/>
    </row>
    <row r="23" spans="2:18" ht="14.25" customHeight="1" x14ac:dyDescent="0.25">
      <c r="B23" s="375"/>
      <c r="C23" s="378"/>
      <c r="D23" s="45"/>
      <c r="E23" s="303" t="s">
        <v>119</v>
      </c>
      <c r="F23" s="382" t="s">
        <v>121</v>
      </c>
      <c r="G23" s="382"/>
      <c r="H23" s="382"/>
      <c r="I23" s="382"/>
      <c r="J23" s="382"/>
      <c r="K23" s="382"/>
      <c r="L23" s="382"/>
      <c r="M23" s="382"/>
      <c r="N23" s="382"/>
      <c r="O23" s="382"/>
      <c r="P23" s="382"/>
      <c r="Q23" s="383"/>
    </row>
    <row r="24" spans="2:18" ht="12.75" customHeight="1" x14ac:dyDescent="0.25">
      <c r="B24" s="376"/>
      <c r="C24" s="379"/>
      <c r="D24" s="51"/>
      <c r="E24" s="64" t="s">
        <v>122</v>
      </c>
      <c r="F24" s="65"/>
      <c r="G24" s="65"/>
      <c r="H24" s="65"/>
      <c r="I24" s="65"/>
      <c r="J24" s="51"/>
      <c r="K24" s="51"/>
      <c r="L24" s="51"/>
      <c r="M24" s="51"/>
      <c r="N24" s="51"/>
      <c r="O24" s="51"/>
      <c r="P24" s="51"/>
      <c r="Q24" s="44"/>
    </row>
    <row r="25" spans="2:18" ht="12.75" customHeight="1" x14ac:dyDescent="0.25">
      <c r="B25" s="303"/>
      <c r="C25" s="66"/>
      <c r="D25" s="45"/>
      <c r="E25" s="304"/>
      <c r="F25" s="60"/>
      <c r="G25" s="60"/>
      <c r="H25" s="60"/>
      <c r="I25" s="60"/>
      <c r="J25" s="45"/>
      <c r="K25" s="45"/>
      <c r="L25" s="45"/>
      <c r="M25" s="45"/>
      <c r="N25" s="45"/>
      <c r="O25" s="45"/>
      <c r="P25" s="45"/>
      <c r="Q25" s="45"/>
    </row>
    <row r="26" spans="2:18" ht="27" customHeight="1" x14ac:dyDescent="0.25">
      <c r="B26" s="67" t="s">
        <v>123</v>
      </c>
      <c r="C26" s="89" t="s">
        <v>124</v>
      </c>
      <c r="D26" s="68"/>
      <c r="E26" s="360" t="s">
        <v>125</v>
      </c>
      <c r="F26" s="360"/>
      <c r="G26" s="360"/>
      <c r="H26" s="360"/>
      <c r="I26" s="360"/>
      <c r="J26" s="360"/>
      <c r="K26" s="360"/>
      <c r="L26" s="360"/>
      <c r="M26" s="360"/>
      <c r="N26" s="360"/>
      <c r="O26" s="360"/>
      <c r="P26" s="360"/>
      <c r="Q26" s="361"/>
    </row>
    <row r="27" spans="2:18" ht="33" customHeight="1" thickBot="1" x14ac:dyDescent="0.3">
      <c r="B27" s="43"/>
      <c r="C27" s="43"/>
      <c r="D27" s="43"/>
      <c r="E27" s="43"/>
      <c r="F27" s="43"/>
      <c r="G27" s="43"/>
      <c r="H27" s="43"/>
      <c r="I27" s="43"/>
      <c r="J27" s="43"/>
      <c r="K27" s="43"/>
      <c r="L27" s="43"/>
      <c r="M27" s="43"/>
      <c r="N27" s="43"/>
      <c r="O27" s="43"/>
      <c r="P27" s="43"/>
      <c r="Q27" s="43"/>
    </row>
    <row r="28" spans="2:18" ht="5.25" customHeight="1" thickTop="1" x14ac:dyDescent="0.25">
      <c r="B28" s="43"/>
      <c r="C28" s="43"/>
      <c r="D28" s="43"/>
      <c r="E28" s="43"/>
      <c r="F28" s="43"/>
      <c r="G28" s="69"/>
      <c r="H28" s="70"/>
      <c r="I28" s="70"/>
      <c r="J28" s="70"/>
      <c r="K28" s="70"/>
      <c r="L28" s="70"/>
      <c r="M28" s="70"/>
      <c r="N28" s="70"/>
      <c r="O28" s="70"/>
      <c r="P28" s="70"/>
      <c r="Q28" s="71"/>
    </row>
    <row r="29" spans="2:18" ht="14.25" customHeight="1" x14ac:dyDescent="0.25">
      <c r="B29" s="362" t="s">
        <v>126</v>
      </c>
      <c r="C29" s="362"/>
      <c r="D29" s="362"/>
      <c r="E29" s="362"/>
      <c r="F29" s="363"/>
      <c r="G29" s="364" t="s">
        <v>127</v>
      </c>
      <c r="H29" s="365"/>
      <c r="I29" s="366"/>
      <c r="J29" s="366"/>
      <c r="K29" s="298" t="s">
        <v>128</v>
      </c>
      <c r="L29" s="367"/>
      <c r="M29" s="367"/>
      <c r="N29" s="55"/>
      <c r="O29" s="49" t="s">
        <v>129</v>
      </c>
      <c r="P29" s="298"/>
      <c r="Q29" s="72"/>
    </row>
    <row r="30" spans="2:18" ht="14.25" customHeight="1" x14ac:dyDescent="0.25">
      <c r="B30" s="362"/>
      <c r="C30" s="362"/>
      <c r="D30" s="362"/>
      <c r="E30" s="362"/>
      <c r="F30" s="363"/>
      <c r="G30" s="364" t="s">
        <v>130</v>
      </c>
      <c r="H30" s="365"/>
      <c r="I30" s="365"/>
      <c r="J30" s="366"/>
      <c r="K30" s="366"/>
      <c r="L30" s="366"/>
      <c r="M30" s="366"/>
      <c r="N30" s="366"/>
      <c r="O30" s="366"/>
      <c r="P30" s="366"/>
      <c r="Q30" s="73"/>
    </row>
    <row r="31" spans="2:18" ht="14.25" customHeight="1" x14ac:dyDescent="0.25">
      <c r="B31" s="362"/>
      <c r="C31" s="362"/>
      <c r="D31" s="362"/>
      <c r="E31" s="362"/>
      <c r="F31" s="363"/>
      <c r="G31" s="297" t="s">
        <v>131</v>
      </c>
      <c r="H31" s="90"/>
      <c r="I31" s="299" t="s">
        <v>132</v>
      </c>
      <c r="J31" s="368" t="s">
        <v>133</v>
      </c>
      <c r="K31" s="368"/>
      <c r="L31" s="368"/>
      <c r="M31" s="369"/>
      <c r="N31" s="369"/>
      <c r="O31" s="369"/>
      <c r="P31" s="369"/>
      <c r="Q31" s="73"/>
    </row>
    <row r="32" spans="2:18" ht="5.25" customHeight="1" thickBot="1" x14ac:dyDescent="0.3">
      <c r="B32" s="43"/>
      <c r="C32" s="43"/>
      <c r="D32" s="43"/>
      <c r="E32" s="43"/>
      <c r="F32" s="43"/>
      <c r="G32" s="74"/>
      <c r="H32" s="75"/>
      <c r="I32" s="75"/>
      <c r="J32" s="75"/>
      <c r="K32" s="75"/>
      <c r="L32" s="75"/>
      <c r="M32" s="75"/>
      <c r="N32" s="75"/>
      <c r="O32" s="75"/>
      <c r="P32" s="75"/>
      <c r="Q32" s="76"/>
    </row>
    <row r="33" spans="2:25" ht="13.8" thickTop="1" x14ac:dyDescent="0.25">
      <c r="B33" s="43"/>
      <c r="C33" s="43"/>
      <c r="D33" s="43"/>
      <c r="E33" s="43"/>
      <c r="F33" s="43"/>
      <c r="G33" s="43"/>
      <c r="H33" s="43"/>
      <c r="I33" s="43"/>
      <c r="J33" s="43"/>
      <c r="K33" s="43"/>
      <c r="L33" s="43"/>
      <c r="M33" s="43"/>
      <c r="N33" s="43"/>
      <c r="O33" s="43"/>
      <c r="P33" s="43"/>
      <c r="Q33" s="43"/>
    </row>
    <row r="34" spans="2:25" x14ac:dyDescent="0.25">
      <c r="U34" s="49"/>
      <c r="V34" s="49"/>
      <c r="W34" s="49"/>
      <c r="X34" s="49"/>
      <c r="Y34" s="49"/>
    </row>
    <row r="35" spans="2:25" x14ac:dyDescent="0.25">
      <c r="U35" s="49"/>
      <c r="V35" s="49"/>
      <c r="W35" s="49"/>
      <c r="X35" s="49"/>
      <c r="Y35" s="49"/>
    </row>
    <row r="36" spans="2:25" x14ac:dyDescent="0.25">
      <c r="U36" s="49"/>
      <c r="V36" s="49"/>
      <c r="W36" s="49"/>
      <c r="X36" s="49"/>
      <c r="Y36" s="49"/>
    </row>
    <row r="37" spans="2:25" ht="13.5" customHeight="1" x14ac:dyDescent="0.25">
      <c r="U37" s="49"/>
      <c r="V37" s="49"/>
      <c r="W37" s="49"/>
      <c r="X37" s="49"/>
      <c r="Y37" s="49"/>
    </row>
    <row r="38" spans="2:25" ht="16.5" customHeight="1" x14ac:dyDescent="0.25">
      <c r="U38" s="49"/>
      <c r="V38" s="49"/>
      <c r="W38" s="49"/>
      <c r="X38" s="49"/>
      <c r="Y38" s="49"/>
    </row>
    <row r="39" spans="2:25" x14ac:dyDescent="0.25">
      <c r="U39" s="359"/>
      <c r="V39" s="359"/>
      <c r="W39" s="359"/>
      <c r="X39" s="359"/>
      <c r="Y39" s="359"/>
    </row>
    <row r="40" spans="2:25" x14ac:dyDescent="0.25">
      <c r="U40" s="359"/>
      <c r="V40" s="359"/>
      <c r="W40" s="359"/>
      <c r="X40" s="359"/>
      <c r="Y40" s="359"/>
    </row>
    <row r="41" spans="2:25" x14ac:dyDescent="0.25">
      <c r="U41" s="359"/>
      <c r="V41" s="359"/>
      <c r="W41" s="359"/>
      <c r="X41" s="359"/>
      <c r="Y41" s="359"/>
    </row>
    <row r="42" spans="2:25" x14ac:dyDescent="0.25">
      <c r="U42" s="49"/>
      <c r="V42" s="49"/>
      <c r="W42" s="49"/>
      <c r="X42" s="49"/>
      <c r="Y42" s="49"/>
    </row>
    <row r="43" spans="2:25" x14ac:dyDescent="0.25">
      <c r="U43" s="49"/>
      <c r="V43" s="49"/>
      <c r="W43" s="49"/>
      <c r="X43" s="49"/>
      <c r="Y43" s="49"/>
    </row>
    <row r="44" spans="2:25" x14ac:dyDescent="0.25">
      <c r="U44" s="49"/>
      <c r="V44" s="49"/>
      <c r="W44" s="49"/>
      <c r="X44" s="49"/>
      <c r="Y44" s="49"/>
    </row>
    <row r="45" spans="2:25" x14ac:dyDescent="0.25">
      <c r="U45" s="49"/>
      <c r="V45" s="49"/>
      <c r="W45" s="49"/>
      <c r="X45" s="49"/>
      <c r="Y45" s="49"/>
    </row>
  </sheetData>
  <sheetProtection algorithmName="SHA-512" hashValue="H6W8zCxzNwZ/bF50vyGK9lGtQrF9wRruZt59gtaklRYOmyKFLu/OnqecbwyN2y+MoZLKpoxNM0RTGsiCihkjPw==" saltValue="eBu5bY8kXX01Yk32GlWrFQ=="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ageMargins left="0.7" right="0.7" top="0.75" bottom="0.75" header="0.3" footer="0.3"/>
  <pageSetup scale="9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0"/>
  <sheetViews>
    <sheetView zoomScaleNormal="100" zoomScaleSheetLayoutView="100" workbookViewId="0">
      <selection activeCell="A5" sqref="A5:B5"/>
    </sheetView>
  </sheetViews>
  <sheetFormatPr defaultColWidth="9.109375" defaultRowHeight="14.4" x14ac:dyDescent="0.3"/>
  <cols>
    <col min="1" max="3" width="44.5546875" style="85" customWidth="1"/>
    <col min="4" max="4" width="7.88671875" style="85" customWidth="1"/>
    <col min="5" max="6" width="9.109375" style="85" customWidth="1"/>
    <col min="7" max="16384" width="9.109375" style="85"/>
  </cols>
  <sheetData>
    <row r="1" spans="1:4" ht="20.100000000000001" customHeight="1" x14ac:dyDescent="0.3">
      <c r="A1" s="91" t="str">
        <f>+'Section A'!A1</f>
        <v xml:space="preserve">STATE OF ILLINOIS </v>
      </c>
      <c r="B1" s="92" t="str">
        <f>+'Section A'!B1</f>
        <v>UNIFORM GRANT BUDGET TEMPLATE</v>
      </c>
      <c r="C1" s="93" t="str">
        <f>+'Section A'!E1</f>
        <v>Commerce &amp; Economic Opportunity</v>
      </c>
      <c r="D1" s="84" t="s">
        <v>134</v>
      </c>
    </row>
    <row r="2" spans="1:4" s="147" customFormat="1" ht="39" customHeight="1" x14ac:dyDescent="0.3">
      <c r="A2" s="146" t="str">
        <f>"Organization Name: "&amp;'Section A'!B2</f>
        <v xml:space="preserve">Organization Name: </v>
      </c>
      <c r="B2" s="91" t="str">
        <f>"NOFO # "&amp;'Section A'!F2</f>
        <v>NOFO # 3429-2862</v>
      </c>
      <c r="C2" s="91" t="str">
        <f>"Fiscal Year "&amp;'Section A'!F3</f>
        <v>Fiscal Year 2025</v>
      </c>
    </row>
    <row r="3" spans="1:4" ht="20.100000000000001" customHeight="1" x14ac:dyDescent="0.3">
      <c r="A3" s="398" t="s">
        <v>135</v>
      </c>
      <c r="B3" s="399"/>
      <c r="C3" s="80" t="str">
        <f>"Grant Number: "&amp;'Section A'!F4</f>
        <v xml:space="preserve">Grant Number: </v>
      </c>
    </row>
    <row r="4" spans="1:4" ht="20.100000000000001" customHeight="1" x14ac:dyDescent="0.3">
      <c r="A4" s="94" t="s">
        <v>76</v>
      </c>
      <c r="B4" s="95"/>
      <c r="C4" s="96" t="s">
        <v>77</v>
      </c>
    </row>
    <row r="5" spans="1:4" ht="15" customHeight="1" x14ac:dyDescent="0.3">
      <c r="A5" s="403" t="s">
        <v>136</v>
      </c>
      <c r="B5" s="404"/>
      <c r="C5" s="97"/>
    </row>
    <row r="6" spans="1:4" ht="15" customHeight="1" x14ac:dyDescent="0.3">
      <c r="A6" s="407" t="s">
        <v>137</v>
      </c>
      <c r="B6" s="408"/>
      <c r="C6" s="140">
        <v>0</v>
      </c>
    </row>
    <row r="7" spans="1:4" ht="15" customHeight="1" x14ac:dyDescent="0.3">
      <c r="A7" s="407" t="s">
        <v>138</v>
      </c>
      <c r="B7" s="408"/>
      <c r="C7" s="140">
        <v>0</v>
      </c>
    </row>
    <row r="8" spans="1:4" ht="15" customHeight="1" x14ac:dyDescent="0.3">
      <c r="A8" s="409" t="s">
        <v>139</v>
      </c>
      <c r="B8" s="410"/>
      <c r="C8" s="140">
        <v>0</v>
      </c>
    </row>
    <row r="9" spans="1:4" ht="20.100000000000001" customHeight="1" thickBot="1" x14ac:dyDescent="0.35">
      <c r="A9" s="405" t="s">
        <v>140</v>
      </c>
      <c r="B9" s="406"/>
      <c r="C9" s="98">
        <f>(C6+C7+C8)</f>
        <v>0</v>
      </c>
    </row>
    <row r="10" spans="1:4" ht="20.100000000000001" customHeight="1" thickBot="1" x14ac:dyDescent="0.35">
      <c r="A10" s="400" t="s">
        <v>141</v>
      </c>
      <c r="B10" s="401"/>
      <c r="C10" s="402"/>
      <c r="D10" s="84" t="s">
        <v>142</v>
      </c>
    </row>
    <row r="11" spans="1:4" ht="28.5" customHeight="1" x14ac:dyDescent="0.3">
      <c r="A11" s="411" t="s">
        <v>80</v>
      </c>
      <c r="B11" s="412"/>
      <c r="C11" s="96" t="s">
        <v>81</v>
      </c>
    </row>
    <row r="12" spans="1:4" ht="16.5" customHeight="1" x14ac:dyDescent="0.3">
      <c r="A12" s="394" t="s">
        <v>143</v>
      </c>
      <c r="B12" s="395"/>
      <c r="C12" s="99">
        <f>+DesignEngineering!C272</f>
        <v>0</v>
      </c>
    </row>
    <row r="13" spans="1:4" ht="16.5" customHeight="1" x14ac:dyDescent="0.3">
      <c r="A13" s="394" t="s">
        <v>83</v>
      </c>
      <c r="B13" s="395"/>
      <c r="C13" s="99">
        <f>+'B-L Purchase'!C267</f>
        <v>0</v>
      </c>
    </row>
    <row r="14" spans="1:4" ht="16.5" customHeight="1" x14ac:dyDescent="0.3">
      <c r="A14" s="394" t="s">
        <v>84</v>
      </c>
      <c r="B14" s="395"/>
      <c r="C14" s="99">
        <f>+WiringElectrical!D266</f>
        <v>0</v>
      </c>
    </row>
    <row r="15" spans="1:4" ht="16.5" customHeight="1" x14ac:dyDescent="0.3">
      <c r="A15" s="394" t="s">
        <v>85</v>
      </c>
      <c r="B15" s="395"/>
      <c r="C15" s="99">
        <f>+EML!D267</f>
        <v>0</v>
      </c>
    </row>
    <row r="16" spans="1:4" ht="16.5" customHeight="1" x14ac:dyDescent="0.3">
      <c r="A16" s="394" t="s">
        <v>86</v>
      </c>
      <c r="B16" s="395"/>
      <c r="C16" s="99">
        <f>+Paving!D266</f>
        <v>0</v>
      </c>
    </row>
    <row r="17" spans="1:3" ht="16.5" customHeight="1" x14ac:dyDescent="0.3">
      <c r="A17" s="394" t="s">
        <v>144</v>
      </c>
      <c r="B17" s="395"/>
      <c r="C17" s="99">
        <f>+ConstructionMgmt!C267</f>
        <v>0</v>
      </c>
    </row>
    <row r="18" spans="1:3" ht="16.5" hidden="1" customHeight="1" x14ac:dyDescent="0.3">
      <c r="A18" s="394" t="s">
        <v>88</v>
      </c>
      <c r="B18" s="395"/>
      <c r="C18" s="99">
        <f>+Mechanical!D267</f>
        <v>0</v>
      </c>
    </row>
    <row r="19" spans="1:3" ht="16.5" customHeight="1" x14ac:dyDescent="0.3">
      <c r="A19" s="394" t="s">
        <v>89</v>
      </c>
      <c r="B19" s="395"/>
      <c r="C19" s="99">
        <f>+Excavation!C267</f>
        <v>0</v>
      </c>
    </row>
    <row r="20" spans="1:3" ht="16.5" customHeight="1" x14ac:dyDescent="0.3">
      <c r="A20" s="394" t="s">
        <v>90</v>
      </c>
      <c r="B20" s="395"/>
      <c r="C20" s="99">
        <f>+Plumbing!D266</f>
        <v>0</v>
      </c>
    </row>
    <row r="21" spans="1:3" ht="16.5" customHeight="1" x14ac:dyDescent="0.3">
      <c r="A21" s="394" t="s">
        <v>91</v>
      </c>
      <c r="B21" s="395"/>
      <c r="C21" s="99">
        <f>+OtherConstruct!C267</f>
        <v>0</v>
      </c>
    </row>
    <row r="22" spans="1:3" ht="16.5" hidden="1" customHeight="1" x14ac:dyDescent="0.3">
      <c r="A22" s="394" t="s">
        <v>145</v>
      </c>
      <c r="B22" s="395"/>
      <c r="C22" s="99">
        <f>+Contingency!C267</f>
        <v>0</v>
      </c>
    </row>
    <row r="23" spans="1:3" ht="16.5" hidden="1" customHeight="1" x14ac:dyDescent="0.3">
      <c r="A23" s="394" t="str">
        <f>'Section A'!A20</f>
        <v>12A.GRANT EXCLUSIVE LINE ITEM</v>
      </c>
      <c r="B23" s="395"/>
      <c r="C23" s="99">
        <f ca="1">+'12A'!F$267</f>
        <v>44211716</v>
      </c>
    </row>
    <row r="24" spans="1:3" ht="16.5" hidden="1" customHeight="1" x14ac:dyDescent="0.3">
      <c r="A24" s="394" t="str">
        <f>'Section A'!A21</f>
        <v>12B.GRANT EXCLUSIVE LINE ITEM</v>
      </c>
      <c r="B24" s="395"/>
      <c r="C24" s="99">
        <f ca="1">+'12B'!F$267</f>
        <v>34963117.869999997</v>
      </c>
    </row>
    <row r="25" spans="1:3" ht="16.5" hidden="1" customHeight="1" x14ac:dyDescent="0.3">
      <c r="A25" s="394" t="str">
        <f>'Section A'!A22</f>
        <v>12C.GRANT EXCLUSIVE LINE ITEM</v>
      </c>
      <c r="B25" s="395"/>
      <c r="C25" s="99">
        <f ca="1">+'12C'!F$267</f>
        <v>41830861.490000002</v>
      </c>
    </row>
    <row r="26" spans="1:3" ht="16.5" hidden="1" customHeight="1" x14ac:dyDescent="0.3">
      <c r="A26" s="394" t="str">
        <f>'Section A'!A23</f>
        <v>12D.GRANT EXCLUSIVE LINE ITEM</v>
      </c>
      <c r="B26" s="395"/>
      <c r="C26" s="99">
        <f ca="1">+'12D'!F$267</f>
        <v>50836854.280000001</v>
      </c>
    </row>
    <row r="27" spans="1:3" ht="16.5" hidden="1" customHeight="1" x14ac:dyDescent="0.3">
      <c r="A27" s="394" t="str">
        <f>'Section A'!A24</f>
        <v>12E.GRANT EXCLUSIVE LINE ITEM</v>
      </c>
      <c r="B27" s="395"/>
      <c r="C27" s="99">
        <f ca="1">+'12E'!F$267</f>
        <v>46202029.390000001</v>
      </c>
    </row>
    <row r="28" spans="1:3" ht="16.5" hidden="1" customHeight="1" x14ac:dyDescent="0.3">
      <c r="A28" s="394" t="str">
        <f>'Section A'!A25</f>
        <v>12F.GRANT EXCLUSIVE LINE ITEM</v>
      </c>
      <c r="B28" s="395"/>
      <c r="C28" s="99">
        <f ca="1">+'12F'!F$267</f>
        <v>46651155</v>
      </c>
    </row>
    <row r="29" spans="1:3" ht="16.5" hidden="1" customHeight="1" x14ac:dyDescent="0.3">
      <c r="A29" s="394" t="str">
        <f>'Section A'!A26</f>
        <v>12G.GRANT EXCLUSIVE LINE ITEM</v>
      </c>
      <c r="B29" s="395"/>
      <c r="C29" s="99">
        <f ca="1">+'12G'!F$267</f>
        <v>32874098.43</v>
      </c>
    </row>
    <row r="30" spans="1:3" ht="16.5" hidden="1" customHeight="1" x14ac:dyDescent="0.3">
      <c r="A30" s="394" t="str">
        <f>'Section A'!A27</f>
        <v>12H.GRANT EXCLUSIVE LINE ITEM</v>
      </c>
      <c r="B30" s="395"/>
      <c r="C30" s="99">
        <f ca="1">+'12H'!F$267</f>
        <v>41063760.549999997</v>
      </c>
    </row>
    <row r="31" spans="1:3" ht="16.5" hidden="1" customHeight="1" x14ac:dyDescent="0.3">
      <c r="A31" s="394" t="str">
        <f>'Section A'!A28</f>
        <v>12I.GRANT EXCLUSIVE LINE ITEM</v>
      </c>
      <c r="B31" s="395"/>
      <c r="C31" s="99">
        <f ca="1">+'12I'!F$267</f>
        <v>59701067.329999998</v>
      </c>
    </row>
    <row r="32" spans="1:3" ht="16.5" hidden="1" customHeight="1" x14ac:dyDescent="0.3">
      <c r="A32" s="394" t="str">
        <f>'Section A'!A29</f>
        <v>12J.GRANT EXCLUSIVE LINE ITEM</v>
      </c>
      <c r="B32" s="395"/>
      <c r="C32" s="99">
        <f ca="1">+'12J'!F$267</f>
        <v>57123468.799999997</v>
      </c>
    </row>
    <row r="33" spans="1:3" ht="16.5" hidden="1" customHeight="1" x14ac:dyDescent="0.3">
      <c r="A33" s="394" t="str">
        <f>'Section A'!A30</f>
        <v>12K.GRANT EXCLUSIVE LINE ITEM</v>
      </c>
      <c r="B33" s="395"/>
      <c r="C33" s="99">
        <f ca="1">+'12K'!F$267</f>
        <v>31014358.960000001</v>
      </c>
    </row>
    <row r="34" spans="1:3" ht="22.5" customHeight="1" x14ac:dyDescent="0.3">
      <c r="A34" s="396" t="s">
        <v>146</v>
      </c>
      <c r="B34" s="397"/>
      <c r="C34" s="99">
        <f>SUBTOTAL(109,C12:C33)</f>
        <v>0</v>
      </c>
    </row>
    <row r="35" spans="1:3" ht="17.399999999999999" customHeight="1" x14ac:dyDescent="0.3"/>
    <row r="36" spans="1:3" ht="17.399999999999999" customHeight="1" x14ac:dyDescent="0.3"/>
    <row r="37" spans="1:3" ht="17.399999999999999" customHeight="1" x14ac:dyDescent="0.3"/>
    <row r="39" spans="1:3" ht="15" customHeight="1" x14ac:dyDescent="0.3"/>
    <row r="40" spans="1:3" ht="22.5" customHeight="1" x14ac:dyDescent="0.3"/>
  </sheetData>
  <sheetProtection algorithmName="SHA-512" hashValue="LUFUEinmZTzGPfi1kK2Vpwqf7bkpqElVvke2rMMNyS1s0PyDaVBc5bFGLHFNgyXJPBn8rSmoAcbMuUE7V6ltCQ==" saltValue="WeJCyT0uhkyP2LxndggyBg==" spinCount="100000" sheet="1" objects="1" scenarios="1"/>
  <autoFilter ref="A11:B34" xr:uid="{00000000-0001-0000-0300-000000000000}">
    <filterColumn colId="0" showButton="0">
      <filters>
        <filter val="1. Design/Engineering"/>
        <filter val="10. Other Construction Expenses"/>
        <filter val="12. Total Costs NON-State Funds"/>
        <filter val="2. Building/Land Purchase"/>
        <filter val="3. Wiring/Electrical"/>
        <filter val="4. Equipment/Materials/Labor"/>
        <filter val="5. Paving/Concrete/Masonry"/>
        <filter val="6. Construction Management/Oversight"/>
        <filter val="8. Excavation/Site Prep/Demo"/>
        <filter val="9. Plumbing"/>
      </filters>
    </filterColumn>
  </autoFilter>
  <mergeCells count="31">
    <mergeCell ref="A21:B21"/>
    <mergeCell ref="A19:B19"/>
    <mergeCell ref="A3:B3"/>
    <mergeCell ref="A10:C10"/>
    <mergeCell ref="A5:B5"/>
    <mergeCell ref="A9:B9"/>
    <mergeCell ref="A7:B7"/>
    <mergeCell ref="A8:B8"/>
    <mergeCell ref="A6:B6"/>
    <mergeCell ref="A11:B11"/>
    <mergeCell ref="A12:B12"/>
    <mergeCell ref="A13:B13"/>
    <mergeCell ref="A14:B14"/>
    <mergeCell ref="A18:B18"/>
    <mergeCell ref="A16:B16"/>
    <mergeCell ref="A15:B15"/>
    <mergeCell ref="A31:B31"/>
    <mergeCell ref="A32:B32"/>
    <mergeCell ref="A34:B34"/>
    <mergeCell ref="A22:B22"/>
    <mergeCell ref="A23:B23"/>
    <mergeCell ref="A33:B33"/>
    <mergeCell ref="A28:B28"/>
    <mergeCell ref="A24:B24"/>
    <mergeCell ref="A25:B25"/>
    <mergeCell ref="A26:B26"/>
    <mergeCell ref="A27:B27"/>
    <mergeCell ref="A29:B29"/>
    <mergeCell ref="A30:B30"/>
    <mergeCell ref="A20:B20"/>
    <mergeCell ref="A17:B17"/>
  </mergeCells>
  <pageMargins left="0.25" right="0.25" top="0.25" bottom="0.2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
  <sheetViews>
    <sheetView zoomScaleNormal="100" zoomScaleSheetLayoutView="100" workbookViewId="0">
      <selection sqref="A1:C1"/>
    </sheetView>
  </sheetViews>
  <sheetFormatPr defaultRowHeight="14.4" x14ac:dyDescent="0.3"/>
  <cols>
    <col min="1" max="9" width="14.33203125" customWidth="1"/>
  </cols>
  <sheetData>
    <row r="1" spans="1:9" ht="39.75" customHeight="1" thickTop="1" thickBot="1" x14ac:dyDescent="0.35">
      <c r="A1" s="416" t="s">
        <v>147</v>
      </c>
      <c r="B1" s="417"/>
      <c r="C1" s="418"/>
      <c r="D1" s="416" t="s">
        <v>148</v>
      </c>
      <c r="E1" s="417"/>
      <c r="F1" s="418"/>
      <c r="G1" s="419" t="str">
        <f>"AGENCY: "&amp;'Section B'!C1</f>
        <v>AGENCY: Commerce &amp; Economic Opportunity</v>
      </c>
      <c r="H1" s="420"/>
      <c r="I1" s="421"/>
    </row>
    <row r="2" spans="1:9" s="139" customFormat="1" ht="50.1" customHeight="1" thickTop="1" thickBot="1" x14ac:dyDescent="0.35">
      <c r="A2" s="419" t="str">
        <f>"Organization Name: "&amp;'Section A'!B2</f>
        <v xml:space="preserve">Organization Name: </v>
      </c>
      <c r="B2" s="420"/>
      <c r="C2" s="420"/>
      <c r="D2" s="424" t="str">
        <f>"CSFA Description: "&amp;'Section A'!D3</f>
        <v>CSFA Description: Illinois Regional Site Readiness Program - CAPITAL</v>
      </c>
      <c r="E2" s="425"/>
      <c r="F2" s="426"/>
      <c r="G2" s="419" t="str">
        <f>"NOFO # "&amp;'Section A'!F2</f>
        <v>NOFO # 3429-2862</v>
      </c>
      <c r="H2" s="420"/>
      <c r="I2" s="421"/>
    </row>
    <row r="3" spans="1:9" ht="16.5" customHeight="1" thickTop="1" thickBot="1" x14ac:dyDescent="0.35">
      <c r="A3" s="422" t="str">
        <f>"CSFA #: "&amp;'Section A'!B3</f>
        <v>CSFA #: 420-35-3429</v>
      </c>
      <c r="B3" s="423"/>
      <c r="C3" s="423"/>
      <c r="D3" s="427" t="str">
        <f>"DUNS # "&amp;'Section A'!D2</f>
        <v xml:space="preserve">DUNS # </v>
      </c>
      <c r="E3" s="428"/>
      <c r="F3" s="429"/>
      <c r="G3" s="419" t="str">
        <f>"Fiscal Year(s): "&amp;'Section A'!F3</f>
        <v>Fiscal Year(s): 2025</v>
      </c>
      <c r="H3" s="420"/>
      <c r="I3" s="421"/>
    </row>
    <row r="4" spans="1:9" ht="15" thickTop="1" x14ac:dyDescent="0.3"/>
    <row r="5" spans="1:9" x14ac:dyDescent="0.3">
      <c r="A5" s="30" t="s">
        <v>149</v>
      </c>
      <c r="B5" s="29"/>
    </row>
    <row r="6" spans="1:9" ht="36" customHeight="1" x14ac:dyDescent="0.3">
      <c r="A6" s="415" t="s">
        <v>150</v>
      </c>
      <c r="B6" s="415"/>
      <c r="C6" s="415"/>
      <c r="D6" s="415"/>
      <c r="E6" s="415"/>
      <c r="F6" s="415"/>
      <c r="G6" s="415"/>
      <c r="H6" s="415"/>
      <c r="I6" s="415"/>
    </row>
    <row r="7" spans="1:9" x14ac:dyDescent="0.3">
      <c r="A7" s="4"/>
      <c r="B7" s="5"/>
      <c r="C7" s="5"/>
      <c r="D7" s="5"/>
      <c r="E7" s="5"/>
      <c r="F7" s="5"/>
      <c r="G7" s="5"/>
      <c r="H7" s="5"/>
      <c r="I7" s="5"/>
    </row>
    <row r="8" spans="1:9" x14ac:dyDescent="0.3">
      <c r="A8" s="4"/>
      <c r="B8" s="5"/>
      <c r="C8" s="5"/>
      <c r="D8" s="5"/>
      <c r="E8" s="5"/>
      <c r="F8" s="5"/>
      <c r="G8" s="5"/>
      <c r="H8" s="5"/>
      <c r="I8" s="5"/>
    </row>
    <row r="9" spans="1:9" x14ac:dyDescent="0.3">
      <c r="A9" s="4"/>
      <c r="B9" s="5"/>
      <c r="C9" s="5"/>
      <c r="D9" s="5"/>
      <c r="E9" s="5"/>
      <c r="F9" s="5"/>
      <c r="G9" s="5"/>
      <c r="H9" s="5"/>
      <c r="I9" s="5"/>
    </row>
    <row r="10" spans="1:9" x14ac:dyDescent="0.3">
      <c r="A10" s="413"/>
      <c r="B10" s="413"/>
      <c r="C10" s="413"/>
      <c r="D10" s="5"/>
      <c r="E10" s="413"/>
      <c r="F10" s="413"/>
      <c r="G10" s="413"/>
      <c r="H10" s="5"/>
      <c r="I10" s="5"/>
    </row>
    <row r="11" spans="1:9" x14ac:dyDescent="0.3">
      <c r="A11" s="4" t="s">
        <v>151</v>
      </c>
      <c r="B11" s="5"/>
      <c r="C11" s="5"/>
      <c r="D11" s="5"/>
      <c r="E11" s="4" t="s">
        <v>151</v>
      </c>
      <c r="F11" s="5"/>
      <c r="G11" s="5"/>
      <c r="H11" s="5"/>
      <c r="I11" s="5"/>
    </row>
    <row r="12" spans="1:9" x14ac:dyDescent="0.3">
      <c r="A12" s="4"/>
      <c r="B12" s="5"/>
      <c r="C12" s="5"/>
      <c r="D12" s="5"/>
      <c r="E12" s="4"/>
      <c r="F12" s="5"/>
      <c r="G12" s="5"/>
      <c r="H12" s="5"/>
      <c r="I12" s="5"/>
    </row>
    <row r="13" spans="1:9" x14ac:dyDescent="0.3">
      <c r="A13" s="430"/>
      <c r="B13" s="430"/>
      <c r="C13" s="430"/>
      <c r="D13" s="5"/>
      <c r="E13" s="430"/>
      <c r="F13" s="430"/>
      <c r="G13" s="430"/>
      <c r="H13" s="5"/>
      <c r="I13" s="5"/>
    </row>
    <row r="14" spans="1:9" x14ac:dyDescent="0.3">
      <c r="A14" s="4" t="s">
        <v>152</v>
      </c>
      <c r="B14" s="5"/>
      <c r="C14" s="5"/>
      <c r="D14" s="5"/>
      <c r="E14" s="4" t="s">
        <v>152</v>
      </c>
      <c r="F14" s="5"/>
      <c r="G14" s="5"/>
      <c r="H14" s="5"/>
      <c r="I14" s="5"/>
    </row>
    <row r="15" spans="1:9" x14ac:dyDescent="0.3">
      <c r="A15" s="4"/>
      <c r="B15" s="5"/>
      <c r="C15" s="5"/>
      <c r="D15" s="5"/>
      <c r="E15" s="4"/>
      <c r="F15" s="5"/>
      <c r="G15" s="5"/>
      <c r="H15" s="5"/>
      <c r="I15" s="5"/>
    </row>
    <row r="16" spans="1:9" x14ac:dyDescent="0.3">
      <c r="A16" s="413"/>
      <c r="B16" s="413"/>
      <c r="C16" s="413"/>
      <c r="D16" s="5"/>
      <c r="E16" s="413"/>
      <c r="F16" s="413"/>
      <c r="G16" s="413"/>
      <c r="H16" s="5"/>
      <c r="I16" s="5"/>
    </row>
    <row r="17" spans="1:9" x14ac:dyDescent="0.3">
      <c r="A17" s="4" t="s">
        <v>153</v>
      </c>
      <c r="B17" s="5"/>
      <c r="C17" s="5"/>
      <c r="D17" s="5"/>
      <c r="E17" s="4" t="s">
        <v>153</v>
      </c>
      <c r="F17" s="5"/>
      <c r="G17" s="5"/>
      <c r="H17" s="5"/>
      <c r="I17" s="5"/>
    </row>
    <row r="18" spans="1:9" x14ac:dyDescent="0.3">
      <c r="A18" s="4"/>
      <c r="B18" s="5"/>
      <c r="C18" s="5"/>
      <c r="D18" s="5"/>
      <c r="E18" s="4"/>
      <c r="F18" s="5"/>
      <c r="G18" s="5"/>
      <c r="H18" s="5"/>
      <c r="I18" s="5"/>
    </row>
    <row r="19" spans="1:9" x14ac:dyDescent="0.3">
      <c r="A19" s="413"/>
      <c r="B19" s="413"/>
      <c r="C19" s="413"/>
      <c r="D19" s="5"/>
      <c r="E19" s="413"/>
      <c r="F19" s="413"/>
      <c r="G19" s="413"/>
      <c r="H19" s="5"/>
      <c r="I19" s="5"/>
    </row>
    <row r="20" spans="1:9" x14ac:dyDescent="0.3">
      <c r="A20" s="4" t="s">
        <v>154</v>
      </c>
      <c r="B20" s="5"/>
      <c r="C20" s="5"/>
      <c r="D20" s="5"/>
      <c r="E20" s="4" t="s">
        <v>154</v>
      </c>
      <c r="F20" s="5"/>
      <c r="G20" s="5"/>
      <c r="H20" s="5"/>
      <c r="I20" s="5"/>
    </row>
    <row r="21" spans="1:9" x14ac:dyDescent="0.3">
      <c r="A21" s="4" t="s">
        <v>155</v>
      </c>
      <c r="B21" s="5"/>
      <c r="C21" s="5"/>
      <c r="D21" s="5"/>
      <c r="E21" s="4" t="s">
        <v>156</v>
      </c>
      <c r="F21" s="5"/>
      <c r="G21" s="5"/>
      <c r="H21" s="5"/>
      <c r="I21" s="5"/>
    </row>
    <row r="22" spans="1:9" ht="28.5" customHeight="1" x14ac:dyDescent="0.3">
      <c r="A22" s="413"/>
      <c r="B22" s="413"/>
      <c r="C22" s="413"/>
      <c r="D22" s="5"/>
      <c r="E22" s="413"/>
      <c r="F22" s="413"/>
      <c r="G22" s="413"/>
      <c r="H22" s="5"/>
      <c r="I22" s="5"/>
    </row>
    <row r="23" spans="1:9" x14ac:dyDescent="0.3">
      <c r="A23" s="4" t="s">
        <v>157</v>
      </c>
      <c r="B23" s="5"/>
      <c r="C23" s="5"/>
      <c r="D23" s="5"/>
      <c r="E23" s="4" t="s">
        <v>157</v>
      </c>
      <c r="F23" s="5"/>
      <c r="G23" s="5"/>
      <c r="H23" s="5"/>
      <c r="I23" s="5"/>
    </row>
    <row r="24" spans="1:9" x14ac:dyDescent="0.3">
      <c r="A24" s="5"/>
      <c r="B24" s="5"/>
      <c r="C24" s="5"/>
      <c r="D24" s="5"/>
      <c r="E24" s="5"/>
      <c r="F24" s="5"/>
      <c r="G24" s="5"/>
      <c r="H24" s="5"/>
      <c r="I24" s="5"/>
    </row>
    <row r="25" spans="1:9" ht="42.75" customHeight="1" x14ac:dyDescent="0.3">
      <c r="A25" s="414" t="s">
        <v>158</v>
      </c>
      <c r="B25" s="414"/>
      <c r="C25" s="414"/>
      <c r="D25" s="414"/>
      <c r="E25" s="414"/>
      <c r="F25" s="414"/>
      <c r="G25" s="414"/>
    </row>
  </sheetData>
  <sheetProtection algorithmName="SHA-512" hashValue="VUpLpOH+fQlUOU6vd7dJsEaofN3vK/OvgHUEwdr6/4GMpYeBOb1X+vJygSRWrCmiLMO8zP3nEx6DHj9QB1d4pA==" saltValue="jRSkt61tvkhHr/thnkkV5Q==" spinCount="100000" sheet="1" objects="1" scenarios="1"/>
  <mergeCells count="21">
    <mergeCell ref="A25:G25"/>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25" header="0.3" footer="0.3"/>
  <pageSetup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3"/>
  <sheetViews>
    <sheetView zoomScaleNormal="100" zoomScaleSheetLayoutView="100" workbookViewId="0">
      <pane ySplit="5" topLeftCell="A6" activePane="bottomLeft" state="frozen"/>
      <selection activeCell="J17" sqref="J17"/>
      <selection pane="bottomLeft" activeCell="A6" sqref="A6"/>
    </sheetView>
  </sheetViews>
  <sheetFormatPr defaultColWidth="9.109375" defaultRowHeight="14.4" x14ac:dyDescent="0.3"/>
  <cols>
    <col min="1" max="2" width="55.33203125" style="101" customWidth="1"/>
    <col min="3" max="3" width="16.109375" style="101" bestFit="1" customWidth="1"/>
    <col min="4" max="4" width="17" style="243" hidden="1" customWidth="1"/>
    <col min="5" max="5" width="2.33203125" style="101" customWidth="1"/>
    <col min="6" max="6" width="9.109375" style="101" customWidth="1"/>
    <col min="7" max="16384" width="9.109375" style="101"/>
  </cols>
  <sheetData>
    <row r="1" spans="1:12" ht="25.5" customHeight="1" x14ac:dyDescent="0.3">
      <c r="A1" s="434" t="s">
        <v>159</v>
      </c>
      <c r="B1" s="434"/>
      <c r="C1" s="100">
        <f>+'Section A'!B2</f>
        <v>0</v>
      </c>
      <c r="D1" s="243" t="s">
        <v>160</v>
      </c>
      <c r="E1" s="173"/>
      <c r="F1" s="173"/>
      <c r="G1" s="173"/>
      <c r="H1" s="173"/>
      <c r="I1" s="173"/>
      <c r="J1" s="173"/>
      <c r="K1" s="173"/>
      <c r="L1" s="173"/>
    </row>
    <row r="2" spans="1:12" ht="52.5" customHeight="1" x14ac:dyDescent="0.3">
      <c r="A2" s="435" t="s">
        <v>161</v>
      </c>
      <c r="B2" s="435"/>
      <c r="C2" s="435"/>
      <c r="D2" s="311" t="s">
        <v>162</v>
      </c>
      <c r="E2" s="174"/>
      <c r="F2" s="174"/>
      <c r="G2" s="100"/>
    </row>
    <row r="3" spans="1:12" ht="6.75" customHeight="1" x14ac:dyDescent="0.3">
      <c r="A3" s="174"/>
      <c r="B3" s="174"/>
      <c r="C3" s="174"/>
      <c r="D3" s="153" t="s">
        <v>162</v>
      </c>
      <c r="E3" s="174"/>
      <c r="F3" s="174"/>
      <c r="G3" s="100"/>
    </row>
    <row r="4" spans="1:12" ht="6.75" customHeight="1" x14ac:dyDescent="0.3">
      <c r="A4" s="116"/>
      <c r="B4" s="116"/>
      <c r="C4" s="175"/>
      <c r="D4" s="233" t="s">
        <v>162</v>
      </c>
      <c r="E4" s="116"/>
      <c r="F4" s="176"/>
    </row>
    <row r="5" spans="1:12" x14ac:dyDescent="0.3">
      <c r="A5" s="177" t="s">
        <v>163</v>
      </c>
      <c r="B5" s="177" t="s">
        <v>164</v>
      </c>
      <c r="C5" s="177" t="s">
        <v>165</v>
      </c>
      <c r="D5" s="244" t="s">
        <v>162</v>
      </c>
      <c r="E5" s="116"/>
      <c r="F5" s="117" t="s">
        <v>166</v>
      </c>
    </row>
    <row r="6" spans="1:12" s="105" customFormat="1" x14ac:dyDescent="0.3">
      <c r="A6" s="306"/>
      <c r="B6" s="306"/>
      <c r="C6" s="251">
        <v>0</v>
      </c>
      <c r="D6" s="244" t="s">
        <v>167</v>
      </c>
      <c r="E6" s="111"/>
      <c r="F6" s="178"/>
    </row>
    <row r="7" spans="1:12" s="105" customFormat="1" x14ac:dyDescent="0.3">
      <c r="A7" s="306"/>
      <c r="B7" s="306"/>
      <c r="C7" s="251">
        <v>0</v>
      </c>
      <c r="D7" s="244" t="s">
        <v>167</v>
      </c>
      <c r="E7" s="179"/>
      <c r="F7" s="180"/>
    </row>
    <row r="8" spans="1:12" s="105" customFormat="1" x14ac:dyDescent="0.3">
      <c r="A8" s="306"/>
      <c r="B8" s="306"/>
      <c r="C8" s="251">
        <v>0</v>
      </c>
      <c r="D8" s="244" t="s">
        <v>167</v>
      </c>
      <c r="E8" s="179"/>
      <c r="F8" s="108"/>
    </row>
    <row r="9" spans="1:12" s="105" customFormat="1" hidden="1" x14ac:dyDescent="0.3">
      <c r="A9" s="306"/>
      <c r="B9" s="306"/>
      <c r="C9" s="251">
        <v>0</v>
      </c>
      <c r="D9" s="244" t="s">
        <v>167</v>
      </c>
      <c r="E9" s="179"/>
      <c r="F9" s="180"/>
    </row>
    <row r="10" spans="1:12" s="105" customFormat="1" hidden="1" x14ac:dyDescent="0.3">
      <c r="A10" s="306"/>
      <c r="B10" s="306"/>
      <c r="C10" s="251">
        <v>0</v>
      </c>
      <c r="D10" s="244" t="s">
        <v>167</v>
      </c>
      <c r="E10" s="179"/>
      <c r="F10" s="108"/>
    </row>
    <row r="11" spans="1:12" s="105" customFormat="1" hidden="1" x14ac:dyDescent="0.3">
      <c r="A11" s="306"/>
      <c r="B11" s="306"/>
      <c r="C11" s="251">
        <v>0</v>
      </c>
      <c r="D11" s="244" t="s">
        <v>167</v>
      </c>
      <c r="E11" s="179"/>
      <c r="F11" s="180"/>
    </row>
    <row r="12" spans="1:12" s="105" customFormat="1" hidden="1" x14ac:dyDescent="0.3">
      <c r="A12" s="306"/>
      <c r="B12" s="306"/>
      <c r="C12" s="251">
        <v>0</v>
      </c>
      <c r="D12" s="244" t="s">
        <v>167</v>
      </c>
      <c r="E12" s="179"/>
      <c r="F12" s="108"/>
    </row>
    <row r="13" spans="1:12" s="105" customFormat="1" hidden="1" x14ac:dyDescent="0.3">
      <c r="A13" s="306"/>
      <c r="B13" s="306"/>
      <c r="C13" s="251">
        <v>0</v>
      </c>
      <c r="D13" s="244" t="s">
        <v>167</v>
      </c>
      <c r="E13" s="179"/>
      <c r="F13" s="180"/>
    </row>
    <row r="14" spans="1:12" s="105" customFormat="1" hidden="1" x14ac:dyDescent="0.3">
      <c r="A14" s="306"/>
      <c r="B14" s="306"/>
      <c r="C14" s="251">
        <v>0</v>
      </c>
      <c r="D14" s="244" t="s">
        <v>167</v>
      </c>
      <c r="E14" s="179"/>
      <c r="F14" s="108"/>
    </row>
    <row r="15" spans="1:12" s="105" customFormat="1" hidden="1" x14ac:dyDescent="0.3">
      <c r="A15" s="306"/>
      <c r="B15" s="306"/>
      <c r="C15" s="251">
        <v>0</v>
      </c>
      <c r="D15" s="244" t="s">
        <v>167</v>
      </c>
      <c r="E15" s="179"/>
      <c r="F15" s="180"/>
    </row>
    <row r="16" spans="1:12" s="105" customFormat="1" hidden="1" x14ac:dyDescent="0.3">
      <c r="A16" s="306"/>
      <c r="B16" s="306"/>
      <c r="C16" s="251">
        <v>0</v>
      </c>
      <c r="D16" s="244" t="s">
        <v>167</v>
      </c>
      <c r="E16" s="179"/>
      <c r="F16" s="108"/>
    </row>
    <row r="17" spans="1:8" s="105" customFormat="1" hidden="1" x14ac:dyDescent="0.3">
      <c r="A17" s="306"/>
      <c r="B17" s="306"/>
      <c r="C17" s="251">
        <v>0</v>
      </c>
      <c r="D17" s="244" t="s">
        <v>167</v>
      </c>
      <c r="E17" s="179"/>
      <c r="F17" s="180"/>
    </row>
    <row r="18" spans="1:8" s="105" customFormat="1" hidden="1" x14ac:dyDescent="0.3">
      <c r="A18" s="306"/>
      <c r="B18" s="306"/>
      <c r="C18" s="251">
        <v>0</v>
      </c>
      <c r="D18" s="244" t="s">
        <v>167</v>
      </c>
      <c r="E18" s="179"/>
      <c r="F18" s="108"/>
    </row>
    <row r="19" spans="1:8" s="105" customFormat="1" hidden="1" x14ac:dyDescent="0.3">
      <c r="A19" s="306"/>
      <c r="B19" s="306"/>
      <c r="C19" s="251">
        <v>0</v>
      </c>
      <c r="D19" s="244" t="s">
        <v>167</v>
      </c>
      <c r="E19" s="179"/>
      <c r="F19" s="180"/>
    </row>
    <row r="20" spans="1:8" s="105" customFormat="1" hidden="1" x14ac:dyDescent="0.3">
      <c r="A20" s="306"/>
      <c r="B20" s="306"/>
      <c r="C20" s="251">
        <v>0</v>
      </c>
      <c r="D20" s="244" t="s">
        <v>167</v>
      </c>
      <c r="E20" s="179"/>
      <c r="F20" s="108"/>
    </row>
    <row r="21" spans="1:8" s="105" customFormat="1" hidden="1" x14ac:dyDescent="0.3">
      <c r="A21" s="306"/>
      <c r="B21" s="306"/>
      <c r="C21" s="251">
        <v>0</v>
      </c>
      <c r="D21" s="244" t="s">
        <v>167</v>
      </c>
      <c r="E21" s="179"/>
      <c r="F21" s="180"/>
    </row>
    <row r="22" spans="1:8" s="105" customFormat="1" hidden="1" x14ac:dyDescent="0.3">
      <c r="A22" s="306"/>
      <c r="B22" s="306"/>
      <c r="C22" s="251">
        <v>0</v>
      </c>
      <c r="D22" s="244" t="s">
        <v>167</v>
      </c>
      <c r="E22" s="179"/>
      <c r="F22" s="108"/>
    </row>
    <row r="23" spans="1:8" s="105" customFormat="1" hidden="1" x14ac:dyDescent="0.3">
      <c r="A23" s="306"/>
      <c r="B23" s="306"/>
      <c r="C23" s="251">
        <v>0</v>
      </c>
      <c r="D23" s="244" t="s">
        <v>167</v>
      </c>
      <c r="E23" s="179"/>
      <c r="F23" s="108"/>
      <c r="H23" s="103"/>
    </row>
    <row r="24" spans="1:8" s="105" customFormat="1" hidden="1" x14ac:dyDescent="0.3">
      <c r="A24" s="306"/>
      <c r="B24" s="306"/>
      <c r="C24" s="251">
        <v>0</v>
      </c>
      <c r="D24" s="244" t="s">
        <v>167</v>
      </c>
      <c r="E24" s="179"/>
      <c r="F24" s="180"/>
    </row>
    <row r="25" spans="1:8" s="105" customFormat="1" hidden="1" x14ac:dyDescent="0.3">
      <c r="A25" s="306"/>
      <c r="B25" s="306"/>
      <c r="C25" s="251">
        <v>0</v>
      </c>
      <c r="D25" s="244" t="s">
        <v>167</v>
      </c>
      <c r="E25" s="179"/>
      <c r="F25" s="108"/>
    </row>
    <row r="26" spans="1:8" s="105" customFormat="1" hidden="1" x14ac:dyDescent="0.3">
      <c r="A26" s="306"/>
      <c r="B26" s="306"/>
      <c r="C26" s="251">
        <v>0</v>
      </c>
      <c r="D26" s="244" t="s">
        <v>167</v>
      </c>
      <c r="E26" s="179"/>
      <c r="F26" s="180"/>
    </row>
    <row r="27" spans="1:8" s="105" customFormat="1" hidden="1" x14ac:dyDescent="0.3">
      <c r="A27" s="306"/>
      <c r="B27" s="306"/>
      <c r="C27" s="251">
        <v>0</v>
      </c>
      <c r="D27" s="244" t="s">
        <v>167</v>
      </c>
      <c r="E27" s="179"/>
      <c r="F27" s="108"/>
    </row>
    <row r="28" spans="1:8" s="105" customFormat="1" hidden="1" x14ac:dyDescent="0.3">
      <c r="A28" s="306"/>
      <c r="B28" s="306"/>
      <c r="C28" s="251">
        <v>0</v>
      </c>
      <c r="D28" s="244" t="s">
        <v>167</v>
      </c>
      <c r="E28" s="179"/>
      <c r="F28" s="180"/>
    </row>
    <row r="29" spans="1:8" s="105" customFormat="1" hidden="1" x14ac:dyDescent="0.3">
      <c r="A29" s="306"/>
      <c r="B29" s="306"/>
      <c r="C29" s="251">
        <v>0</v>
      </c>
      <c r="D29" s="244" t="s">
        <v>167</v>
      </c>
      <c r="E29" s="179"/>
      <c r="F29" s="108"/>
    </row>
    <row r="30" spans="1:8" s="105" customFormat="1" hidden="1" x14ac:dyDescent="0.3">
      <c r="A30" s="306"/>
      <c r="B30" s="306"/>
      <c r="C30" s="251">
        <v>0</v>
      </c>
      <c r="D30" s="244" t="s">
        <v>167</v>
      </c>
      <c r="E30" s="179"/>
      <c r="F30" s="180"/>
    </row>
    <row r="31" spans="1:8" s="105" customFormat="1" hidden="1" x14ac:dyDescent="0.3">
      <c r="A31" s="306"/>
      <c r="B31" s="306"/>
      <c r="C31" s="251">
        <v>0</v>
      </c>
      <c r="D31" s="244" t="s">
        <v>167</v>
      </c>
      <c r="E31" s="179"/>
      <c r="F31" s="108"/>
    </row>
    <row r="32" spans="1:8" s="105" customFormat="1" hidden="1" x14ac:dyDescent="0.3">
      <c r="A32" s="306"/>
      <c r="B32" s="306"/>
      <c r="C32" s="251">
        <v>0</v>
      </c>
      <c r="D32" s="244" t="s">
        <v>167</v>
      </c>
      <c r="E32" s="179"/>
      <c r="F32" s="180"/>
    </row>
    <row r="33" spans="1:6" s="105" customFormat="1" hidden="1" x14ac:dyDescent="0.3">
      <c r="A33" s="306"/>
      <c r="B33" s="306"/>
      <c r="C33" s="251">
        <v>0</v>
      </c>
      <c r="D33" s="244" t="s">
        <v>167</v>
      </c>
      <c r="E33" s="179"/>
      <c r="F33" s="108"/>
    </row>
    <row r="34" spans="1:6" s="105" customFormat="1" hidden="1" x14ac:dyDescent="0.3">
      <c r="A34" s="306"/>
      <c r="B34" s="306"/>
      <c r="C34" s="251">
        <v>0</v>
      </c>
      <c r="D34" s="244" t="s">
        <v>167</v>
      </c>
      <c r="E34" s="179"/>
      <c r="F34" s="180"/>
    </row>
    <row r="35" spans="1:6" s="105" customFormat="1" hidden="1" x14ac:dyDescent="0.3">
      <c r="A35" s="306"/>
      <c r="B35" s="306"/>
      <c r="C35" s="251">
        <v>0</v>
      </c>
      <c r="D35" s="244" t="s">
        <v>167</v>
      </c>
      <c r="E35" s="179"/>
      <c r="F35" s="108"/>
    </row>
    <row r="36" spans="1:6" s="105" customFormat="1" hidden="1" x14ac:dyDescent="0.3">
      <c r="A36" s="306"/>
      <c r="B36" s="306"/>
      <c r="C36" s="251">
        <v>0</v>
      </c>
      <c r="D36" s="244" t="s">
        <v>167</v>
      </c>
      <c r="E36" s="179"/>
      <c r="F36" s="180"/>
    </row>
    <row r="37" spans="1:6" s="105" customFormat="1" hidden="1" x14ac:dyDescent="0.3">
      <c r="A37" s="306"/>
      <c r="B37" s="306"/>
      <c r="C37" s="251">
        <v>0</v>
      </c>
      <c r="D37" s="244" t="s">
        <v>167</v>
      </c>
      <c r="E37" s="179"/>
      <c r="F37" s="108"/>
    </row>
    <row r="38" spans="1:6" s="105" customFormat="1" hidden="1" x14ac:dyDescent="0.3">
      <c r="A38" s="306"/>
      <c r="B38" s="306"/>
      <c r="C38" s="251">
        <v>0</v>
      </c>
      <c r="D38" s="244" t="s">
        <v>167</v>
      </c>
      <c r="E38" s="179"/>
      <c r="F38" s="180"/>
    </row>
    <row r="39" spans="1:6" s="105" customFormat="1" hidden="1" x14ac:dyDescent="0.3">
      <c r="A39" s="306"/>
      <c r="B39" s="306"/>
      <c r="C39" s="251">
        <v>0</v>
      </c>
      <c r="D39" s="244" t="s">
        <v>167</v>
      </c>
      <c r="E39" s="179"/>
      <c r="F39" s="108"/>
    </row>
    <row r="40" spans="1:6" s="105" customFormat="1" hidden="1" x14ac:dyDescent="0.3">
      <c r="A40" s="306"/>
      <c r="B40" s="306"/>
      <c r="C40" s="251">
        <v>0</v>
      </c>
      <c r="D40" s="244" t="s">
        <v>167</v>
      </c>
      <c r="E40" s="179"/>
      <c r="F40" s="180"/>
    </row>
    <row r="41" spans="1:6" s="105" customFormat="1" hidden="1" x14ac:dyDescent="0.3">
      <c r="A41" s="306"/>
      <c r="B41" s="306"/>
      <c r="C41" s="251">
        <v>0</v>
      </c>
      <c r="D41" s="244" t="s">
        <v>167</v>
      </c>
      <c r="E41" s="179"/>
      <c r="F41" s="108"/>
    </row>
    <row r="42" spans="1:6" s="105" customFormat="1" hidden="1" x14ac:dyDescent="0.3">
      <c r="A42" s="306"/>
      <c r="B42" s="306"/>
      <c r="C42" s="251">
        <v>0</v>
      </c>
      <c r="D42" s="244" t="s">
        <v>167</v>
      </c>
      <c r="E42" s="179"/>
      <c r="F42" s="180"/>
    </row>
    <row r="43" spans="1:6" s="105" customFormat="1" hidden="1" x14ac:dyDescent="0.3">
      <c r="A43" s="306"/>
      <c r="B43" s="306"/>
      <c r="C43" s="251">
        <v>0</v>
      </c>
      <c r="D43" s="244" t="s">
        <v>167</v>
      </c>
      <c r="E43" s="179"/>
      <c r="F43" s="108"/>
    </row>
    <row r="44" spans="1:6" s="105" customFormat="1" hidden="1" x14ac:dyDescent="0.3">
      <c r="A44" s="306"/>
      <c r="B44" s="306"/>
      <c r="C44" s="251">
        <v>0</v>
      </c>
      <c r="D44" s="244" t="s">
        <v>167</v>
      </c>
      <c r="E44" s="179"/>
      <c r="F44" s="180"/>
    </row>
    <row r="45" spans="1:6" s="105" customFormat="1" hidden="1" x14ac:dyDescent="0.3">
      <c r="A45" s="306"/>
      <c r="B45" s="306"/>
      <c r="C45" s="251">
        <v>0</v>
      </c>
      <c r="D45" s="244" t="s">
        <v>167</v>
      </c>
      <c r="E45" s="179"/>
      <c r="F45" s="108"/>
    </row>
    <row r="46" spans="1:6" s="105" customFormat="1" hidden="1" x14ac:dyDescent="0.3">
      <c r="A46" s="306"/>
      <c r="B46" s="306"/>
      <c r="C46" s="251">
        <v>0</v>
      </c>
      <c r="D46" s="244" t="s">
        <v>167</v>
      </c>
      <c r="E46" s="179"/>
      <c r="F46" s="180"/>
    </row>
    <row r="47" spans="1:6" s="105" customFormat="1" hidden="1" x14ac:dyDescent="0.3">
      <c r="A47" s="306"/>
      <c r="B47" s="306"/>
      <c r="C47" s="251">
        <v>0</v>
      </c>
      <c r="D47" s="244" t="s">
        <v>167</v>
      </c>
      <c r="E47" s="179"/>
      <c r="F47" s="108"/>
    </row>
    <row r="48" spans="1:6" s="105" customFormat="1" hidden="1" x14ac:dyDescent="0.3">
      <c r="A48" s="306"/>
      <c r="B48" s="306"/>
      <c r="C48" s="251">
        <v>0</v>
      </c>
      <c r="D48" s="244" t="s">
        <v>167</v>
      </c>
      <c r="E48" s="179"/>
      <c r="F48" s="180"/>
    </row>
    <row r="49" spans="1:8" s="105" customFormat="1" hidden="1" x14ac:dyDescent="0.3">
      <c r="A49" s="306"/>
      <c r="B49" s="306"/>
      <c r="C49" s="251">
        <v>0</v>
      </c>
      <c r="D49" s="244" t="s">
        <v>167</v>
      </c>
      <c r="E49" s="179"/>
      <c r="F49" s="108"/>
    </row>
    <row r="50" spans="1:8" s="105" customFormat="1" hidden="1" x14ac:dyDescent="0.3">
      <c r="A50" s="306"/>
      <c r="B50" s="306"/>
      <c r="C50" s="251">
        <v>0</v>
      </c>
      <c r="D50" s="244" t="s">
        <v>167</v>
      </c>
      <c r="E50" s="179"/>
      <c r="F50" s="180"/>
    </row>
    <row r="51" spans="1:8" s="105" customFormat="1" hidden="1" x14ac:dyDescent="0.3">
      <c r="A51" s="306"/>
      <c r="B51" s="306"/>
      <c r="C51" s="251">
        <v>0</v>
      </c>
      <c r="D51" s="244" t="s">
        <v>167</v>
      </c>
      <c r="E51" s="179"/>
      <c r="F51" s="108"/>
    </row>
    <row r="52" spans="1:8" s="105" customFormat="1" hidden="1" x14ac:dyDescent="0.3">
      <c r="A52" s="306"/>
      <c r="B52" s="306"/>
      <c r="C52" s="251">
        <v>0</v>
      </c>
      <c r="D52" s="244" t="s">
        <v>167</v>
      </c>
      <c r="E52" s="179"/>
      <c r="F52" s="180"/>
    </row>
    <row r="53" spans="1:8" s="105" customFormat="1" hidden="1" x14ac:dyDescent="0.3">
      <c r="A53" s="306"/>
      <c r="B53" s="306"/>
      <c r="C53" s="251">
        <v>0</v>
      </c>
      <c r="D53" s="244" t="s">
        <v>167</v>
      </c>
      <c r="E53" s="179"/>
      <c r="F53" s="108"/>
    </row>
    <row r="54" spans="1:8" s="105" customFormat="1" hidden="1" x14ac:dyDescent="0.3">
      <c r="A54" s="306"/>
      <c r="B54" s="306"/>
      <c r="C54" s="251">
        <v>0</v>
      </c>
      <c r="D54" s="244" t="s">
        <v>167</v>
      </c>
      <c r="E54" s="179"/>
      <c r="F54" s="180"/>
    </row>
    <row r="55" spans="1:8" s="105" customFormat="1" hidden="1" x14ac:dyDescent="0.3">
      <c r="A55" s="306"/>
      <c r="B55" s="306"/>
      <c r="C55" s="251">
        <v>0</v>
      </c>
      <c r="D55" s="244" t="s">
        <v>167</v>
      </c>
      <c r="E55" s="179"/>
      <c r="F55" s="108"/>
    </row>
    <row r="56" spans="1:8" s="105" customFormat="1" hidden="1" x14ac:dyDescent="0.3">
      <c r="A56" s="306"/>
      <c r="B56" s="306"/>
      <c r="C56" s="251">
        <v>0</v>
      </c>
      <c r="D56" s="244" t="s">
        <v>167</v>
      </c>
      <c r="E56" s="179"/>
      <c r="F56" s="108"/>
      <c r="H56" s="103"/>
    </row>
    <row r="57" spans="1:8" s="105" customFormat="1" hidden="1" x14ac:dyDescent="0.3">
      <c r="A57" s="306"/>
      <c r="B57" s="306"/>
      <c r="C57" s="251">
        <v>0</v>
      </c>
      <c r="D57" s="244" t="s">
        <v>167</v>
      </c>
      <c r="E57" s="179"/>
      <c r="F57" s="180"/>
    </row>
    <row r="58" spans="1:8" s="105" customFormat="1" hidden="1" x14ac:dyDescent="0.3">
      <c r="A58" s="306"/>
      <c r="B58" s="306"/>
      <c r="C58" s="251">
        <v>0</v>
      </c>
      <c r="D58" s="244" t="s">
        <v>167</v>
      </c>
      <c r="E58" s="179"/>
      <c r="F58" s="108"/>
    </row>
    <row r="59" spans="1:8" s="105" customFormat="1" hidden="1" x14ac:dyDescent="0.3">
      <c r="A59" s="306"/>
      <c r="B59" s="306"/>
      <c r="C59" s="251">
        <v>0</v>
      </c>
      <c r="D59" s="244" t="s">
        <v>167</v>
      </c>
      <c r="E59" s="179"/>
      <c r="F59" s="180"/>
    </row>
    <row r="60" spans="1:8" s="105" customFormat="1" hidden="1" x14ac:dyDescent="0.3">
      <c r="A60" s="306"/>
      <c r="B60" s="306"/>
      <c r="C60" s="251">
        <v>0</v>
      </c>
      <c r="D60" s="244" t="s">
        <v>167</v>
      </c>
      <c r="E60" s="179"/>
      <c r="F60" s="108"/>
    </row>
    <row r="61" spans="1:8" s="105" customFormat="1" hidden="1" x14ac:dyDescent="0.3">
      <c r="A61" s="306"/>
      <c r="B61" s="306"/>
      <c r="C61" s="251">
        <v>0</v>
      </c>
      <c r="D61" s="244" t="s">
        <v>167</v>
      </c>
      <c r="E61" s="179"/>
      <c r="F61" s="180"/>
    </row>
    <row r="62" spans="1:8" s="105" customFormat="1" hidden="1" x14ac:dyDescent="0.3">
      <c r="A62" s="306"/>
      <c r="B62" s="306"/>
      <c r="C62" s="251">
        <v>0</v>
      </c>
      <c r="D62" s="244" t="s">
        <v>167</v>
      </c>
      <c r="E62" s="179"/>
      <c r="F62" s="108"/>
    </row>
    <row r="63" spans="1:8" s="105" customFormat="1" hidden="1" x14ac:dyDescent="0.3">
      <c r="A63" s="306"/>
      <c r="B63" s="306"/>
      <c r="C63" s="251">
        <v>0</v>
      </c>
      <c r="D63" s="244" t="s">
        <v>167</v>
      </c>
      <c r="E63" s="179"/>
      <c r="F63" s="180"/>
    </row>
    <row r="64" spans="1:8" s="105" customFormat="1" hidden="1" x14ac:dyDescent="0.3">
      <c r="A64" s="306"/>
      <c r="B64" s="306"/>
      <c r="C64" s="251">
        <v>0</v>
      </c>
      <c r="D64" s="244" t="s">
        <v>167</v>
      </c>
      <c r="E64" s="179"/>
      <c r="F64" s="108"/>
    </row>
    <row r="65" spans="1:6" s="105" customFormat="1" hidden="1" x14ac:dyDescent="0.3">
      <c r="A65" s="306"/>
      <c r="B65" s="306"/>
      <c r="C65" s="251">
        <v>0</v>
      </c>
      <c r="D65" s="244" t="s">
        <v>167</v>
      </c>
      <c r="E65" s="179"/>
      <c r="F65" s="180"/>
    </row>
    <row r="66" spans="1:6" s="105" customFormat="1" hidden="1" x14ac:dyDescent="0.3">
      <c r="A66" s="306"/>
      <c r="B66" s="306"/>
      <c r="C66" s="251">
        <v>0</v>
      </c>
      <c r="D66" s="244" t="s">
        <v>167</v>
      </c>
      <c r="E66" s="179"/>
      <c r="F66" s="108"/>
    </row>
    <row r="67" spans="1:6" s="105" customFormat="1" hidden="1" x14ac:dyDescent="0.3">
      <c r="A67" s="306"/>
      <c r="B67" s="306"/>
      <c r="C67" s="251">
        <v>0</v>
      </c>
      <c r="D67" s="244" t="s">
        <v>167</v>
      </c>
      <c r="E67" s="179"/>
      <c r="F67" s="180"/>
    </row>
    <row r="68" spans="1:6" s="105" customFormat="1" hidden="1" x14ac:dyDescent="0.3">
      <c r="A68" s="306"/>
      <c r="B68" s="306"/>
      <c r="C68" s="251">
        <v>0</v>
      </c>
      <c r="D68" s="244" t="s">
        <v>167</v>
      </c>
      <c r="E68" s="179"/>
      <c r="F68" s="108"/>
    </row>
    <row r="69" spans="1:6" s="105" customFormat="1" hidden="1" x14ac:dyDescent="0.3">
      <c r="A69" s="306"/>
      <c r="B69" s="306"/>
      <c r="C69" s="251">
        <v>0</v>
      </c>
      <c r="D69" s="244" t="s">
        <v>167</v>
      </c>
      <c r="E69" s="179"/>
      <c r="F69" s="180"/>
    </row>
    <row r="70" spans="1:6" s="105" customFormat="1" hidden="1" x14ac:dyDescent="0.3">
      <c r="A70" s="306"/>
      <c r="B70" s="306"/>
      <c r="C70" s="251">
        <v>0</v>
      </c>
      <c r="D70" s="244" t="s">
        <v>167</v>
      </c>
      <c r="E70" s="179"/>
      <c r="F70" s="108"/>
    </row>
    <row r="71" spans="1:6" s="105" customFormat="1" hidden="1" x14ac:dyDescent="0.3">
      <c r="A71" s="306"/>
      <c r="B71" s="306"/>
      <c r="C71" s="251">
        <v>0</v>
      </c>
      <c r="D71" s="244" t="s">
        <v>167</v>
      </c>
      <c r="E71" s="179"/>
      <c r="F71" s="180"/>
    </row>
    <row r="72" spans="1:6" s="105" customFormat="1" hidden="1" x14ac:dyDescent="0.3">
      <c r="A72" s="306"/>
      <c r="B72" s="306"/>
      <c r="C72" s="251">
        <v>0</v>
      </c>
      <c r="D72" s="244" t="s">
        <v>167</v>
      </c>
      <c r="E72" s="179"/>
      <c r="F72" s="108"/>
    </row>
    <row r="73" spans="1:6" s="105" customFormat="1" hidden="1" x14ac:dyDescent="0.3">
      <c r="A73" s="306"/>
      <c r="B73" s="306"/>
      <c r="C73" s="251">
        <v>0</v>
      </c>
      <c r="D73" s="244" t="s">
        <v>167</v>
      </c>
      <c r="E73" s="179"/>
      <c r="F73" s="180"/>
    </row>
    <row r="74" spans="1:6" s="105" customFormat="1" hidden="1" x14ac:dyDescent="0.3">
      <c r="A74" s="306"/>
      <c r="B74" s="306"/>
      <c r="C74" s="251">
        <v>0</v>
      </c>
      <c r="D74" s="244" t="s">
        <v>167</v>
      </c>
      <c r="E74" s="179"/>
      <c r="F74" s="108"/>
    </row>
    <row r="75" spans="1:6" s="105" customFormat="1" hidden="1" x14ac:dyDescent="0.3">
      <c r="A75" s="306"/>
      <c r="B75" s="306"/>
      <c r="C75" s="251">
        <v>0</v>
      </c>
      <c r="D75" s="244" t="s">
        <v>167</v>
      </c>
      <c r="E75" s="179"/>
      <c r="F75" s="180"/>
    </row>
    <row r="76" spans="1:6" s="105" customFormat="1" hidden="1" x14ac:dyDescent="0.3">
      <c r="A76" s="306"/>
      <c r="B76" s="306"/>
      <c r="C76" s="251">
        <v>0</v>
      </c>
      <c r="D76" s="244" t="s">
        <v>167</v>
      </c>
      <c r="E76" s="179"/>
      <c r="F76" s="108"/>
    </row>
    <row r="77" spans="1:6" s="105" customFormat="1" hidden="1" x14ac:dyDescent="0.3">
      <c r="A77" s="306"/>
      <c r="B77" s="306"/>
      <c r="C77" s="251">
        <v>0</v>
      </c>
      <c r="D77" s="244" t="s">
        <v>167</v>
      </c>
      <c r="E77" s="179"/>
      <c r="F77" s="180"/>
    </row>
    <row r="78" spans="1:6" s="105" customFormat="1" hidden="1" x14ac:dyDescent="0.3">
      <c r="A78" s="306"/>
      <c r="B78" s="306"/>
      <c r="C78" s="251">
        <v>0</v>
      </c>
      <c r="D78" s="244" t="s">
        <v>167</v>
      </c>
      <c r="E78" s="179"/>
      <c r="F78" s="108"/>
    </row>
    <row r="79" spans="1:6" s="105" customFormat="1" hidden="1" x14ac:dyDescent="0.3">
      <c r="A79" s="306"/>
      <c r="B79" s="306"/>
      <c r="C79" s="251">
        <v>0</v>
      </c>
      <c r="D79" s="244" t="s">
        <v>167</v>
      </c>
      <c r="E79" s="179"/>
      <c r="F79" s="180"/>
    </row>
    <row r="80" spans="1:6" s="105" customFormat="1" hidden="1" x14ac:dyDescent="0.3">
      <c r="A80" s="306"/>
      <c r="B80" s="306"/>
      <c r="C80" s="251">
        <v>0</v>
      </c>
      <c r="D80" s="244" t="s">
        <v>167</v>
      </c>
      <c r="E80" s="179"/>
      <c r="F80" s="108"/>
    </row>
    <row r="81" spans="1:8" s="105" customFormat="1" hidden="1" x14ac:dyDescent="0.3">
      <c r="A81" s="306"/>
      <c r="B81" s="306"/>
      <c r="C81" s="251">
        <v>0</v>
      </c>
      <c r="D81" s="244" t="s">
        <v>167</v>
      </c>
      <c r="E81" s="179"/>
      <c r="F81" s="180"/>
    </row>
    <row r="82" spans="1:8" s="105" customFormat="1" hidden="1" x14ac:dyDescent="0.3">
      <c r="A82" s="306"/>
      <c r="B82" s="306"/>
      <c r="C82" s="251">
        <v>0</v>
      </c>
      <c r="D82" s="244" t="s">
        <v>167</v>
      </c>
      <c r="E82" s="179"/>
      <c r="F82" s="108"/>
    </row>
    <row r="83" spans="1:8" s="105" customFormat="1" hidden="1" x14ac:dyDescent="0.3">
      <c r="A83" s="306"/>
      <c r="B83" s="306"/>
      <c r="C83" s="251">
        <v>0</v>
      </c>
      <c r="D83" s="244" t="s">
        <v>167</v>
      </c>
      <c r="E83" s="179"/>
      <c r="F83" s="180"/>
    </row>
    <row r="84" spans="1:8" s="105" customFormat="1" hidden="1" x14ac:dyDescent="0.3">
      <c r="A84" s="306"/>
      <c r="B84" s="306"/>
      <c r="C84" s="251">
        <v>0</v>
      </c>
      <c r="D84" s="244" t="s">
        <v>167</v>
      </c>
      <c r="E84" s="179"/>
      <c r="F84" s="108"/>
    </row>
    <row r="85" spans="1:8" s="105" customFormat="1" hidden="1" x14ac:dyDescent="0.3">
      <c r="A85" s="306"/>
      <c r="B85" s="306"/>
      <c r="C85" s="251">
        <v>0</v>
      </c>
      <c r="D85" s="244" t="s">
        <v>167</v>
      </c>
      <c r="E85" s="179"/>
      <c r="F85" s="180"/>
    </row>
    <row r="86" spans="1:8" s="105" customFormat="1" hidden="1" x14ac:dyDescent="0.3">
      <c r="A86" s="306"/>
      <c r="B86" s="306"/>
      <c r="C86" s="251">
        <v>0</v>
      </c>
      <c r="D86" s="244" t="s">
        <v>167</v>
      </c>
      <c r="E86" s="179"/>
      <c r="F86" s="108"/>
    </row>
    <row r="87" spans="1:8" s="105" customFormat="1" hidden="1" x14ac:dyDescent="0.3">
      <c r="A87" s="306"/>
      <c r="B87" s="306"/>
      <c r="C87" s="251">
        <v>0</v>
      </c>
      <c r="D87" s="244" t="s">
        <v>167</v>
      </c>
      <c r="E87" s="179"/>
      <c r="F87" s="180"/>
    </row>
    <row r="88" spans="1:8" s="105" customFormat="1" hidden="1" x14ac:dyDescent="0.3">
      <c r="A88" s="306"/>
      <c r="B88" s="306"/>
      <c r="C88" s="251">
        <v>0</v>
      </c>
      <c r="D88" s="244" t="s">
        <v>167</v>
      </c>
      <c r="E88" s="179"/>
      <c r="F88" s="108"/>
    </row>
    <row r="89" spans="1:8" s="105" customFormat="1" hidden="1" x14ac:dyDescent="0.3">
      <c r="A89" s="306"/>
      <c r="B89" s="306"/>
      <c r="C89" s="251">
        <v>0</v>
      </c>
      <c r="D89" s="244" t="s">
        <v>167</v>
      </c>
      <c r="E89" s="179"/>
      <c r="F89" s="108"/>
      <c r="H89" s="103"/>
    </row>
    <row r="90" spans="1:8" s="105" customFormat="1" hidden="1" x14ac:dyDescent="0.3">
      <c r="A90" s="306"/>
      <c r="B90" s="306"/>
      <c r="C90" s="251">
        <v>0</v>
      </c>
      <c r="D90" s="244" t="s">
        <v>167</v>
      </c>
      <c r="E90" s="179"/>
      <c r="F90" s="180"/>
    </row>
    <row r="91" spans="1:8" s="105" customFormat="1" hidden="1" x14ac:dyDescent="0.3">
      <c r="A91" s="306"/>
      <c r="B91" s="306"/>
      <c r="C91" s="251">
        <v>0</v>
      </c>
      <c r="D91" s="244" t="s">
        <v>167</v>
      </c>
      <c r="E91" s="179"/>
      <c r="F91" s="108"/>
    </row>
    <row r="92" spans="1:8" s="105" customFormat="1" hidden="1" x14ac:dyDescent="0.3">
      <c r="A92" s="306"/>
      <c r="B92" s="306"/>
      <c r="C92" s="251">
        <v>0</v>
      </c>
      <c r="D92" s="244" t="s">
        <v>167</v>
      </c>
      <c r="E92" s="179"/>
      <c r="F92" s="180"/>
    </row>
    <row r="93" spans="1:8" s="105" customFormat="1" hidden="1" x14ac:dyDescent="0.3">
      <c r="A93" s="306"/>
      <c r="B93" s="306"/>
      <c r="C93" s="251">
        <v>0</v>
      </c>
      <c r="D93" s="244" t="s">
        <v>167</v>
      </c>
      <c r="E93" s="179"/>
      <c r="F93" s="108"/>
    </row>
    <row r="94" spans="1:8" s="105" customFormat="1" hidden="1" x14ac:dyDescent="0.3">
      <c r="A94" s="306"/>
      <c r="B94" s="306"/>
      <c r="C94" s="251">
        <v>0</v>
      </c>
      <c r="D94" s="244" t="s">
        <v>167</v>
      </c>
      <c r="E94" s="179"/>
      <c r="F94" s="180"/>
    </row>
    <row r="95" spans="1:8" s="105" customFormat="1" hidden="1" x14ac:dyDescent="0.3">
      <c r="A95" s="306"/>
      <c r="B95" s="306"/>
      <c r="C95" s="251">
        <v>0</v>
      </c>
      <c r="D95" s="244" t="s">
        <v>167</v>
      </c>
      <c r="E95" s="179"/>
      <c r="F95" s="108"/>
    </row>
    <row r="96" spans="1:8" s="105" customFormat="1" hidden="1" x14ac:dyDescent="0.3">
      <c r="A96" s="306"/>
      <c r="B96" s="306"/>
      <c r="C96" s="251">
        <v>0</v>
      </c>
      <c r="D96" s="244" t="s">
        <v>167</v>
      </c>
      <c r="E96" s="179"/>
      <c r="F96" s="180"/>
    </row>
    <row r="97" spans="1:6" s="105" customFormat="1" hidden="1" x14ac:dyDescent="0.3">
      <c r="A97" s="306"/>
      <c r="B97" s="306"/>
      <c r="C97" s="251">
        <v>0</v>
      </c>
      <c r="D97" s="244" t="s">
        <v>167</v>
      </c>
      <c r="E97" s="179"/>
      <c r="F97" s="108"/>
    </row>
    <row r="98" spans="1:6" s="105" customFormat="1" hidden="1" x14ac:dyDescent="0.3">
      <c r="A98" s="306"/>
      <c r="B98" s="306"/>
      <c r="C98" s="251">
        <v>0</v>
      </c>
      <c r="D98" s="244" t="s">
        <v>167</v>
      </c>
      <c r="E98" s="179"/>
      <c r="F98" s="180"/>
    </row>
    <row r="99" spans="1:6" s="105" customFormat="1" hidden="1" x14ac:dyDescent="0.3">
      <c r="A99" s="306"/>
      <c r="B99" s="306"/>
      <c r="C99" s="251">
        <v>0</v>
      </c>
      <c r="D99" s="244" t="s">
        <v>167</v>
      </c>
      <c r="E99" s="179"/>
      <c r="F99" s="108"/>
    </row>
    <row r="100" spans="1:6" s="105" customFormat="1" hidden="1" x14ac:dyDescent="0.3">
      <c r="A100" s="306"/>
      <c r="B100" s="306"/>
      <c r="C100" s="251">
        <v>0</v>
      </c>
      <c r="D100" s="244" t="s">
        <v>167</v>
      </c>
      <c r="E100" s="179"/>
      <c r="F100" s="180"/>
    </row>
    <row r="101" spans="1:6" s="105" customFormat="1" hidden="1" x14ac:dyDescent="0.3">
      <c r="A101" s="306"/>
      <c r="B101" s="306"/>
      <c r="C101" s="251">
        <v>0</v>
      </c>
      <c r="D101" s="244" t="s">
        <v>167</v>
      </c>
      <c r="E101" s="179"/>
      <c r="F101" s="108"/>
    </row>
    <row r="102" spans="1:6" s="105" customFormat="1" hidden="1" x14ac:dyDescent="0.3">
      <c r="A102" s="306"/>
      <c r="B102" s="306"/>
      <c r="C102" s="251">
        <v>0</v>
      </c>
      <c r="D102" s="244" t="s">
        <v>167</v>
      </c>
      <c r="E102" s="179"/>
      <c r="F102" s="180"/>
    </row>
    <row r="103" spans="1:6" s="105" customFormat="1" hidden="1" x14ac:dyDescent="0.3">
      <c r="A103" s="306"/>
      <c r="B103" s="306"/>
      <c r="C103" s="251">
        <v>0</v>
      </c>
      <c r="D103" s="244" t="s">
        <v>167</v>
      </c>
      <c r="E103" s="179"/>
      <c r="F103" s="108"/>
    </row>
    <row r="104" spans="1:6" s="105" customFormat="1" hidden="1" x14ac:dyDescent="0.3">
      <c r="A104" s="306"/>
      <c r="B104" s="306"/>
      <c r="C104" s="251">
        <v>0</v>
      </c>
      <c r="D104" s="244" t="s">
        <v>167</v>
      </c>
      <c r="E104" s="179"/>
      <c r="F104" s="180"/>
    </row>
    <row r="105" spans="1:6" s="105" customFormat="1" hidden="1" x14ac:dyDescent="0.3">
      <c r="A105" s="306"/>
      <c r="B105" s="306"/>
      <c r="C105" s="251">
        <v>0</v>
      </c>
      <c r="D105" s="244" t="s">
        <v>167</v>
      </c>
      <c r="E105" s="179"/>
      <c r="F105" s="108"/>
    </row>
    <row r="106" spans="1:6" s="105" customFormat="1" hidden="1" x14ac:dyDescent="0.3">
      <c r="A106" s="306"/>
      <c r="B106" s="306"/>
      <c r="C106" s="251">
        <v>0</v>
      </c>
      <c r="D106" s="244" t="s">
        <v>167</v>
      </c>
      <c r="E106" s="179"/>
      <c r="F106" s="180"/>
    </row>
    <row r="107" spans="1:6" s="105" customFormat="1" hidden="1" x14ac:dyDescent="0.3">
      <c r="A107" s="306"/>
      <c r="B107" s="306"/>
      <c r="C107" s="251">
        <v>0</v>
      </c>
      <c r="D107" s="244" t="s">
        <v>167</v>
      </c>
      <c r="E107" s="179"/>
      <c r="F107" s="108"/>
    </row>
    <row r="108" spans="1:6" s="105" customFormat="1" hidden="1" x14ac:dyDescent="0.3">
      <c r="A108" s="306"/>
      <c r="B108" s="306"/>
      <c r="C108" s="251">
        <v>0</v>
      </c>
      <c r="D108" s="244" t="s">
        <v>167</v>
      </c>
      <c r="E108" s="179"/>
      <c r="F108" s="180"/>
    </row>
    <row r="109" spans="1:6" s="105" customFormat="1" hidden="1" x14ac:dyDescent="0.3">
      <c r="A109" s="306"/>
      <c r="B109" s="306"/>
      <c r="C109" s="251">
        <v>0</v>
      </c>
      <c r="D109" s="244" t="s">
        <v>167</v>
      </c>
      <c r="E109" s="179"/>
      <c r="F109" s="108"/>
    </row>
    <row r="110" spans="1:6" s="105" customFormat="1" hidden="1" x14ac:dyDescent="0.3">
      <c r="A110" s="306"/>
      <c r="B110" s="306"/>
      <c r="C110" s="251">
        <v>0</v>
      </c>
      <c r="D110" s="244" t="s">
        <v>167</v>
      </c>
      <c r="E110" s="179"/>
      <c r="F110" s="180"/>
    </row>
    <row r="111" spans="1:6" s="105" customFormat="1" hidden="1" x14ac:dyDescent="0.3">
      <c r="A111" s="306"/>
      <c r="B111" s="306"/>
      <c r="C111" s="251">
        <v>0</v>
      </c>
      <c r="D111" s="244" t="s">
        <v>167</v>
      </c>
      <c r="E111" s="179"/>
      <c r="F111" s="108"/>
    </row>
    <row r="112" spans="1:6" s="105" customFormat="1" hidden="1" x14ac:dyDescent="0.3">
      <c r="A112" s="306"/>
      <c r="B112" s="306"/>
      <c r="C112" s="251">
        <v>0</v>
      </c>
      <c r="D112" s="244" t="s">
        <v>167</v>
      </c>
      <c r="E112" s="179"/>
      <c r="F112" s="180"/>
    </row>
    <row r="113" spans="1:8" s="105" customFormat="1" hidden="1" x14ac:dyDescent="0.3">
      <c r="A113" s="306"/>
      <c r="B113" s="306"/>
      <c r="C113" s="251">
        <v>0</v>
      </c>
      <c r="D113" s="244" t="s">
        <v>167</v>
      </c>
      <c r="E113" s="179"/>
      <c r="F113" s="108"/>
    </row>
    <row r="114" spans="1:8" s="105" customFormat="1" hidden="1" x14ac:dyDescent="0.3">
      <c r="A114" s="306"/>
      <c r="B114" s="306"/>
      <c r="C114" s="251">
        <v>0</v>
      </c>
      <c r="D114" s="244" t="s">
        <v>167</v>
      </c>
      <c r="E114" s="179"/>
      <c r="F114" s="180"/>
    </row>
    <row r="115" spans="1:8" s="105" customFormat="1" hidden="1" x14ac:dyDescent="0.3">
      <c r="A115" s="306"/>
      <c r="B115" s="306"/>
      <c r="C115" s="251">
        <v>0</v>
      </c>
      <c r="D115" s="244" t="s">
        <v>167</v>
      </c>
      <c r="E115" s="179"/>
      <c r="F115" s="108"/>
    </row>
    <row r="116" spans="1:8" s="105" customFormat="1" hidden="1" x14ac:dyDescent="0.3">
      <c r="A116" s="306"/>
      <c r="B116" s="306"/>
      <c r="C116" s="251">
        <v>0</v>
      </c>
      <c r="D116" s="244" t="s">
        <v>167</v>
      </c>
      <c r="E116" s="179"/>
      <c r="F116" s="180"/>
    </row>
    <row r="117" spans="1:8" s="105" customFormat="1" hidden="1" x14ac:dyDescent="0.3">
      <c r="A117" s="306"/>
      <c r="B117" s="306"/>
      <c r="C117" s="251">
        <v>0</v>
      </c>
      <c r="D117" s="244" t="s">
        <v>167</v>
      </c>
      <c r="E117" s="179"/>
      <c r="F117" s="108"/>
    </row>
    <row r="118" spans="1:8" s="105" customFormat="1" hidden="1" x14ac:dyDescent="0.3">
      <c r="A118" s="306"/>
      <c r="B118" s="306"/>
      <c r="C118" s="251">
        <v>0</v>
      </c>
      <c r="D118" s="244" t="s">
        <v>167</v>
      </c>
      <c r="E118" s="179"/>
      <c r="F118" s="180"/>
    </row>
    <row r="119" spans="1:8" s="105" customFormat="1" hidden="1" x14ac:dyDescent="0.3">
      <c r="A119" s="306"/>
      <c r="B119" s="306"/>
      <c r="C119" s="251">
        <v>0</v>
      </c>
      <c r="D119" s="244" t="s">
        <v>167</v>
      </c>
      <c r="E119" s="179"/>
      <c r="F119" s="108"/>
    </row>
    <row r="120" spans="1:8" s="105" customFormat="1" hidden="1" x14ac:dyDescent="0.3">
      <c r="A120" s="306"/>
      <c r="B120" s="306"/>
      <c r="C120" s="251">
        <v>0</v>
      </c>
      <c r="D120" s="244" t="s">
        <v>167</v>
      </c>
      <c r="E120" s="179"/>
      <c r="F120" s="180"/>
    </row>
    <row r="121" spans="1:8" s="105" customFormat="1" hidden="1" x14ac:dyDescent="0.3">
      <c r="A121" s="306"/>
      <c r="B121" s="306"/>
      <c r="C121" s="251">
        <v>0</v>
      </c>
      <c r="D121" s="244" t="s">
        <v>167</v>
      </c>
      <c r="E121" s="179"/>
      <c r="F121" s="108"/>
    </row>
    <row r="122" spans="1:8" s="105" customFormat="1" hidden="1" x14ac:dyDescent="0.3">
      <c r="A122" s="306"/>
      <c r="B122" s="306"/>
      <c r="C122" s="251">
        <v>0</v>
      </c>
      <c r="D122" s="244" t="s">
        <v>167</v>
      </c>
      <c r="E122" s="179"/>
      <c r="F122" s="108"/>
      <c r="H122" s="103"/>
    </row>
    <row r="123" spans="1:8" s="105" customFormat="1" hidden="1" x14ac:dyDescent="0.3">
      <c r="A123" s="306"/>
      <c r="B123" s="306"/>
      <c r="C123" s="251">
        <v>0</v>
      </c>
      <c r="D123" s="244" t="s">
        <v>167</v>
      </c>
      <c r="E123" s="179"/>
      <c r="F123" s="180"/>
    </row>
    <row r="124" spans="1:8" s="105" customFormat="1" hidden="1" x14ac:dyDescent="0.3">
      <c r="A124" s="306"/>
      <c r="B124" s="306"/>
      <c r="C124" s="251">
        <v>0</v>
      </c>
      <c r="D124" s="244" t="s">
        <v>167</v>
      </c>
      <c r="E124" s="179"/>
      <c r="F124" s="108"/>
    </row>
    <row r="125" spans="1:8" s="105" customFormat="1" hidden="1" x14ac:dyDescent="0.3">
      <c r="A125" s="306"/>
      <c r="B125" s="306"/>
      <c r="C125" s="251">
        <v>0</v>
      </c>
      <c r="D125" s="244" t="s">
        <v>167</v>
      </c>
      <c r="E125" s="179"/>
      <c r="F125" s="180"/>
    </row>
    <row r="126" spans="1:8" s="105" customFormat="1" hidden="1" x14ac:dyDescent="0.3">
      <c r="A126" s="306"/>
      <c r="B126" s="306"/>
      <c r="C126" s="251">
        <v>0</v>
      </c>
      <c r="D126" s="244" t="s">
        <v>167</v>
      </c>
      <c r="E126" s="179"/>
      <c r="F126" s="108"/>
    </row>
    <row r="127" spans="1:8" s="105" customFormat="1" hidden="1" x14ac:dyDescent="0.3">
      <c r="A127" s="306"/>
      <c r="B127" s="306"/>
      <c r="C127" s="251">
        <v>0</v>
      </c>
      <c r="D127" s="244" t="s">
        <v>167</v>
      </c>
      <c r="E127" s="179"/>
      <c r="F127" s="180"/>
    </row>
    <row r="128" spans="1:8" s="105" customFormat="1" hidden="1" x14ac:dyDescent="0.3">
      <c r="A128" s="306"/>
      <c r="B128" s="306"/>
      <c r="C128" s="251">
        <v>0</v>
      </c>
      <c r="D128" s="244" t="s">
        <v>167</v>
      </c>
      <c r="E128" s="179"/>
      <c r="F128" s="108"/>
    </row>
    <row r="129" spans="1:8" s="105" customFormat="1" hidden="1" x14ac:dyDescent="0.3">
      <c r="A129" s="306"/>
      <c r="B129" s="306"/>
      <c r="C129" s="251">
        <v>0</v>
      </c>
      <c r="D129" s="244" t="s">
        <v>167</v>
      </c>
      <c r="E129" s="179"/>
      <c r="F129" s="180"/>
    </row>
    <row r="130" spans="1:8" s="105" customFormat="1" hidden="1" x14ac:dyDescent="0.3">
      <c r="A130" s="306"/>
      <c r="B130" s="306"/>
      <c r="C130" s="251">
        <v>0</v>
      </c>
      <c r="D130" s="244" t="s">
        <v>167</v>
      </c>
      <c r="E130" s="179"/>
      <c r="F130" s="108"/>
    </row>
    <row r="131" spans="1:8" s="105" customFormat="1" hidden="1" x14ac:dyDescent="0.3">
      <c r="A131" s="306"/>
      <c r="B131" s="306"/>
      <c r="C131" s="251">
        <v>0</v>
      </c>
      <c r="D131" s="244" t="s">
        <v>167</v>
      </c>
      <c r="E131" s="179"/>
      <c r="F131" s="180"/>
    </row>
    <row r="132" spans="1:8" s="105" customFormat="1" hidden="1" x14ac:dyDescent="0.3">
      <c r="A132" s="306"/>
      <c r="B132" s="306"/>
      <c r="C132" s="251">
        <v>0</v>
      </c>
      <c r="D132" s="244" t="s">
        <v>167</v>
      </c>
      <c r="E132" s="179"/>
      <c r="F132" s="108"/>
    </row>
    <row r="133" spans="1:8" s="105" customFormat="1" hidden="1" x14ac:dyDescent="0.3">
      <c r="A133" s="306"/>
      <c r="B133" s="306"/>
      <c r="C133" s="251">
        <v>0</v>
      </c>
      <c r="D133" s="244" t="s">
        <v>167</v>
      </c>
      <c r="E133" s="179"/>
      <c r="F133" s="180"/>
    </row>
    <row r="134" spans="1:8" s="105" customFormat="1" hidden="1" x14ac:dyDescent="0.3">
      <c r="A134" s="306"/>
      <c r="B134" s="306"/>
      <c r="C134" s="251">
        <v>0</v>
      </c>
      <c r="D134" s="244" t="s">
        <v>167</v>
      </c>
      <c r="E134" s="179"/>
      <c r="F134" s="108"/>
    </row>
    <row r="135" spans="1:8" s="105" customFormat="1" hidden="1" x14ac:dyDescent="0.3">
      <c r="A135" s="306"/>
      <c r="B135" s="306"/>
      <c r="C135" s="251">
        <v>0</v>
      </c>
      <c r="D135" s="244" t="s">
        <v>167</v>
      </c>
      <c r="E135" s="179"/>
      <c r="F135" s="180"/>
    </row>
    <row r="136" spans="1:8" s="105" customFormat="1" hidden="1" x14ac:dyDescent="0.3">
      <c r="A136" s="306"/>
      <c r="B136" s="306"/>
      <c r="C136" s="251">
        <v>0</v>
      </c>
      <c r="D136" s="249" t="s">
        <v>167</v>
      </c>
      <c r="E136" s="179"/>
      <c r="F136" s="108"/>
    </row>
    <row r="137" spans="1:8" s="105" customFormat="1" hidden="1" x14ac:dyDescent="0.3">
      <c r="A137" s="306"/>
      <c r="B137" s="306"/>
      <c r="C137" s="251">
        <v>0</v>
      </c>
      <c r="D137" s="244" t="s">
        <v>167</v>
      </c>
      <c r="E137" s="179"/>
      <c r="F137" s="180"/>
    </row>
    <row r="138" spans="1:8" s="105" customFormat="1" hidden="1" x14ac:dyDescent="0.3">
      <c r="A138" s="306"/>
      <c r="B138" s="306"/>
      <c r="C138" s="251">
        <v>0</v>
      </c>
      <c r="D138" s="244" t="s">
        <v>167</v>
      </c>
      <c r="E138" s="179"/>
      <c r="F138" s="108"/>
    </row>
    <row r="139" spans="1:8" s="105" customFormat="1" x14ac:dyDescent="0.3">
      <c r="A139" s="306"/>
      <c r="B139" s="306"/>
      <c r="C139" s="252">
        <v>0</v>
      </c>
      <c r="D139" s="244" t="s">
        <v>167</v>
      </c>
      <c r="E139" s="179"/>
      <c r="F139" s="108"/>
      <c r="H139" s="103"/>
    </row>
    <row r="140" spans="1:8" s="105" customFormat="1" x14ac:dyDescent="0.3">
      <c r="A140" s="306"/>
      <c r="B140" s="183" t="s">
        <v>168</v>
      </c>
      <c r="C140" s="184">
        <f>ROUND(SUBTOTAL(109,C6:C139),2)</f>
        <v>0</v>
      </c>
      <c r="D140" s="244" t="s">
        <v>167</v>
      </c>
      <c r="E140" s="179"/>
      <c r="F140" s="39" t="s">
        <v>169</v>
      </c>
    </row>
    <row r="141" spans="1:8" s="105" customFormat="1" x14ac:dyDescent="0.3">
      <c r="A141" s="103"/>
      <c r="B141" s="103"/>
      <c r="C141" s="86"/>
      <c r="D141" s="244" t="s">
        <v>170</v>
      </c>
      <c r="E141" s="112"/>
      <c r="F141" s="181"/>
    </row>
    <row r="142" spans="1:8" s="105" customFormat="1" x14ac:dyDescent="0.3">
      <c r="A142" s="185"/>
      <c r="B142" s="185"/>
      <c r="C142" s="253">
        <v>0</v>
      </c>
      <c r="D142" s="244" t="s">
        <v>170</v>
      </c>
      <c r="E142" s="112"/>
      <c r="F142" s="181"/>
    </row>
    <row r="143" spans="1:8" s="105" customFormat="1" x14ac:dyDescent="0.3">
      <c r="A143" s="306"/>
      <c r="B143" s="306"/>
      <c r="C143" s="251">
        <v>0</v>
      </c>
      <c r="D143" s="244" t="s">
        <v>170</v>
      </c>
      <c r="E143" s="179"/>
      <c r="F143" s="180"/>
    </row>
    <row r="144" spans="1:8" s="105" customFormat="1" x14ac:dyDescent="0.3">
      <c r="A144" s="306"/>
      <c r="B144" s="306"/>
      <c r="C144" s="251">
        <v>0</v>
      </c>
      <c r="D144" s="244" t="s">
        <v>170</v>
      </c>
      <c r="E144" s="179"/>
      <c r="F144" s="108"/>
    </row>
    <row r="145" spans="1:8" s="105" customFormat="1" hidden="1" x14ac:dyDescent="0.3">
      <c r="A145" s="306"/>
      <c r="B145" s="306"/>
      <c r="C145" s="251">
        <v>0</v>
      </c>
      <c r="D145" s="244" t="s">
        <v>170</v>
      </c>
      <c r="E145" s="179"/>
      <c r="F145" s="180"/>
    </row>
    <row r="146" spans="1:8" s="105" customFormat="1" hidden="1" x14ac:dyDescent="0.3">
      <c r="A146" s="306"/>
      <c r="B146" s="306"/>
      <c r="C146" s="251">
        <v>0</v>
      </c>
      <c r="D146" s="244" t="s">
        <v>170</v>
      </c>
      <c r="E146" s="179"/>
      <c r="F146" s="108"/>
    </row>
    <row r="147" spans="1:8" s="105" customFormat="1" hidden="1" x14ac:dyDescent="0.3">
      <c r="A147" s="306"/>
      <c r="B147" s="306"/>
      <c r="C147" s="251">
        <v>0</v>
      </c>
      <c r="D147" s="244" t="s">
        <v>170</v>
      </c>
      <c r="E147" s="179"/>
      <c r="F147" s="180"/>
    </row>
    <row r="148" spans="1:8" s="105" customFormat="1" hidden="1" x14ac:dyDescent="0.3">
      <c r="A148" s="306"/>
      <c r="B148" s="306"/>
      <c r="C148" s="251">
        <v>0</v>
      </c>
      <c r="D148" s="244" t="s">
        <v>170</v>
      </c>
      <c r="E148" s="179"/>
      <c r="F148" s="108"/>
    </row>
    <row r="149" spans="1:8" s="105" customFormat="1" hidden="1" x14ac:dyDescent="0.3">
      <c r="A149" s="306"/>
      <c r="B149" s="306"/>
      <c r="C149" s="251">
        <v>0</v>
      </c>
      <c r="D149" s="244" t="s">
        <v>170</v>
      </c>
      <c r="E149" s="179"/>
      <c r="F149" s="180"/>
    </row>
    <row r="150" spans="1:8" s="105" customFormat="1" hidden="1" x14ac:dyDescent="0.3">
      <c r="A150" s="306"/>
      <c r="B150" s="306"/>
      <c r="C150" s="251">
        <v>0</v>
      </c>
      <c r="D150" s="244" t="s">
        <v>170</v>
      </c>
      <c r="E150" s="179"/>
      <c r="F150" s="108"/>
    </row>
    <row r="151" spans="1:8" s="105" customFormat="1" hidden="1" x14ac:dyDescent="0.3">
      <c r="A151" s="306"/>
      <c r="B151" s="306"/>
      <c r="C151" s="251">
        <v>0</v>
      </c>
      <c r="D151" s="244" t="s">
        <v>170</v>
      </c>
      <c r="E151" s="179"/>
      <c r="F151" s="180"/>
    </row>
    <row r="152" spans="1:8" s="105" customFormat="1" hidden="1" x14ac:dyDescent="0.3">
      <c r="A152" s="306"/>
      <c r="B152" s="306"/>
      <c r="C152" s="251">
        <v>0</v>
      </c>
      <c r="D152" s="244" t="s">
        <v>170</v>
      </c>
      <c r="E152" s="179"/>
      <c r="F152" s="108"/>
    </row>
    <row r="153" spans="1:8" s="105" customFormat="1" hidden="1" x14ac:dyDescent="0.3">
      <c r="A153" s="306"/>
      <c r="B153" s="306"/>
      <c r="C153" s="251">
        <v>0</v>
      </c>
      <c r="D153" s="244" t="s">
        <v>170</v>
      </c>
      <c r="E153" s="179"/>
      <c r="F153" s="180"/>
    </row>
    <row r="154" spans="1:8" s="105" customFormat="1" hidden="1" x14ac:dyDescent="0.3">
      <c r="A154" s="306"/>
      <c r="B154" s="306"/>
      <c r="C154" s="251">
        <v>0</v>
      </c>
      <c r="D154" s="244" t="s">
        <v>170</v>
      </c>
      <c r="E154" s="179"/>
      <c r="F154" s="108"/>
    </row>
    <row r="155" spans="1:8" s="105" customFormat="1" hidden="1" x14ac:dyDescent="0.3">
      <c r="A155" s="306"/>
      <c r="B155" s="306"/>
      <c r="C155" s="251">
        <v>0</v>
      </c>
      <c r="D155" s="244" t="s">
        <v>170</v>
      </c>
      <c r="E155" s="179"/>
      <c r="F155" s="108"/>
      <c r="H155" s="103"/>
    </row>
    <row r="156" spans="1:8" s="105" customFormat="1" hidden="1" x14ac:dyDescent="0.3">
      <c r="A156" s="306"/>
      <c r="B156" s="306"/>
      <c r="C156" s="251">
        <v>0</v>
      </c>
      <c r="D156" s="244" t="s">
        <v>170</v>
      </c>
      <c r="E156" s="179"/>
      <c r="F156" s="180"/>
    </row>
    <row r="157" spans="1:8" s="105" customFormat="1" hidden="1" x14ac:dyDescent="0.3">
      <c r="A157" s="306"/>
      <c r="B157" s="306"/>
      <c r="C157" s="251">
        <v>0</v>
      </c>
      <c r="D157" s="244" t="s">
        <v>170</v>
      </c>
      <c r="E157" s="179"/>
      <c r="F157" s="108"/>
    </row>
    <row r="158" spans="1:8" s="105" customFormat="1" hidden="1" x14ac:dyDescent="0.3">
      <c r="A158" s="306"/>
      <c r="B158" s="306"/>
      <c r="C158" s="251">
        <v>0</v>
      </c>
      <c r="D158" s="244" t="s">
        <v>170</v>
      </c>
      <c r="E158" s="179"/>
      <c r="F158" s="180"/>
    </row>
    <row r="159" spans="1:8" s="105" customFormat="1" hidden="1" x14ac:dyDescent="0.3">
      <c r="A159" s="306"/>
      <c r="B159" s="306"/>
      <c r="C159" s="251">
        <v>0</v>
      </c>
      <c r="D159" s="244" t="s">
        <v>170</v>
      </c>
      <c r="E159" s="179"/>
      <c r="F159" s="108"/>
    </row>
    <row r="160" spans="1:8" s="105" customFormat="1" hidden="1" x14ac:dyDescent="0.3">
      <c r="A160" s="306"/>
      <c r="B160" s="306"/>
      <c r="C160" s="251">
        <v>0</v>
      </c>
      <c r="D160" s="244" t="s">
        <v>170</v>
      </c>
      <c r="E160" s="179"/>
      <c r="F160" s="180"/>
    </row>
    <row r="161" spans="1:6" s="105" customFormat="1" hidden="1" x14ac:dyDescent="0.3">
      <c r="A161" s="306"/>
      <c r="B161" s="306"/>
      <c r="C161" s="251">
        <v>0</v>
      </c>
      <c r="D161" s="244" t="s">
        <v>170</v>
      </c>
      <c r="E161" s="179"/>
      <c r="F161" s="108"/>
    </row>
    <row r="162" spans="1:6" s="105" customFormat="1" hidden="1" x14ac:dyDescent="0.3">
      <c r="A162" s="306"/>
      <c r="B162" s="306"/>
      <c r="C162" s="251">
        <v>0</v>
      </c>
      <c r="D162" s="244" t="s">
        <v>170</v>
      </c>
      <c r="E162" s="179"/>
      <c r="F162" s="180"/>
    </row>
    <row r="163" spans="1:6" s="105" customFormat="1" hidden="1" x14ac:dyDescent="0.3">
      <c r="A163" s="306"/>
      <c r="B163" s="306"/>
      <c r="C163" s="251">
        <v>0</v>
      </c>
      <c r="D163" s="244" t="s">
        <v>170</v>
      </c>
      <c r="E163" s="179"/>
      <c r="F163" s="108"/>
    </row>
    <row r="164" spans="1:6" s="105" customFormat="1" hidden="1" x14ac:dyDescent="0.3">
      <c r="A164" s="306"/>
      <c r="B164" s="306"/>
      <c r="C164" s="251">
        <v>0</v>
      </c>
      <c r="D164" s="244" t="s">
        <v>170</v>
      </c>
      <c r="E164" s="179"/>
      <c r="F164" s="180"/>
    </row>
    <row r="165" spans="1:6" s="105" customFormat="1" hidden="1" x14ac:dyDescent="0.3">
      <c r="A165" s="306"/>
      <c r="B165" s="306"/>
      <c r="C165" s="251">
        <v>0</v>
      </c>
      <c r="D165" s="244" t="s">
        <v>170</v>
      </c>
      <c r="E165" s="179"/>
      <c r="F165" s="108"/>
    </row>
    <row r="166" spans="1:6" s="105" customFormat="1" hidden="1" x14ac:dyDescent="0.3">
      <c r="A166" s="306"/>
      <c r="B166" s="306"/>
      <c r="C166" s="251">
        <v>0</v>
      </c>
      <c r="D166" s="244" t="s">
        <v>170</v>
      </c>
      <c r="E166" s="179"/>
      <c r="F166" s="180"/>
    </row>
    <row r="167" spans="1:6" s="105" customFormat="1" hidden="1" x14ac:dyDescent="0.3">
      <c r="A167" s="306"/>
      <c r="B167" s="306"/>
      <c r="C167" s="251">
        <v>0</v>
      </c>
      <c r="D167" s="244" t="s">
        <v>170</v>
      </c>
      <c r="E167" s="179"/>
      <c r="F167" s="108"/>
    </row>
    <row r="168" spans="1:6" s="105" customFormat="1" hidden="1" x14ac:dyDescent="0.3">
      <c r="A168" s="306"/>
      <c r="B168" s="306"/>
      <c r="C168" s="251">
        <v>0</v>
      </c>
      <c r="D168" s="244" t="s">
        <v>170</v>
      </c>
      <c r="E168" s="179"/>
      <c r="F168" s="180"/>
    </row>
    <row r="169" spans="1:6" s="105" customFormat="1" hidden="1" x14ac:dyDescent="0.3">
      <c r="A169" s="306"/>
      <c r="B169" s="306"/>
      <c r="C169" s="251">
        <v>0</v>
      </c>
      <c r="D169" s="244" t="s">
        <v>170</v>
      </c>
      <c r="E169" s="179"/>
      <c r="F169" s="108"/>
    </row>
    <row r="170" spans="1:6" s="105" customFormat="1" hidden="1" x14ac:dyDescent="0.3">
      <c r="A170" s="306"/>
      <c r="B170" s="306"/>
      <c r="C170" s="251">
        <v>0</v>
      </c>
      <c r="D170" s="244" t="s">
        <v>170</v>
      </c>
      <c r="E170" s="179"/>
      <c r="F170" s="180"/>
    </row>
    <row r="171" spans="1:6" s="105" customFormat="1" hidden="1" x14ac:dyDescent="0.3">
      <c r="A171" s="306"/>
      <c r="B171" s="306"/>
      <c r="C171" s="251">
        <v>0</v>
      </c>
      <c r="D171" s="244" t="s">
        <v>170</v>
      </c>
      <c r="E171" s="179"/>
      <c r="F171" s="108"/>
    </row>
    <row r="172" spans="1:6" s="105" customFormat="1" hidden="1" x14ac:dyDescent="0.3">
      <c r="A172" s="306"/>
      <c r="B172" s="306"/>
      <c r="C172" s="251">
        <v>0</v>
      </c>
      <c r="D172" s="244" t="s">
        <v>170</v>
      </c>
      <c r="E172" s="179"/>
      <c r="F172" s="180"/>
    </row>
    <row r="173" spans="1:6" s="105" customFormat="1" hidden="1" x14ac:dyDescent="0.3">
      <c r="A173" s="306"/>
      <c r="B173" s="306"/>
      <c r="C173" s="251">
        <v>0</v>
      </c>
      <c r="D173" s="244" t="s">
        <v>170</v>
      </c>
      <c r="E173" s="179"/>
      <c r="F173" s="108"/>
    </row>
    <row r="174" spans="1:6" s="105" customFormat="1" hidden="1" x14ac:dyDescent="0.3">
      <c r="A174" s="306"/>
      <c r="B174" s="306"/>
      <c r="C174" s="251">
        <v>0</v>
      </c>
      <c r="D174" s="244" t="s">
        <v>170</v>
      </c>
      <c r="E174" s="179"/>
      <c r="F174" s="180"/>
    </row>
    <row r="175" spans="1:6" s="105" customFormat="1" hidden="1" x14ac:dyDescent="0.3">
      <c r="A175" s="306"/>
      <c r="B175" s="306"/>
      <c r="C175" s="251">
        <v>0</v>
      </c>
      <c r="D175" s="244" t="s">
        <v>170</v>
      </c>
      <c r="E175" s="179"/>
      <c r="F175" s="108"/>
    </row>
    <row r="176" spans="1:6" s="105" customFormat="1" hidden="1" x14ac:dyDescent="0.3">
      <c r="A176" s="306"/>
      <c r="B176" s="306"/>
      <c r="C176" s="251">
        <v>0</v>
      </c>
      <c r="D176" s="244" t="s">
        <v>170</v>
      </c>
      <c r="E176" s="179"/>
      <c r="F176" s="180"/>
    </row>
    <row r="177" spans="1:8" s="105" customFormat="1" hidden="1" x14ac:dyDescent="0.3">
      <c r="A177" s="306"/>
      <c r="B177" s="306"/>
      <c r="C177" s="251">
        <v>0</v>
      </c>
      <c r="D177" s="244" t="s">
        <v>170</v>
      </c>
      <c r="E177" s="179"/>
      <c r="F177" s="108"/>
    </row>
    <row r="178" spans="1:8" s="105" customFormat="1" hidden="1" x14ac:dyDescent="0.3">
      <c r="A178" s="306"/>
      <c r="B178" s="306"/>
      <c r="C178" s="251">
        <v>0</v>
      </c>
      <c r="D178" s="244" t="s">
        <v>170</v>
      </c>
      <c r="E178" s="179"/>
      <c r="F178" s="180"/>
    </row>
    <row r="179" spans="1:8" s="105" customFormat="1" hidden="1" x14ac:dyDescent="0.3">
      <c r="A179" s="306"/>
      <c r="B179" s="306"/>
      <c r="C179" s="251">
        <v>0</v>
      </c>
      <c r="D179" s="244" t="s">
        <v>170</v>
      </c>
      <c r="E179" s="179"/>
      <c r="F179" s="108"/>
    </row>
    <row r="180" spans="1:8" s="105" customFormat="1" hidden="1" x14ac:dyDescent="0.3">
      <c r="A180" s="306"/>
      <c r="B180" s="306"/>
      <c r="C180" s="251">
        <v>0</v>
      </c>
      <c r="D180" s="244" t="s">
        <v>170</v>
      </c>
      <c r="E180" s="179"/>
      <c r="F180" s="180"/>
    </row>
    <row r="181" spans="1:8" s="105" customFormat="1" hidden="1" x14ac:dyDescent="0.3">
      <c r="A181" s="306"/>
      <c r="B181" s="306"/>
      <c r="C181" s="251">
        <v>0</v>
      </c>
      <c r="D181" s="244" t="s">
        <v>170</v>
      </c>
      <c r="E181" s="179"/>
      <c r="F181" s="108"/>
    </row>
    <row r="182" spans="1:8" s="105" customFormat="1" hidden="1" x14ac:dyDescent="0.3">
      <c r="A182" s="306"/>
      <c r="B182" s="306"/>
      <c r="C182" s="251">
        <v>0</v>
      </c>
      <c r="D182" s="244" t="s">
        <v>170</v>
      </c>
      <c r="E182" s="179"/>
      <c r="F182" s="180"/>
    </row>
    <row r="183" spans="1:8" s="105" customFormat="1" hidden="1" x14ac:dyDescent="0.3">
      <c r="A183" s="306"/>
      <c r="B183" s="306"/>
      <c r="C183" s="251">
        <v>0</v>
      </c>
      <c r="D183" s="244" t="s">
        <v>170</v>
      </c>
      <c r="E183" s="179"/>
      <c r="F183" s="108"/>
    </row>
    <row r="184" spans="1:8" s="105" customFormat="1" hidden="1" x14ac:dyDescent="0.3">
      <c r="A184" s="306"/>
      <c r="B184" s="306"/>
      <c r="C184" s="251">
        <v>0</v>
      </c>
      <c r="D184" s="244" t="s">
        <v>170</v>
      </c>
      <c r="E184" s="179"/>
      <c r="F184" s="180"/>
    </row>
    <row r="185" spans="1:8" s="105" customFormat="1" hidden="1" x14ac:dyDescent="0.3">
      <c r="A185" s="306"/>
      <c r="B185" s="306"/>
      <c r="C185" s="251">
        <v>0</v>
      </c>
      <c r="D185" s="244" t="s">
        <v>170</v>
      </c>
      <c r="E185" s="179"/>
      <c r="F185" s="108"/>
    </row>
    <row r="186" spans="1:8" s="105" customFormat="1" hidden="1" x14ac:dyDescent="0.3">
      <c r="A186" s="306"/>
      <c r="B186" s="306"/>
      <c r="C186" s="251">
        <v>0</v>
      </c>
      <c r="D186" s="244" t="s">
        <v>170</v>
      </c>
      <c r="E186" s="179"/>
      <c r="F186" s="180"/>
    </row>
    <row r="187" spans="1:8" s="105" customFormat="1" hidden="1" x14ac:dyDescent="0.3">
      <c r="A187" s="306"/>
      <c r="B187" s="306"/>
      <c r="C187" s="251">
        <v>0</v>
      </c>
      <c r="D187" s="244" t="s">
        <v>170</v>
      </c>
      <c r="E187" s="179"/>
      <c r="F187" s="108"/>
    </row>
    <row r="188" spans="1:8" s="105" customFormat="1" hidden="1" x14ac:dyDescent="0.3">
      <c r="A188" s="306"/>
      <c r="B188" s="306"/>
      <c r="C188" s="251">
        <v>0</v>
      </c>
      <c r="D188" s="244" t="s">
        <v>170</v>
      </c>
      <c r="E188" s="179"/>
      <c r="F188" s="108"/>
      <c r="H188" s="103"/>
    </row>
    <row r="189" spans="1:8" s="105" customFormat="1" hidden="1" x14ac:dyDescent="0.3">
      <c r="A189" s="306"/>
      <c r="B189" s="306"/>
      <c r="C189" s="251">
        <v>0</v>
      </c>
      <c r="D189" s="244" t="s">
        <v>170</v>
      </c>
      <c r="E189" s="179"/>
      <c r="F189" s="180"/>
    </row>
    <row r="190" spans="1:8" s="105" customFormat="1" hidden="1" x14ac:dyDescent="0.3">
      <c r="A190" s="306"/>
      <c r="B190" s="306"/>
      <c r="C190" s="251">
        <v>0</v>
      </c>
      <c r="D190" s="244" t="s">
        <v>170</v>
      </c>
      <c r="E190" s="179"/>
      <c r="F190" s="108"/>
    </row>
    <row r="191" spans="1:8" s="105" customFormat="1" hidden="1" x14ac:dyDescent="0.3">
      <c r="A191" s="306"/>
      <c r="B191" s="306"/>
      <c r="C191" s="251">
        <v>0</v>
      </c>
      <c r="D191" s="244" t="s">
        <v>170</v>
      </c>
      <c r="E191" s="179"/>
      <c r="F191" s="180"/>
    </row>
    <row r="192" spans="1:8" s="105" customFormat="1" hidden="1" x14ac:dyDescent="0.3">
      <c r="A192" s="306"/>
      <c r="B192" s="306"/>
      <c r="C192" s="251">
        <v>0</v>
      </c>
      <c r="D192" s="244" t="s">
        <v>170</v>
      </c>
      <c r="E192" s="179"/>
      <c r="F192" s="108"/>
    </row>
    <row r="193" spans="1:6" s="105" customFormat="1" hidden="1" x14ac:dyDescent="0.3">
      <c r="A193" s="306"/>
      <c r="B193" s="306"/>
      <c r="C193" s="251">
        <v>0</v>
      </c>
      <c r="D193" s="244" t="s">
        <v>170</v>
      </c>
      <c r="E193" s="179"/>
      <c r="F193" s="180"/>
    </row>
    <row r="194" spans="1:6" s="105" customFormat="1" hidden="1" x14ac:dyDescent="0.3">
      <c r="A194" s="306"/>
      <c r="B194" s="306"/>
      <c r="C194" s="251">
        <v>0</v>
      </c>
      <c r="D194" s="244" t="s">
        <v>170</v>
      </c>
      <c r="E194" s="179"/>
      <c r="F194" s="108"/>
    </row>
    <row r="195" spans="1:6" s="105" customFormat="1" hidden="1" x14ac:dyDescent="0.3">
      <c r="A195" s="306"/>
      <c r="B195" s="306"/>
      <c r="C195" s="251">
        <v>0</v>
      </c>
      <c r="D195" s="244" t="s">
        <v>170</v>
      </c>
      <c r="E195" s="179"/>
      <c r="F195" s="180"/>
    </row>
    <row r="196" spans="1:6" s="105" customFormat="1" hidden="1" x14ac:dyDescent="0.3">
      <c r="A196" s="306"/>
      <c r="B196" s="306"/>
      <c r="C196" s="251">
        <v>0</v>
      </c>
      <c r="D196" s="244" t="s">
        <v>170</v>
      </c>
      <c r="E196" s="179"/>
      <c r="F196" s="108"/>
    </row>
    <row r="197" spans="1:6" s="105" customFormat="1" hidden="1" x14ac:dyDescent="0.3">
      <c r="A197" s="306"/>
      <c r="B197" s="306"/>
      <c r="C197" s="251">
        <v>0</v>
      </c>
      <c r="D197" s="244" t="s">
        <v>170</v>
      </c>
      <c r="E197" s="179"/>
      <c r="F197" s="180"/>
    </row>
    <row r="198" spans="1:6" s="105" customFormat="1" hidden="1" x14ac:dyDescent="0.3">
      <c r="A198" s="306"/>
      <c r="B198" s="306"/>
      <c r="C198" s="251">
        <v>0</v>
      </c>
      <c r="D198" s="244" t="s">
        <v>170</v>
      </c>
      <c r="E198" s="179"/>
      <c r="F198" s="108"/>
    </row>
    <row r="199" spans="1:6" s="105" customFormat="1" hidden="1" x14ac:dyDescent="0.3">
      <c r="A199" s="306"/>
      <c r="B199" s="306"/>
      <c r="C199" s="251">
        <v>0</v>
      </c>
      <c r="D199" s="244" t="s">
        <v>170</v>
      </c>
      <c r="E199" s="179"/>
      <c r="F199" s="180"/>
    </row>
    <row r="200" spans="1:6" s="105" customFormat="1" hidden="1" x14ac:dyDescent="0.3">
      <c r="A200" s="306"/>
      <c r="B200" s="306"/>
      <c r="C200" s="251">
        <v>0</v>
      </c>
      <c r="D200" s="244" t="s">
        <v>170</v>
      </c>
      <c r="E200" s="179"/>
      <c r="F200" s="108"/>
    </row>
    <row r="201" spans="1:6" s="105" customFormat="1" hidden="1" x14ac:dyDescent="0.3">
      <c r="A201" s="306"/>
      <c r="B201" s="306"/>
      <c r="C201" s="251">
        <v>0</v>
      </c>
      <c r="D201" s="244" t="s">
        <v>170</v>
      </c>
      <c r="E201" s="179"/>
      <c r="F201" s="180"/>
    </row>
    <row r="202" spans="1:6" s="105" customFormat="1" hidden="1" x14ac:dyDescent="0.3">
      <c r="A202" s="306"/>
      <c r="B202" s="306"/>
      <c r="C202" s="251">
        <v>0</v>
      </c>
      <c r="D202" s="244" t="s">
        <v>170</v>
      </c>
      <c r="E202" s="179"/>
      <c r="F202" s="108"/>
    </row>
    <row r="203" spans="1:6" s="105" customFormat="1" hidden="1" x14ac:dyDescent="0.3">
      <c r="A203" s="306"/>
      <c r="B203" s="306"/>
      <c r="C203" s="251">
        <v>0</v>
      </c>
      <c r="D203" s="244" t="s">
        <v>170</v>
      </c>
      <c r="E203" s="179"/>
      <c r="F203" s="180"/>
    </row>
    <row r="204" spans="1:6" s="105" customFormat="1" hidden="1" x14ac:dyDescent="0.3">
      <c r="A204" s="306"/>
      <c r="B204" s="306"/>
      <c r="C204" s="251">
        <v>0</v>
      </c>
      <c r="D204" s="244" t="s">
        <v>170</v>
      </c>
      <c r="E204" s="179"/>
      <c r="F204" s="108"/>
    </row>
    <row r="205" spans="1:6" s="105" customFormat="1" hidden="1" x14ac:dyDescent="0.3">
      <c r="A205" s="306"/>
      <c r="B205" s="306"/>
      <c r="C205" s="251">
        <v>0</v>
      </c>
      <c r="D205" s="244" t="s">
        <v>170</v>
      </c>
      <c r="E205" s="179"/>
      <c r="F205" s="180"/>
    </row>
    <row r="206" spans="1:6" s="105" customFormat="1" hidden="1" x14ac:dyDescent="0.3">
      <c r="A206" s="306"/>
      <c r="B206" s="306"/>
      <c r="C206" s="251">
        <v>0</v>
      </c>
      <c r="D206" s="244" t="s">
        <v>170</v>
      </c>
      <c r="E206" s="179"/>
      <c r="F206" s="108"/>
    </row>
    <row r="207" spans="1:6" s="105" customFormat="1" hidden="1" x14ac:dyDescent="0.3">
      <c r="A207" s="306"/>
      <c r="B207" s="306"/>
      <c r="C207" s="251">
        <v>0</v>
      </c>
      <c r="D207" s="244" t="s">
        <v>170</v>
      </c>
      <c r="E207" s="179"/>
      <c r="F207" s="180"/>
    </row>
    <row r="208" spans="1:6" s="105" customFormat="1" hidden="1" x14ac:dyDescent="0.3">
      <c r="A208" s="306"/>
      <c r="B208" s="306"/>
      <c r="C208" s="251">
        <v>0</v>
      </c>
      <c r="D208" s="244" t="s">
        <v>170</v>
      </c>
      <c r="E208" s="179"/>
      <c r="F208" s="108"/>
    </row>
    <row r="209" spans="1:8" s="105" customFormat="1" hidden="1" x14ac:dyDescent="0.3">
      <c r="A209" s="306"/>
      <c r="B209" s="306"/>
      <c r="C209" s="251">
        <v>0</v>
      </c>
      <c r="D209" s="244" t="s">
        <v>170</v>
      </c>
      <c r="E209" s="179"/>
      <c r="F209" s="180"/>
    </row>
    <row r="210" spans="1:8" s="105" customFormat="1" hidden="1" x14ac:dyDescent="0.3">
      <c r="A210" s="306"/>
      <c r="B210" s="306"/>
      <c r="C210" s="251">
        <v>0</v>
      </c>
      <c r="D210" s="244" t="s">
        <v>170</v>
      </c>
      <c r="E210" s="179"/>
      <c r="F210" s="108"/>
    </row>
    <row r="211" spans="1:8" s="105" customFormat="1" hidden="1" x14ac:dyDescent="0.3">
      <c r="A211" s="306"/>
      <c r="B211" s="306"/>
      <c r="C211" s="251">
        <v>0</v>
      </c>
      <c r="D211" s="244" t="s">
        <v>170</v>
      </c>
      <c r="E211" s="179"/>
      <c r="F211" s="180"/>
    </row>
    <row r="212" spans="1:8" s="105" customFormat="1" hidden="1" x14ac:dyDescent="0.3">
      <c r="A212" s="306"/>
      <c r="B212" s="306"/>
      <c r="C212" s="251">
        <v>0</v>
      </c>
      <c r="D212" s="244" t="s">
        <v>170</v>
      </c>
      <c r="E212" s="179"/>
      <c r="F212" s="108"/>
    </row>
    <row r="213" spans="1:8" s="105" customFormat="1" hidden="1" x14ac:dyDescent="0.3">
      <c r="A213" s="306"/>
      <c r="B213" s="306"/>
      <c r="C213" s="251">
        <v>0</v>
      </c>
      <c r="D213" s="244" t="s">
        <v>170</v>
      </c>
      <c r="E213" s="179"/>
      <c r="F213" s="180"/>
    </row>
    <row r="214" spans="1:8" s="105" customFormat="1" hidden="1" x14ac:dyDescent="0.3">
      <c r="A214" s="306"/>
      <c r="B214" s="306"/>
      <c r="C214" s="251">
        <v>0</v>
      </c>
      <c r="D214" s="244" t="s">
        <v>170</v>
      </c>
      <c r="E214" s="179"/>
      <c r="F214" s="108"/>
    </row>
    <row r="215" spans="1:8" s="105" customFormat="1" hidden="1" x14ac:dyDescent="0.3">
      <c r="A215" s="306"/>
      <c r="B215" s="306"/>
      <c r="C215" s="251">
        <v>0</v>
      </c>
      <c r="D215" s="244" t="s">
        <v>170</v>
      </c>
      <c r="E215" s="179"/>
      <c r="F215" s="180"/>
    </row>
    <row r="216" spans="1:8" s="105" customFormat="1" hidden="1" x14ac:dyDescent="0.3">
      <c r="A216" s="306"/>
      <c r="B216" s="306"/>
      <c r="C216" s="251">
        <v>0</v>
      </c>
      <c r="D216" s="244" t="s">
        <v>170</v>
      </c>
      <c r="E216" s="179"/>
      <c r="F216" s="108"/>
    </row>
    <row r="217" spans="1:8" s="105" customFormat="1" hidden="1" x14ac:dyDescent="0.3">
      <c r="A217" s="306"/>
      <c r="B217" s="306"/>
      <c r="C217" s="251">
        <v>0</v>
      </c>
      <c r="D217" s="244" t="s">
        <v>170</v>
      </c>
      <c r="E217" s="179"/>
      <c r="F217" s="180"/>
    </row>
    <row r="218" spans="1:8" s="105" customFormat="1" hidden="1" x14ac:dyDescent="0.3">
      <c r="A218" s="306"/>
      <c r="B218" s="306"/>
      <c r="C218" s="251">
        <v>0</v>
      </c>
      <c r="D218" s="244" t="s">
        <v>170</v>
      </c>
      <c r="E218" s="179"/>
      <c r="F218" s="108"/>
    </row>
    <row r="219" spans="1:8" s="105" customFormat="1" hidden="1" x14ac:dyDescent="0.3">
      <c r="A219" s="306"/>
      <c r="B219" s="306"/>
      <c r="C219" s="251">
        <v>0</v>
      </c>
      <c r="D219" s="244" t="s">
        <v>170</v>
      </c>
      <c r="E219" s="179"/>
      <c r="F219" s="180"/>
    </row>
    <row r="220" spans="1:8" s="105" customFormat="1" hidden="1" x14ac:dyDescent="0.3">
      <c r="A220" s="306"/>
      <c r="B220" s="306"/>
      <c r="C220" s="251">
        <v>0</v>
      </c>
      <c r="D220" s="244" t="s">
        <v>170</v>
      </c>
      <c r="E220" s="179"/>
      <c r="F220" s="108"/>
    </row>
    <row r="221" spans="1:8" s="105" customFormat="1" hidden="1" x14ac:dyDescent="0.3">
      <c r="A221" s="306"/>
      <c r="B221" s="306"/>
      <c r="C221" s="251">
        <v>0</v>
      </c>
      <c r="D221" s="244" t="s">
        <v>170</v>
      </c>
      <c r="E221" s="179"/>
      <c r="F221" s="108"/>
      <c r="H221" s="103"/>
    </row>
    <row r="222" spans="1:8" s="105" customFormat="1" hidden="1" x14ac:dyDescent="0.3">
      <c r="A222" s="306"/>
      <c r="B222" s="306"/>
      <c r="C222" s="251">
        <v>0</v>
      </c>
      <c r="D222" s="244" t="s">
        <v>170</v>
      </c>
      <c r="E222" s="179"/>
      <c r="F222" s="180"/>
    </row>
    <row r="223" spans="1:8" s="105" customFormat="1" hidden="1" x14ac:dyDescent="0.3">
      <c r="A223" s="306"/>
      <c r="B223" s="306"/>
      <c r="C223" s="251">
        <v>0</v>
      </c>
      <c r="D223" s="244" t="s">
        <v>170</v>
      </c>
      <c r="E223" s="179"/>
      <c r="F223" s="108"/>
    </row>
    <row r="224" spans="1:8" s="105" customFormat="1" hidden="1" x14ac:dyDescent="0.3">
      <c r="A224" s="306"/>
      <c r="B224" s="306"/>
      <c r="C224" s="251">
        <v>0</v>
      </c>
      <c r="D224" s="244" t="s">
        <v>170</v>
      </c>
      <c r="E224" s="179"/>
      <c r="F224" s="180"/>
    </row>
    <row r="225" spans="1:6" s="105" customFormat="1" hidden="1" x14ac:dyDescent="0.3">
      <c r="A225" s="306"/>
      <c r="B225" s="306"/>
      <c r="C225" s="251">
        <v>0</v>
      </c>
      <c r="D225" s="244" t="s">
        <v>170</v>
      </c>
      <c r="E225" s="179"/>
      <c r="F225" s="108"/>
    </row>
    <row r="226" spans="1:6" s="105" customFormat="1" hidden="1" x14ac:dyDescent="0.3">
      <c r="A226" s="306"/>
      <c r="B226" s="306"/>
      <c r="C226" s="251">
        <v>0</v>
      </c>
      <c r="D226" s="244" t="s">
        <v>170</v>
      </c>
      <c r="E226" s="179"/>
      <c r="F226" s="180"/>
    </row>
    <row r="227" spans="1:6" s="105" customFormat="1" hidden="1" x14ac:dyDescent="0.3">
      <c r="A227" s="306"/>
      <c r="B227" s="306"/>
      <c r="C227" s="251">
        <v>0</v>
      </c>
      <c r="D227" s="244" t="s">
        <v>170</v>
      </c>
      <c r="E227" s="179"/>
      <c r="F227" s="108"/>
    </row>
    <row r="228" spans="1:6" s="105" customFormat="1" hidden="1" x14ac:dyDescent="0.3">
      <c r="A228" s="306"/>
      <c r="B228" s="306"/>
      <c r="C228" s="251">
        <v>0</v>
      </c>
      <c r="D228" s="244" t="s">
        <v>170</v>
      </c>
      <c r="E228" s="179"/>
      <c r="F228" s="180"/>
    </row>
    <row r="229" spans="1:6" s="105" customFormat="1" hidden="1" x14ac:dyDescent="0.3">
      <c r="A229" s="306"/>
      <c r="B229" s="306"/>
      <c r="C229" s="251">
        <v>0</v>
      </c>
      <c r="D229" s="244" t="s">
        <v>170</v>
      </c>
      <c r="E229" s="179"/>
      <c r="F229" s="108"/>
    </row>
    <row r="230" spans="1:6" s="105" customFormat="1" hidden="1" x14ac:dyDescent="0.3">
      <c r="A230" s="306"/>
      <c r="B230" s="306"/>
      <c r="C230" s="251">
        <v>0</v>
      </c>
      <c r="D230" s="244" t="s">
        <v>170</v>
      </c>
      <c r="E230" s="179"/>
      <c r="F230" s="180"/>
    </row>
    <row r="231" spans="1:6" s="105" customFormat="1" hidden="1" x14ac:dyDescent="0.3">
      <c r="A231" s="306"/>
      <c r="B231" s="306"/>
      <c r="C231" s="251">
        <v>0</v>
      </c>
      <c r="D231" s="244" t="s">
        <v>170</v>
      </c>
      <c r="E231" s="179"/>
      <c r="F231" s="108"/>
    </row>
    <row r="232" spans="1:6" s="105" customFormat="1" hidden="1" x14ac:dyDescent="0.3">
      <c r="A232" s="306"/>
      <c r="B232" s="306"/>
      <c r="C232" s="251">
        <v>0</v>
      </c>
      <c r="D232" s="244" t="s">
        <v>170</v>
      </c>
      <c r="E232" s="179"/>
      <c r="F232" s="180"/>
    </row>
    <row r="233" spans="1:6" s="105" customFormat="1" hidden="1" x14ac:dyDescent="0.3">
      <c r="A233" s="306"/>
      <c r="B233" s="306"/>
      <c r="C233" s="251">
        <v>0</v>
      </c>
      <c r="D233" s="244" t="s">
        <v>170</v>
      </c>
      <c r="E233" s="179"/>
      <c r="F233" s="108"/>
    </row>
    <row r="234" spans="1:6" s="105" customFormat="1" hidden="1" x14ac:dyDescent="0.3">
      <c r="A234" s="306"/>
      <c r="B234" s="306"/>
      <c r="C234" s="251">
        <v>0</v>
      </c>
      <c r="D234" s="244" t="s">
        <v>170</v>
      </c>
      <c r="E234" s="179"/>
      <c r="F234" s="180"/>
    </row>
    <row r="235" spans="1:6" s="105" customFormat="1" hidden="1" x14ac:dyDescent="0.3">
      <c r="A235" s="306"/>
      <c r="B235" s="306"/>
      <c r="C235" s="251">
        <v>0</v>
      </c>
      <c r="D235" s="244" t="s">
        <v>170</v>
      </c>
      <c r="E235" s="179"/>
      <c r="F235" s="108"/>
    </row>
    <row r="236" spans="1:6" s="105" customFormat="1" hidden="1" x14ac:dyDescent="0.3">
      <c r="A236" s="306"/>
      <c r="B236" s="306"/>
      <c r="C236" s="251">
        <v>0</v>
      </c>
      <c r="D236" s="244" t="s">
        <v>170</v>
      </c>
      <c r="E236" s="179"/>
      <c r="F236" s="180"/>
    </row>
    <row r="237" spans="1:6" s="105" customFormat="1" hidden="1" x14ac:dyDescent="0.3">
      <c r="A237" s="306"/>
      <c r="B237" s="306"/>
      <c r="C237" s="251">
        <v>0</v>
      </c>
      <c r="D237" s="244" t="s">
        <v>170</v>
      </c>
      <c r="E237" s="179"/>
      <c r="F237" s="108"/>
    </row>
    <row r="238" spans="1:6" s="105" customFormat="1" hidden="1" x14ac:dyDescent="0.3">
      <c r="A238" s="306"/>
      <c r="B238" s="306"/>
      <c r="C238" s="251">
        <v>0</v>
      </c>
      <c r="D238" s="244" t="s">
        <v>170</v>
      </c>
      <c r="E238" s="179"/>
      <c r="F238" s="180"/>
    </row>
    <row r="239" spans="1:6" s="105" customFormat="1" hidden="1" x14ac:dyDescent="0.3">
      <c r="A239" s="306"/>
      <c r="B239" s="306"/>
      <c r="C239" s="251">
        <v>0</v>
      </c>
      <c r="D239" s="244" t="s">
        <v>170</v>
      </c>
      <c r="E239" s="179"/>
      <c r="F239" s="108"/>
    </row>
    <row r="240" spans="1:6" s="105" customFormat="1" hidden="1" x14ac:dyDescent="0.3">
      <c r="A240" s="306"/>
      <c r="B240" s="306"/>
      <c r="C240" s="251">
        <v>0</v>
      </c>
      <c r="D240" s="244" t="s">
        <v>170</v>
      </c>
      <c r="E240" s="179"/>
      <c r="F240" s="180"/>
    </row>
    <row r="241" spans="1:8" s="105" customFormat="1" hidden="1" x14ac:dyDescent="0.3">
      <c r="A241" s="306"/>
      <c r="B241" s="306"/>
      <c r="C241" s="251">
        <v>0</v>
      </c>
      <c r="D241" s="244" t="s">
        <v>170</v>
      </c>
      <c r="E241" s="179"/>
      <c r="F241" s="108"/>
    </row>
    <row r="242" spans="1:8" s="105" customFormat="1" hidden="1" x14ac:dyDescent="0.3">
      <c r="A242" s="306"/>
      <c r="B242" s="306"/>
      <c r="C242" s="251">
        <v>0</v>
      </c>
      <c r="D242" s="244" t="s">
        <v>170</v>
      </c>
      <c r="E242" s="179"/>
      <c r="F242" s="180"/>
    </row>
    <row r="243" spans="1:8" s="105" customFormat="1" hidden="1" x14ac:dyDescent="0.3">
      <c r="A243" s="306"/>
      <c r="B243" s="306"/>
      <c r="C243" s="251">
        <v>0</v>
      </c>
      <c r="D243" s="244" t="s">
        <v>170</v>
      </c>
      <c r="E243" s="179"/>
      <c r="F243" s="108"/>
    </row>
    <row r="244" spans="1:8" s="105" customFormat="1" hidden="1" x14ac:dyDescent="0.3">
      <c r="A244" s="306"/>
      <c r="B244" s="306"/>
      <c r="C244" s="251">
        <v>0</v>
      </c>
      <c r="D244" s="244" t="s">
        <v>170</v>
      </c>
      <c r="E244" s="179"/>
      <c r="F244" s="180"/>
    </row>
    <row r="245" spans="1:8" s="105" customFormat="1" hidden="1" x14ac:dyDescent="0.3">
      <c r="A245" s="306"/>
      <c r="B245" s="306"/>
      <c r="C245" s="251">
        <v>0</v>
      </c>
      <c r="D245" s="244" t="s">
        <v>170</v>
      </c>
      <c r="E245" s="179"/>
      <c r="F245" s="108"/>
    </row>
    <row r="246" spans="1:8" s="105" customFormat="1" hidden="1" x14ac:dyDescent="0.3">
      <c r="A246" s="306"/>
      <c r="B246" s="306"/>
      <c r="C246" s="251">
        <v>0</v>
      </c>
      <c r="D246" s="244" t="s">
        <v>170</v>
      </c>
      <c r="E246" s="179"/>
      <c r="F246" s="180"/>
    </row>
    <row r="247" spans="1:8" s="105" customFormat="1" hidden="1" x14ac:dyDescent="0.3">
      <c r="A247" s="306"/>
      <c r="B247" s="306"/>
      <c r="C247" s="251">
        <v>0</v>
      </c>
      <c r="D247" s="244" t="s">
        <v>170</v>
      </c>
      <c r="E247" s="179"/>
      <c r="F247" s="108"/>
    </row>
    <row r="248" spans="1:8" s="105" customFormat="1" hidden="1" x14ac:dyDescent="0.3">
      <c r="A248" s="306"/>
      <c r="B248" s="306"/>
      <c r="C248" s="251">
        <v>0</v>
      </c>
      <c r="D248" s="244" t="s">
        <v>170</v>
      </c>
      <c r="E248" s="179"/>
      <c r="F248" s="180"/>
    </row>
    <row r="249" spans="1:8" s="105" customFormat="1" hidden="1" x14ac:dyDescent="0.3">
      <c r="A249" s="306"/>
      <c r="B249" s="306"/>
      <c r="C249" s="251">
        <v>0</v>
      </c>
      <c r="D249" s="244" t="s">
        <v>170</v>
      </c>
      <c r="E249" s="179"/>
      <c r="F249" s="108"/>
    </row>
    <row r="250" spans="1:8" s="105" customFormat="1" hidden="1" x14ac:dyDescent="0.3">
      <c r="A250" s="306"/>
      <c r="B250" s="306"/>
      <c r="C250" s="251">
        <v>0</v>
      </c>
      <c r="D250" s="244" t="s">
        <v>170</v>
      </c>
      <c r="E250" s="179"/>
      <c r="F250" s="180"/>
    </row>
    <row r="251" spans="1:8" s="105" customFormat="1" hidden="1" x14ac:dyDescent="0.3">
      <c r="A251" s="306"/>
      <c r="B251" s="306"/>
      <c r="C251" s="251">
        <v>0</v>
      </c>
      <c r="D251" s="244" t="s">
        <v>170</v>
      </c>
      <c r="E251" s="179"/>
      <c r="F251" s="108"/>
    </row>
    <row r="252" spans="1:8" s="105" customFormat="1" hidden="1" x14ac:dyDescent="0.3">
      <c r="A252" s="306"/>
      <c r="B252" s="306"/>
      <c r="C252" s="251">
        <v>0</v>
      </c>
      <c r="D252" s="244" t="s">
        <v>170</v>
      </c>
      <c r="E252" s="179"/>
      <c r="F252" s="180"/>
    </row>
    <row r="253" spans="1:8" s="105" customFormat="1" hidden="1" x14ac:dyDescent="0.3">
      <c r="A253" s="306"/>
      <c r="B253" s="306"/>
      <c r="C253" s="251">
        <v>0</v>
      </c>
      <c r="D253" s="244" t="s">
        <v>170</v>
      </c>
      <c r="E253" s="179"/>
      <c r="F253" s="108"/>
    </row>
    <row r="254" spans="1:8" s="105" customFormat="1" hidden="1" x14ac:dyDescent="0.3">
      <c r="A254" s="306"/>
      <c r="B254" s="306"/>
      <c r="C254" s="251">
        <v>0</v>
      </c>
      <c r="D254" s="244" t="s">
        <v>170</v>
      </c>
      <c r="E254" s="179"/>
      <c r="F254" s="108"/>
      <c r="H254" s="103"/>
    </row>
    <row r="255" spans="1:8" s="105" customFormat="1" hidden="1" x14ac:dyDescent="0.3">
      <c r="A255" s="306"/>
      <c r="B255" s="306"/>
      <c r="C255" s="251">
        <v>0</v>
      </c>
      <c r="D255" s="244" t="s">
        <v>170</v>
      </c>
      <c r="E255" s="179"/>
      <c r="F255" s="180"/>
    </row>
    <row r="256" spans="1:8" s="105" customFormat="1" hidden="1" x14ac:dyDescent="0.3">
      <c r="A256" s="306"/>
      <c r="B256" s="306"/>
      <c r="C256" s="251">
        <v>0</v>
      </c>
      <c r="D256" s="244" t="s">
        <v>170</v>
      </c>
      <c r="E256" s="179"/>
      <c r="F256" s="108"/>
    </row>
    <row r="257" spans="1:6" s="105" customFormat="1" hidden="1" x14ac:dyDescent="0.3">
      <c r="A257" s="306"/>
      <c r="B257" s="306"/>
      <c r="C257" s="251">
        <v>0</v>
      </c>
      <c r="D257" s="244" t="s">
        <v>170</v>
      </c>
      <c r="E257" s="179"/>
      <c r="F257" s="180"/>
    </row>
    <row r="258" spans="1:6" s="105" customFormat="1" hidden="1" x14ac:dyDescent="0.3">
      <c r="A258" s="306"/>
      <c r="B258" s="306"/>
      <c r="C258" s="251">
        <v>0</v>
      </c>
      <c r="D258" s="244" t="s">
        <v>170</v>
      </c>
      <c r="E258" s="179"/>
      <c r="F258" s="108"/>
    </row>
    <row r="259" spans="1:6" s="105" customFormat="1" hidden="1" x14ac:dyDescent="0.3">
      <c r="A259" s="306"/>
      <c r="B259" s="306"/>
      <c r="C259" s="251">
        <v>0</v>
      </c>
      <c r="D259" s="244" t="s">
        <v>170</v>
      </c>
      <c r="E259" s="179"/>
      <c r="F259" s="180"/>
    </row>
    <row r="260" spans="1:6" s="105" customFormat="1" hidden="1" x14ac:dyDescent="0.3">
      <c r="A260" s="306"/>
      <c r="B260" s="306"/>
      <c r="C260" s="251">
        <v>0</v>
      </c>
      <c r="D260" s="244" t="s">
        <v>170</v>
      </c>
      <c r="E260" s="179"/>
      <c r="F260" s="108"/>
    </row>
    <row r="261" spans="1:6" s="105" customFormat="1" hidden="1" x14ac:dyDescent="0.3">
      <c r="A261" s="306"/>
      <c r="B261" s="306"/>
      <c r="C261" s="251">
        <v>0</v>
      </c>
      <c r="D261" s="244" t="s">
        <v>170</v>
      </c>
      <c r="E261" s="179"/>
      <c r="F261" s="180"/>
    </row>
    <row r="262" spans="1:6" s="105" customFormat="1" hidden="1" x14ac:dyDescent="0.3">
      <c r="A262" s="306"/>
      <c r="B262" s="306"/>
      <c r="C262" s="251">
        <v>0</v>
      </c>
      <c r="D262" s="244" t="s">
        <v>170</v>
      </c>
      <c r="E262" s="179"/>
      <c r="F262" s="108"/>
    </row>
    <row r="263" spans="1:6" s="105" customFormat="1" hidden="1" x14ac:dyDescent="0.3">
      <c r="A263" s="306"/>
      <c r="B263" s="306"/>
      <c r="C263" s="251">
        <v>0</v>
      </c>
      <c r="D263" s="244" t="s">
        <v>170</v>
      </c>
      <c r="E263" s="179"/>
      <c r="F263" s="180"/>
    </row>
    <row r="264" spans="1:6" s="105" customFormat="1" hidden="1" x14ac:dyDescent="0.3">
      <c r="A264" s="306"/>
      <c r="B264" s="306"/>
      <c r="C264" s="251">
        <v>0</v>
      </c>
      <c r="D264" s="244" t="s">
        <v>170</v>
      </c>
      <c r="E264" s="179"/>
      <c r="F264" s="108"/>
    </row>
    <row r="265" spans="1:6" s="105" customFormat="1" hidden="1" x14ac:dyDescent="0.3">
      <c r="A265" s="306"/>
      <c r="B265" s="306"/>
      <c r="C265" s="251">
        <v>0</v>
      </c>
      <c r="D265" s="244" t="s">
        <v>170</v>
      </c>
      <c r="E265" s="179"/>
      <c r="F265" s="180"/>
    </row>
    <row r="266" spans="1:6" s="105" customFormat="1" hidden="1" x14ac:dyDescent="0.3">
      <c r="A266" s="306"/>
      <c r="B266" s="306"/>
      <c r="C266" s="251">
        <v>0</v>
      </c>
      <c r="D266" s="244" t="s">
        <v>170</v>
      </c>
      <c r="E266" s="179"/>
      <c r="F266" s="108"/>
    </row>
    <row r="267" spans="1:6" s="105" customFormat="1" hidden="1" x14ac:dyDescent="0.3">
      <c r="A267" s="306"/>
      <c r="B267" s="306"/>
      <c r="C267" s="251">
        <v>0</v>
      </c>
      <c r="D267" s="244" t="s">
        <v>170</v>
      </c>
      <c r="E267" s="179"/>
      <c r="F267" s="180"/>
    </row>
    <row r="268" spans="1:6" s="105" customFormat="1" hidden="1" x14ac:dyDescent="0.3">
      <c r="A268" s="306"/>
      <c r="B268" s="306"/>
      <c r="C268" s="251">
        <v>0</v>
      </c>
      <c r="D268" s="244" t="s">
        <v>170</v>
      </c>
      <c r="E268" s="179"/>
      <c r="F268" s="108"/>
    </row>
    <row r="269" spans="1:6" s="105" customFormat="1" hidden="1" x14ac:dyDescent="0.3">
      <c r="A269" s="306"/>
      <c r="B269" s="306"/>
      <c r="C269" s="251">
        <v>0</v>
      </c>
      <c r="D269" s="255" t="s">
        <v>170</v>
      </c>
      <c r="E269" s="179"/>
      <c r="F269" s="180"/>
    </row>
    <row r="270" spans="1:6" s="105" customFormat="1" hidden="1" x14ac:dyDescent="0.3">
      <c r="A270" s="306"/>
      <c r="B270" s="306"/>
      <c r="C270" s="251">
        <v>0</v>
      </c>
      <c r="D270" s="244" t="s">
        <v>170</v>
      </c>
      <c r="E270" s="179"/>
      <c r="F270" s="108"/>
    </row>
    <row r="271" spans="1:6" s="105" customFormat="1" x14ac:dyDescent="0.3">
      <c r="A271" s="186"/>
      <c r="B271" s="187"/>
      <c r="C271" s="254">
        <v>0</v>
      </c>
      <c r="D271" s="244" t="s">
        <v>170</v>
      </c>
      <c r="E271" s="103"/>
    </row>
    <row r="272" spans="1:6" s="105" customFormat="1" x14ac:dyDescent="0.3">
      <c r="A272" s="188"/>
      <c r="B272" s="156" t="s">
        <v>171</v>
      </c>
      <c r="C272" s="151">
        <f>ROUND(SUBTOTAL(109,C141:C271),2)</f>
        <v>0</v>
      </c>
      <c r="D272" s="247" t="s">
        <v>170</v>
      </c>
      <c r="E272" s="103"/>
      <c r="F272" s="39" t="s">
        <v>169</v>
      </c>
    </row>
    <row r="273" spans="1:14" x14ac:dyDescent="0.3">
      <c r="A273" s="100"/>
      <c r="B273" s="100"/>
      <c r="C273" s="100"/>
      <c r="D273" s="232" t="s">
        <v>162</v>
      </c>
      <c r="E273" s="100"/>
      <c r="H273" s="100"/>
      <c r="I273" s="100"/>
    </row>
    <row r="274" spans="1:14" x14ac:dyDescent="0.3">
      <c r="A274" s="100"/>
      <c r="B274" s="189" t="s">
        <v>172</v>
      </c>
      <c r="C274" s="151">
        <f>+C272+C140</f>
        <v>0</v>
      </c>
      <c r="D274" s="243" t="s">
        <v>162</v>
      </c>
      <c r="E274" s="100"/>
      <c r="F274" s="117" t="s">
        <v>173</v>
      </c>
    </row>
    <row r="275" spans="1:14" s="105" customFormat="1" x14ac:dyDescent="0.3">
      <c r="A275" s="101"/>
      <c r="B275" s="101"/>
      <c r="C275" s="101"/>
      <c r="D275" s="248" t="s">
        <v>162</v>
      </c>
      <c r="E275" s="103"/>
    </row>
    <row r="276" spans="1:14" s="105" customFormat="1" x14ac:dyDescent="0.3">
      <c r="A276" s="118" t="s">
        <v>174</v>
      </c>
      <c r="B276" s="119"/>
      <c r="C276" s="120"/>
      <c r="D276" s="232" t="s">
        <v>167</v>
      </c>
      <c r="E276" s="103"/>
      <c r="F276" s="104" t="s">
        <v>175</v>
      </c>
    </row>
    <row r="277" spans="1:14" s="105" customFormat="1" ht="45" customHeight="1" x14ac:dyDescent="0.3">
      <c r="A277" s="431"/>
      <c r="B277" s="432"/>
      <c r="C277" s="433"/>
      <c r="D277" s="243" t="s">
        <v>167</v>
      </c>
      <c r="E277" s="103"/>
      <c r="F277" s="436" t="s">
        <v>176</v>
      </c>
      <c r="G277" s="436"/>
      <c r="H277" s="436"/>
      <c r="I277" s="436"/>
      <c r="J277" s="436"/>
      <c r="K277" s="436"/>
      <c r="L277" s="436"/>
      <c r="M277" s="436"/>
      <c r="N277" s="436"/>
    </row>
    <row r="278" spans="1:14" x14ac:dyDescent="0.3">
      <c r="D278" s="243" t="s">
        <v>170</v>
      </c>
      <c r="E278" s="100"/>
      <c r="H278" s="100"/>
      <c r="I278" s="100"/>
    </row>
    <row r="279" spans="1:14" s="105" customFormat="1" x14ac:dyDescent="0.3">
      <c r="A279" s="102" t="s">
        <v>177</v>
      </c>
      <c r="B279" s="107"/>
      <c r="C279" s="106"/>
      <c r="D279" s="243" t="s">
        <v>170</v>
      </c>
      <c r="E279" s="103"/>
      <c r="F279" s="104" t="s">
        <v>175</v>
      </c>
      <c r="H279" s="103"/>
      <c r="I279" s="103"/>
    </row>
    <row r="280" spans="1:14" s="105" customFormat="1" ht="45" customHeight="1" x14ac:dyDescent="0.3">
      <c r="A280" s="431"/>
      <c r="B280" s="432"/>
      <c r="C280" s="433"/>
      <c r="D280" s="243" t="s">
        <v>170</v>
      </c>
      <c r="E280" s="103"/>
      <c r="F280" s="436" t="s">
        <v>176</v>
      </c>
      <c r="G280" s="436"/>
      <c r="H280" s="436"/>
      <c r="I280" s="436"/>
      <c r="J280" s="436"/>
      <c r="K280" s="436"/>
      <c r="L280" s="436"/>
      <c r="M280" s="436"/>
      <c r="N280" s="436"/>
    </row>
    <row r="281" spans="1:14" x14ac:dyDescent="0.3">
      <c r="A281" s="100"/>
      <c r="B281" s="100"/>
      <c r="C281" s="100"/>
      <c r="E281" s="100"/>
    </row>
    <row r="282" spans="1:14" ht="13.5" customHeight="1" x14ac:dyDescent="0.3">
      <c r="A282" s="100"/>
      <c r="B282" s="100"/>
      <c r="C282" s="182"/>
      <c r="E282" s="100"/>
    </row>
    <row r="283" spans="1:14" x14ac:dyDescent="0.3">
      <c r="A283" s="100"/>
      <c r="B283" s="100"/>
      <c r="C283" s="100"/>
      <c r="E283" s="100"/>
    </row>
  </sheetData>
  <sheetProtection algorithmName="SHA-512" hashValue="ZfmjX1Xevk1Vhnu/tYge52CaSrtpEOXa8QGSfUImCVxT/9lw8BO3hXjdSGuzs+hIXYPUWE0/9skLN58OUoE9IA==" saltValue="H5Rd6g0lVdbYiThF3zVHTw==" spinCount="100000" sheet="1" formatCells="0" formatRows="0" sort="0"/>
  <autoFilter ref="D1:D465" xr:uid="{00000000-0001-0000-0700-000000000000}"/>
  <mergeCells count="6">
    <mergeCell ref="A277:C277"/>
    <mergeCell ref="A280:C280"/>
    <mergeCell ref="A1:B1"/>
    <mergeCell ref="A2:C2"/>
    <mergeCell ref="F277:N277"/>
    <mergeCell ref="F280:N280"/>
  </mergeCells>
  <printOptions horizontalCentered="1"/>
  <pageMargins left="0.25" right="0.25" top="0.25" bottom="0.25" header="0.3" footer="0.3"/>
  <pageSetup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61"/>
  <sheetViews>
    <sheetView zoomScaleNormal="100" zoomScaleSheetLayoutView="100" workbookViewId="0">
      <pane ySplit="4" topLeftCell="A5" activePane="bottomLeft" state="frozen"/>
      <selection activeCell="J17" sqref="J17"/>
      <selection pane="bottomLeft" activeCell="A5" sqref="A5"/>
    </sheetView>
  </sheetViews>
  <sheetFormatPr defaultColWidth="9.109375" defaultRowHeight="14.4" x14ac:dyDescent="0.3"/>
  <cols>
    <col min="1" max="2" width="54.33203125" style="148" customWidth="1"/>
    <col min="3" max="3" width="18.5546875" style="148" customWidth="1"/>
    <col min="4" max="4" width="17" style="243" hidden="1" customWidth="1"/>
    <col min="5" max="5" width="3.33203125" style="148" customWidth="1"/>
    <col min="6" max="16384" width="9.109375" style="148"/>
  </cols>
  <sheetData>
    <row r="1" spans="1:13" ht="26.25" customHeight="1" x14ac:dyDescent="0.3">
      <c r="A1" s="437" t="s">
        <v>159</v>
      </c>
      <c r="B1" s="437"/>
      <c r="C1" s="86">
        <f>+'Section A'!B2</f>
        <v>0</v>
      </c>
      <c r="D1" s="243" t="s">
        <v>160</v>
      </c>
      <c r="E1" s="86"/>
      <c r="F1" s="86"/>
    </row>
    <row r="2" spans="1:13" ht="52.5" customHeight="1" x14ac:dyDescent="0.3">
      <c r="A2" s="438" t="s">
        <v>178</v>
      </c>
      <c r="B2" s="438"/>
      <c r="C2" s="438"/>
      <c r="D2" s="311" t="s">
        <v>162</v>
      </c>
      <c r="E2" s="150"/>
      <c r="F2" s="150"/>
    </row>
    <row r="3" spans="1:13" x14ac:dyDescent="0.3">
      <c r="A3" s="150"/>
      <c r="B3" s="150"/>
      <c r="C3" s="150"/>
      <c r="D3" s="153" t="s">
        <v>162</v>
      </c>
      <c r="E3" s="150"/>
      <c r="F3" s="150"/>
    </row>
    <row r="4" spans="1:13" x14ac:dyDescent="0.3">
      <c r="A4" s="168" t="s">
        <v>163</v>
      </c>
      <c r="B4" s="169" t="s">
        <v>164</v>
      </c>
      <c r="C4" s="169" t="s">
        <v>165</v>
      </c>
      <c r="D4" s="233" t="s">
        <v>162</v>
      </c>
      <c r="E4" s="153"/>
      <c r="F4" s="153"/>
      <c r="G4" s="86"/>
      <c r="H4" s="86"/>
      <c r="I4" s="86"/>
      <c r="J4" s="86"/>
      <c r="K4" s="86"/>
      <c r="L4" s="86"/>
      <c r="M4" s="86"/>
    </row>
    <row r="5" spans="1:13" s="105" customFormat="1" x14ac:dyDescent="0.3">
      <c r="A5" s="228"/>
      <c r="B5" s="228"/>
      <c r="C5" s="253">
        <v>0</v>
      </c>
      <c r="D5" s="244" t="s">
        <v>167</v>
      </c>
      <c r="E5" s="111"/>
      <c r="F5" s="111"/>
      <c r="G5" s="103"/>
      <c r="H5" s="103"/>
      <c r="I5" s="103"/>
      <c r="J5" s="103"/>
      <c r="K5" s="103"/>
      <c r="L5" s="103"/>
      <c r="M5" s="103"/>
    </row>
    <row r="6" spans="1:13" s="105" customFormat="1" x14ac:dyDescent="0.3">
      <c r="A6" s="228"/>
      <c r="B6" s="228"/>
      <c r="C6" s="253">
        <v>0</v>
      </c>
      <c r="D6" s="244" t="s">
        <v>167</v>
      </c>
      <c r="E6" s="111"/>
      <c r="F6" s="309"/>
      <c r="G6" s="103"/>
      <c r="H6" s="103"/>
      <c r="I6" s="103"/>
      <c r="J6" s="103"/>
      <c r="K6" s="103"/>
      <c r="L6" s="103"/>
      <c r="M6" s="103"/>
    </row>
    <row r="7" spans="1:13" s="105" customFormat="1" x14ac:dyDescent="0.3">
      <c r="A7" s="228"/>
      <c r="B7" s="228"/>
      <c r="C7" s="253">
        <v>0</v>
      </c>
      <c r="D7" s="244" t="s">
        <v>167</v>
      </c>
      <c r="E7" s="111"/>
      <c r="F7" s="202"/>
      <c r="G7" s="103"/>
      <c r="H7" s="103"/>
      <c r="I7" s="103"/>
      <c r="J7" s="103"/>
      <c r="K7" s="103"/>
      <c r="L7" s="103"/>
      <c r="M7" s="103"/>
    </row>
    <row r="8" spans="1:13" s="105" customFormat="1" hidden="1" x14ac:dyDescent="0.3">
      <c r="A8" s="228"/>
      <c r="B8" s="228"/>
      <c r="C8" s="253">
        <v>0</v>
      </c>
      <c r="D8" s="244" t="s">
        <v>167</v>
      </c>
      <c r="E8" s="111"/>
      <c r="F8" s="309"/>
      <c r="G8" s="103"/>
      <c r="H8" s="103"/>
      <c r="I8" s="103"/>
      <c r="J8" s="103"/>
      <c r="K8" s="103"/>
      <c r="L8" s="103"/>
      <c r="M8" s="103"/>
    </row>
    <row r="9" spans="1:13" s="105" customFormat="1" hidden="1" x14ac:dyDescent="0.3">
      <c r="A9" s="228"/>
      <c r="B9" s="228"/>
      <c r="C9" s="253">
        <v>0</v>
      </c>
      <c r="D9" s="244" t="s">
        <v>167</v>
      </c>
      <c r="E9" s="111"/>
      <c r="F9" s="202"/>
      <c r="G9" s="103"/>
      <c r="H9" s="103"/>
      <c r="I9" s="103"/>
      <c r="J9" s="103"/>
      <c r="K9" s="103"/>
      <c r="L9" s="103"/>
      <c r="M9" s="103"/>
    </row>
    <row r="10" spans="1:13" s="105" customFormat="1" hidden="1" x14ac:dyDescent="0.3">
      <c r="A10" s="228"/>
      <c r="B10" s="228"/>
      <c r="C10" s="253">
        <v>0</v>
      </c>
      <c r="D10" s="244" t="s">
        <v>167</v>
      </c>
      <c r="E10" s="111"/>
      <c r="F10" s="309"/>
      <c r="G10" s="103"/>
      <c r="H10" s="103"/>
      <c r="I10" s="103"/>
      <c r="J10" s="103"/>
      <c r="K10" s="103"/>
      <c r="L10" s="103"/>
      <c r="M10" s="103"/>
    </row>
    <row r="11" spans="1:13" s="105" customFormat="1" hidden="1" x14ac:dyDescent="0.3">
      <c r="A11" s="228"/>
      <c r="B11" s="228"/>
      <c r="C11" s="253">
        <v>0</v>
      </c>
      <c r="D11" s="244" t="s">
        <v>167</v>
      </c>
      <c r="E11" s="111"/>
      <c r="F11" s="202"/>
      <c r="G11" s="103"/>
      <c r="H11" s="103"/>
      <c r="I11" s="103"/>
      <c r="J11" s="103"/>
      <c r="K11" s="103"/>
      <c r="L11" s="103"/>
      <c r="M11" s="103"/>
    </row>
    <row r="12" spans="1:13" s="105" customFormat="1" hidden="1" x14ac:dyDescent="0.3">
      <c r="A12" s="228"/>
      <c r="B12" s="228"/>
      <c r="C12" s="253">
        <v>0</v>
      </c>
      <c r="D12" s="244" t="s">
        <v>167</v>
      </c>
      <c r="E12" s="111"/>
      <c r="F12" s="309"/>
      <c r="G12" s="103"/>
      <c r="H12" s="103"/>
      <c r="I12" s="103"/>
      <c r="J12" s="103"/>
      <c r="K12" s="103"/>
      <c r="L12" s="103"/>
      <c r="M12" s="103"/>
    </row>
    <row r="13" spans="1:13" s="105" customFormat="1" hidden="1" x14ac:dyDescent="0.3">
      <c r="A13" s="228"/>
      <c r="B13" s="228"/>
      <c r="C13" s="253">
        <v>0</v>
      </c>
      <c r="D13" s="244" t="s">
        <v>167</v>
      </c>
      <c r="E13" s="111"/>
      <c r="F13" s="202"/>
      <c r="G13" s="103"/>
      <c r="H13" s="103"/>
      <c r="I13" s="103"/>
      <c r="J13" s="103"/>
      <c r="K13" s="103"/>
      <c r="L13" s="103"/>
      <c r="M13" s="103"/>
    </row>
    <row r="14" spans="1:13" s="105" customFormat="1" hidden="1" x14ac:dyDescent="0.3">
      <c r="A14" s="228"/>
      <c r="B14" s="228"/>
      <c r="C14" s="253">
        <v>0</v>
      </c>
      <c r="D14" s="244" t="s">
        <v>167</v>
      </c>
      <c r="E14" s="111"/>
      <c r="F14" s="309"/>
      <c r="G14" s="103"/>
      <c r="H14" s="103"/>
      <c r="I14" s="103"/>
      <c r="J14" s="103"/>
      <c r="K14" s="103"/>
      <c r="L14" s="103"/>
      <c r="M14" s="103"/>
    </row>
    <row r="15" spans="1:13" s="105" customFormat="1" hidden="1" x14ac:dyDescent="0.3">
      <c r="A15" s="228"/>
      <c r="B15" s="228"/>
      <c r="C15" s="253">
        <v>0</v>
      </c>
      <c r="D15" s="244" t="s">
        <v>167</v>
      </c>
      <c r="E15" s="111"/>
      <c r="F15" s="202"/>
      <c r="G15" s="103"/>
      <c r="H15" s="103"/>
      <c r="I15" s="103"/>
      <c r="J15" s="103"/>
      <c r="K15" s="103"/>
      <c r="L15" s="103"/>
      <c r="M15" s="103"/>
    </row>
    <row r="16" spans="1:13" s="105" customFormat="1" hidden="1" x14ac:dyDescent="0.3">
      <c r="A16" s="228"/>
      <c r="B16" s="228"/>
      <c r="C16" s="253">
        <v>0</v>
      </c>
      <c r="D16" s="244" t="s">
        <v>167</v>
      </c>
      <c r="E16" s="111"/>
      <c r="F16" s="309"/>
      <c r="G16" s="103"/>
      <c r="H16" s="103"/>
      <c r="I16" s="103"/>
      <c r="J16" s="103"/>
      <c r="K16" s="103"/>
      <c r="L16" s="103"/>
      <c r="M16" s="103"/>
    </row>
    <row r="17" spans="1:13" s="105" customFormat="1" hidden="1" x14ac:dyDescent="0.3">
      <c r="A17" s="228"/>
      <c r="B17" s="228"/>
      <c r="C17" s="253">
        <v>0</v>
      </c>
      <c r="D17" s="244" t="s">
        <v>167</v>
      </c>
      <c r="E17" s="111"/>
      <c r="F17" s="202"/>
      <c r="G17" s="103"/>
      <c r="H17" s="103"/>
      <c r="I17" s="103"/>
      <c r="J17" s="103"/>
      <c r="K17" s="103"/>
      <c r="L17" s="103"/>
      <c r="M17" s="103"/>
    </row>
    <row r="18" spans="1:13" s="105" customFormat="1" hidden="1" x14ac:dyDescent="0.3">
      <c r="A18" s="228"/>
      <c r="B18" s="228"/>
      <c r="C18" s="253">
        <v>0</v>
      </c>
      <c r="D18" s="244" t="s">
        <v>167</v>
      </c>
      <c r="E18" s="111"/>
      <c r="F18" s="309"/>
      <c r="G18" s="103"/>
      <c r="H18" s="103"/>
      <c r="I18" s="103"/>
      <c r="J18" s="103"/>
      <c r="K18" s="103"/>
      <c r="L18" s="103"/>
      <c r="M18" s="103"/>
    </row>
    <row r="19" spans="1:13" s="105" customFormat="1" hidden="1" x14ac:dyDescent="0.3">
      <c r="A19" s="228"/>
      <c r="B19" s="228"/>
      <c r="C19" s="253">
        <v>0</v>
      </c>
      <c r="D19" s="244" t="s">
        <v>167</v>
      </c>
      <c r="E19" s="111"/>
      <c r="F19" s="202"/>
      <c r="G19" s="103"/>
      <c r="H19" s="103"/>
      <c r="I19" s="103"/>
      <c r="J19" s="103"/>
      <c r="K19" s="103"/>
      <c r="L19" s="103"/>
      <c r="M19" s="103"/>
    </row>
    <row r="20" spans="1:13" s="105" customFormat="1" hidden="1" x14ac:dyDescent="0.3">
      <c r="A20" s="228"/>
      <c r="B20" s="228"/>
      <c r="C20" s="253">
        <v>0</v>
      </c>
      <c r="D20" s="244" t="s">
        <v>167</v>
      </c>
      <c r="E20" s="111"/>
      <c r="F20" s="309"/>
      <c r="G20" s="103"/>
      <c r="H20" s="103"/>
      <c r="I20" s="103"/>
      <c r="J20" s="103"/>
      <c r="K20" s="103"/>
      <c r="L20" s="103"/>
      <c r="M20" s="103"/>
    </row>
    <row r="21" spans="1:13" s="105" customFormat="1" hidden="1" x14ac:dyDescent="0.3">
      <c r="A21" s="228"/>
      <c r="B21" s="228"/>
      <c r="C21" s="253">
        <v>0</v>
      </c>
      <c r="D21" s="244" t="s">
        <v>167</v>
      </c>
      <c r="E21" s="111"/>
      <c r="F21" s="202"/>
      <c r="G21" s="103"/>
      <c r="H21" s="103"/>
      <c r="I21" s="103"/>
      <c r="J21" s="103"/>
      <c r="K21" s="103"/>
      <c r="L21" s="103"/>
      <c r="M21" s="103"/>
    </row>
    <row r="22" spans="1:13" s="105" customFormat="1" hidden="1" x14ac:dyDescent="0.3">
      <c r="A22" s="228"/>
      <c r="B22" s="228"/>
      <c r="C22" s="253">
        <v>0</v>
      </c>
      <c r="D22" s="244" t="s">
        <v>167</v>
      </c>
      <c r="E22" s="111"/>
      <c r="F22" s="309"/>
      <c r="G22" s="103"/>
      <c r="H22" s="103"/>
      <c r="I22" s="103"/>
      <c r="J22" s="103"/>
      <c r="K22" s="103"/>
      <c r="L22" s="103"/>
      <c r="M22" s="103"/>
    </row>
    <row r="23" spans="1:13" s="105" customFormat="1" hidden="1" x14ac:dyDescent="0.3">
      <c r="A23" s="228"/>
      <c r="B23" s="228"/>
      <c r="C23" s="253">
        <v>0</v>
      </c>
      <c r="D23" s="244" t="s">
        <v>167</v>
      </c>
      <c r="E23" s="111"/>
      <c r="F23" s="202"/>
      <c r="G23" s="103"/>
      <c r="H23" s="103"/>
      <c r="I23" s="103"/>
      <c r="J23" s="103"/>
      <c r="K23" s="103"/>
      <c r="L23" s="103"/>
      <c r="M23" s="103"/>
    </row>
    <row r="24" spans="1:13" s="105" customFormat="1" hidden="1" x14ac:dyDescent="0.3">
      <c r="A24" s="228"/>
      <c r="B24" s="228"/>
      <c r="C24" s="253">
        <v>0</v>
      </c>
      <c r="D24" s="244" t="s">
        <v>167</v>
      </c>
      <c r="E24" s="111"/>
      <c r="F24" s="309"/>
      <c r="G24" s="103"/>
      <c r="H24" s="103"/>
      <c r="I24" s="103"/>
      <c r="J24" s="103"/>
      <c r="K24" s="103"/>
      <c r="L24" s="103"/>
      <c r="M24" s="103"/>
    </row>
    <row r="25" spans="1:13" s="105" customFormat="1" hidden="1" x14ac:dyDescent="0.3">
      <c r="A25" s="228"/>
      <c r="B25" s="228"/>
      <c r="C25" s="253">
        <v>0</v>
      </c>
      <c r="D25" s="244" t="s">
        <v>167</v>
      </c>
      <c r="E25" s="111"/>
      <c r="F25" s="202"/>
      <c r="G25" s="103"/>
      <c r="H25" s="103"/>
      <c r="I25" s="103"/>
      <c r="J25" s="103"/>
      <c r="K25" s="103"/>
      <c r="L25" s="103"/>
      <c r="M25" s="103"/>
    </row>
    <row r="26" spans="1:13" s="105" customFormat="1" hidden="1" x14ac:dyDescent="0.3">
      <c r="A26" s="228"/>
      <c r="B26" s="228"/>
      <c r="C26" s="253">
        <v>0</v>
      </c>
      <c r="D26" s="244" t="s">
        <v>167</v>
      </c>
      <c r="E26" s="111"/>
      <c r="F26" s="309"/>
      <c r="G26" s="103"/>
      <c r="H26" s="103"/>
      <c r="I26" s="103"/>
      <c r="J26" s="103"/>
      <c r="K26" s="103"/>
      <c r="L26" s="103"/>
      <c r="M26" s="103"/>
    </row>
    <row r="27" spans="1:13" s="105" customFormat="1" hidden="1" x14ac:dyDescent="0.3">
      <c r="A27" s="228"/>
      <c r="B27" s="228"/>
      <c r="C27" s="253">
        <v>0</v>
      </c>
      <c r="D27" s="244" t="s">
        <v>167</v>
      </c>
      <c r="E27" s="111"/>
      <c r="F27" s="202"/>
      <c r="G27" s="103"/>
      <c r="H27" s="103"/>
      <c r="I27" s="103"/>
      <c r="J27" s="103"/>
      <c r="K27" s="103"/>
      <c r="L27" s="103"/>
      <c r="M27" s="103"/>
    </row>
    <row r="28" spans="1:13" s="105" customFormat="1" hidden="1" x14ac:dyDescent="0.3">
      <c r="A28" s="228"/>
      <c r="B28" s="228"/>
      <c r="C28" s="253">
        <v>0</v>
      </c>
      <c r="D28" s="244" t="s">
        <v>167</v>
      </c>
      <c r="E28" s="111"/>
      <c r="F28" s="309"/>
      <c r="G28" s="103"/>
      <c r="H28" s="103"/>
      <c r="I28" s="103"/>
      <c r="J28" s="103"/>
      <c r="K28" s="103"/>
      <c r="L28" s="103"/>
      <c r="M28" s="103"/>
    </row>
    <row r="29" spans="1:13" s="105" customFormat="1" hidden="1" x14ac:dyDescent="0.3">
      <c r="A29" s="228"/>
      <c r="B29" s="228"/>
      <c r="C29" s="253">
        <v>0</v>
      </c>
      <c r="D29" s="244" t="s">
        <v>167</v>
      </c>
      <c r="E29" s="111"/>
      <c r="F29" s="202"/>
      <c r="G29" s="103"/>
      <c r="H29" s="103"/>
      <c r="I29" s="103"/>
      <c r="J29" s="103"/>
      <c r="K29" s="103"/>
      <c r="L29" s="103"/>
      <c r="M29" s="103"/>
    </row>
    <row r="30" spans="1:13" s="105" customFormat="1" hidden="1" x14ac:dyDescent="0.3">
      <c r="A30" s="228"/>
      <c r="B30" s="228"/>
      <c r="C30" s="253">
        <v>0</v>
      </c>
      <c r="D30" s="244" t="s">
        <v>167</v>
      </c>
      <c r="E30" s="111"/>
      <c r="F30" s="309"/>
      <c r="G30" s="103"/>
      <c r="H30" s="103"/>
      <c r="I30" s="103"/>
      <c r="J30" s="103"/>
      <c r="K30" s="103"/>
      <c r="L30" s="103"/>
      <c r="M30" s="103"/>
    </row>
    <row r="31" spans="1:13" s="105" customFormat="1" hidden="1" x14ac:dyDescent="0.3">
      <c r="A31" s="228"/>
      <c r="B31" s="228"/>
      <c r="C31" s="253">
        <v>0</v>
      </c>
      <c r="D31" s="244" t="s">
        <v>167</v>
      </c>
      <c r="E31" s="111"/>
      <c r="F31" s="202"/>
      <c r="G31" s="103"/>
      <c r="H31" s="103"/>
      <c r="I31" s="103"/>
      <c r="J31" s="103"/>
      <c r="K31" s="103"/>
      <c r="L31" s="103"/>
      <c r="M31" s="103"/>
    </row>
    <row r="32" spans="1:13" s="105" customFormat="1" hidden="1" x14ac:dyDescent="0.3">
      <c r="A32" s="228"/>
      <c r="B32" s="228"/>
      <c r="C32" s="253">
        <v>0</v>
      </c>
      <c r="D32" s="244" t="s">
        <v>167</v>
      </c>
      <c r="E32" s="111"/>
      <c r="F32" s="309"/>
      <c r="G32" s="103"/>
      <c r="H32" s="103"/>
      <c r="I32" s="103"/>
      <c r="J32" s="103"/>
      <c r="K32" s="103"/>
      <c r="L32" s="103"/>
      <c r="M32" s="103"/>
    </row>
    <row r="33" spans="1:13" s="105" customFormat="1" hidden="1" x14ac:dyDescent="0.3">
      <c r="A33" s="228"/>
      <c r="B33" s="228"/>
      <c r="C33" s="253">
        <v>0</v>
      </c>
      <c r="D33" s="244" t="s">
        <v>167</v>
      </c>
      <c r="E33" s="111"/>
      <c r="F33" s="202"/>
      <c r="G33" s="103"/>
      <c r="H33" s="103"/>
      <c r="I33" s="103"/>
      <c r="J33" s="103"/>
      <c r="K33" s="103"/>
      <c r="L33" s="103"/>
      <c r="M33" s="103"/>
    </row>
    <row r="34" spans="1:13" s="105" customFormat="1" hidden="1" x14ac:dyDescent="0.3">
      <c r="A34" s="228"/>
      <c r="B34" s="228"/>
      <c r="C34" s="253">
        <v>0</v>
      </c>
      <c r="D34" s="244" t="s">
        <v>167</v>
      </c>
      <c r="E34" s="111"/>
      <c r="F34" s="309"/>
      <c r="G34" s="103"/>
      <c r="H34" s="103"/>
      <c r="I34" s="103"/>
      <c r="J34" s="103"/>
      <c r="K34" s="103"/>
      <c r="L34" s="103"/>
      <c r="M34" s="103"/>
    </row>
    <row r="35" spans="1:13" s="105" customFormat="1" hidden="1" x14ac:dyDescent="0.3">
      <c r="A35" s="228"/>
      <c r="B35" s="228"/>
      <c r="C35" s="253">
        <v>0</v>
      </c>
      <c r="D35" s="244" t="s">
        <v>167</v>
      </c>
      <c r="E35" s="111"/>
      <c r="F35" s="202"/>
      <c r="G35" s="103"/>
      <c r="H35" s="103"/>
      <c r="I35" s="103"/>
      <c r="J35" s="103"/>
      <c r="K35" s="103"/>
      <c r="L35" s="103"/>
      <c r="M35" s="103"/>
    </row>
    <row r="36" spans="1:13" s="105" customFormat="1" hidden="1" x14ac:dyDescent="0.3">
      <c r="A36" s="228"/>
      <c r="B36" s="228"/>
      <c r="C36" s="253">
        <v>0</v>
      </c>
      <c r="D36" s="244" t="s">
        <v>167</v>
      </c>
      <c r="E36" s="111"/>
      <c r="F36" s="309"/>
      <c r="G36" s="103"/>
      <c r="H36" s="103"/>
      <c r="I36" s="103"/>
      <c r="J36" s="103"/>
      <c r="K36" s="103"/>
      <c r="L36" s="103"/>
      <c r="M36" s="103"/>
    </row>
    <row r="37" spans="1:13" s="105" customFormat="1" hidden="1" x14ac:dyDescent="0.3">
      <c r="A37" s="228"/>
      <c r="B37" s="228"/>
      <c r="C37" s="253">
        <v>0</v>
      </c>
      <c r="D37" s="244" t="s">
        <v>167</v>
      </c>
      <c r="E37" s="111"/>
      <c r="F37" s="202"/>
      <c r="G37" s="103"/>
      <c r="H37" s="103"/>
      <c r="I37" s="103"/>
      <c r="J37" s="103"/>
      <c r="K37" s="103"/>
      <c r="L37" s="103"/>
      <c r="M37" s="103"/>
    </row>
    <row r="38" spans="1:13" s="105" customFormat="1" hidden="1" x14ac:dyDescent="0.3">
      <c r="A38" s="228"/>
      <c r="B38" s="228"/>
      <c r="C38" s="253">
        <v>0</v>
      </c>
      <c r="D38" s="244" t="s">
        <v>167</v>
      </c>
      <c r="E38" s="111"/>
      <c r="F38" s="309"/>
      <c r="G38" s="103"/>
      <c r="H38" s="103"/>
      <c r="I38" s="103"/>
      <c r="J38" s="103"/>
      <c r="K38" s="103"/>
      <c r="L38" s="103"/>
      <c r="M38" s="103"/>
    </row>
    <row r="39" spans="1:13" s="105" customFormat="1" hidden="1" x14ac:dyDescent="0.3">
      <c r="A39" s="228"/>
      <c r="B39" s="228"/>
      <c r="C39" s="253">
        <v>0</v>
      </c>
      <c r="D39" s="244" t="s">
        <v>167</v>
      </c>
      <c r="E39" s="111"/>
      <c r="F39" s="202"/>
      <c r="G39" s="103"/>
      <c r="H39" s="103"/>
      <c r="I39" s="103"/>
      <c r="J39" s="103"/>
      <c r="K39" s="103"/>
      <c r="L39" s="103"/>
      <c r="M39" s="103"/>
    </row>
    <row r="40" spans="1:13" s="105" customFormat="1" hidden="1" x14ac:dyDescent="0.3">
      <c r="A40" s="228"/>
      <c r="B40" s="228"/>
      <c r="C40" s="253">
        <v>0</v>
      </c>
      <c r="D40" s="244" t="s">
        <v>167</v>
      </c>
      <c r="E40" s="111"/>
      <c r="F40" s="309"/>
      <c r="G40" s="103"/>
      <c r="H40" s="103"/>
      <c r="I40" s="103"/>
      <c r="J40" s="103"/>
      <c r="K40" s="103"/>
      <c r="L40" s="103"/>
      <c r="M40" s="103"/>
    </row>
    <row r="41" spans="1:13" s="105" customFormat="1" hidden="1" x14ac:dyDescent="0.3">
      <c r="A41" s="228"/>
      <c r="B41" s="228"/>
      <c r="C41" s="253">
        <v>0</v>
      </c>
      <c r="D41" s="244" t="s">
        <v>167</v>
      </c>
      <c r="E41" s="111"/>
      <c r="F41" s="202"/>
      <c r="G41" s="103"/>
      <c r="H41" s="103"/>
      <c r="I41" s="103"/>
      <c r="J41" s="103"/>
      <c r="K41" s="103"/>
      <c r="L41" s="103"/>
      <c r="M41" s="103"/>
    </row>
    <row r="42" spans="1:13" s="105" customFormat="1" hidden="1" x14ac:dyDescent="0.3">
      <c r="A42" s="228"/>
      <c r="B42" s="228"/>
      <c r="C42" s="253">
        <v>0</v>
      </c>
      <c r="D42" s="244" t="s">
        <v>167</v>
      </c>
      <c r="E42" s="111"/>
      <c r="F42" s="309"/>
      <c r="G42" s="103"/>
      <c r="H42" s="103"/>
      <c r="I42" s="103"/>
      <c r="J42" s="103"/>
      <c r="K42" s="103"/>
      <c r="L42" s="103"/>
      <c r="M42" s="103"/>
    </row>
    <row r="43" spans="1:13" s="105" customFormat="1" hidden="1" x14ac:dyDescent="0.3">
      <c r="A43" s="228"/>
      <c r="B43" s="228"/>
      <c r="C43" s="253">
        <v>0</v>
      </c>
      <c r="D43" s="244" t="s">
        <v>167</v>
      </c>
      <c r="E43" s="111"/>
      <c r="F43" s="202"/>
      <c r="G43" s="103"/>
      <c r="H43" s="103"/>
      <c r="I43" s="103"/>
      <c r="J43" s="103"/>
      <c r="K43" s="103"/>
      <c r="L43" s="103"/>
      <c r="M43" s="103"/>
    </row>
    <row r="44" spans="1:13" s="105" customFormat="1" hidden="1" x14ac:dyDescent="0.3">
      <c r="A44" s="228"/>
      <c r="B44" s="228"/>
      <c r="C44" s="253">
        <v>0</v>
      </c>
      <c r="D44" s="244" t="s">
        <v>167</v>
      </c>
      <c r="E44" s="111"/>
      <c r="F44" s="309"/>
      <c r="G44" s="103"/>
      <c r="H44" s="103"/>
      <c r="I44" s="103"/>
      <c r="J44" s="103"/>
      <c r="K44" s="103"/>
      <c r="L44" s="103"/>
      <c r="M44" s="103"/>
    </row>
    <row r="45" spans="1:13" s="105" customFormat="1" hidden="1" x14ac:dyDescent="0.3">
      <c r="A45" s="228"/>
      <c r="B45" s="228"/>
      <c r="C45" s="253">
        <v>0</v>
      </c>
      <c r="D45" s="244" t="s">
        <v>167</v>
      </c>
      <c r="E45" s="111"/>
      <c r="F45" s="202"/>
      <c r="G45" s="103"/>
      <c r="H45" s="103"/>
      <c r="I45" s="103"/>
      <c r="J45" s="103"/>
      <c r="K45" s="103"/>
      <c r="L45" s="103"/>
      <c r="M45" s="103"/>
    </row>
    <row r="46" spans="1:13" s="105" customFormat="1" hidden="1" x14ac:dyDescent="0.3">
      <c r="A46" s="228"/>
      <c r="B46" s="228"/>
      <c r="C46" s="253">
        <v>0</v>
      </c>
      <c r="D46" s="244" t="s">
        <v>167</v>
      </c>
      <c r="E46" s="111"/>
      <c r="F46" s="309"/>
      <c r="G46" s="103"/>
      <c r="H46" s="103"/>
      <c r="I46" s="103"/>
      <c r="J46" s="103"/>
      <c r="K46" s="103"/>
      <c r="L46" s="103"/>
      <c r="M46" s="103"/>
    </row>
    <row r="47" spans="1:13" s="105" customFormat="1" hidden="1" x14ac:dyDescent="0.3">
      <c r="A47" s="228"/>
      <c r="B47" s="228"/>
      <c r="C47" s="253">
        <v>0</v>
      </c>
      <c r="D47" s="244" t="s">
        <v>167</v>
      </c>
      <c r="E47" s="111"/>
      <c r="F47" s="202"/>
      <c r="G47" s="103"/>
      <c r="H47" s="103"/>
      <c r="I47" s="103"/>
      <c r="J47" s="103"/>
      <c r="K47" s="103"/>
      <c r="L47" s="103"/>
      <c r="M47" s="103"/>
    </row>
    <row r="48" spans="1:13" s="105" customFormat="1" hidden="1" x14ac:dyDescent="0.3">
      <c r="A48" s="228"/>
      <c r="B48" s="228"/>
      <c r="C48" s="253">
        <v>0</v>
      </c>
      <c r="D48" s="244" t="s">
        <v>167</v>
      </c>
      <c r="E48" s="111"/>
      <c r="F48" s="309"/>
      <c r="G48" s="103"/>
      <c r="H48" s="103"/>
      <c r="I48" s="103"/>
      <c r="J48" s="103"/>
      <c r="K48" s="103"/>
      <c r="L48" s="103"/>
      <c r="M48" s="103"/>
    </row>
    <row r="49" spans="1:13" s="105" customFormat="1" hidden="1" x14ac:dyDescent="0.3">
      <c r="A49" s="228"/>
      <c r="B49" s="228"/>
      <c r="C49" s="253">
        <v>0</v>
      </c>
      <c r="D49" s="244" t="s">
        <v>167</v>
      </c>
      <c r="E49" s="111"/>
      <c r="F49" s="202"/>
      <c r="G49" s="103"/>
      <c r="H49" s="103"/>
      <c r="I49" s="103"/>
      <c r="J49" s="103"/>
      <c r="K49" s="103"/>
      <c r="L49" s="103"/>
      <c r="M49" s="103"/>
    </row>
    <row r="50" spans="1:13" s="105" customFormat="1" hidden="1" x14ac:dyDescent="0.3">
      <c r="A50" s="228"/>
      <c r="B50" s="228"/>
      <c r="C50" s="253">
        <v>0</v>
      </c>
      <c r="D50" s="244" t="s">
        <v>167</v>
      </c>
      <c r="E50" s="111"/>
      <c r="F50" s="309"/>
      <c r="G50" s="103"/>
      <c r="H50" s="103"/>
      <c r="I50" s="103"/>
      <c r="J50" s="103"/>
      <c r="K50" s="103"/>
      <c r="L50" s="103"/>
      <c r="M50" s="103"/>
    </row>
    <row r="51" spans="1:13" s="105" customFormat="1" hidden="1" x14ac:dyDescent="0.3">
      <c r="A51" s="228"/>
      <c r="B51" s="228"/>
      <c r="C51" s="253">
        <v>0</v>
      </c>
      <c r="D51" s="244" t="s">
        <v>167</v>
      </c>
      <c r="E51" s="111"/>
      <c r="F51" s="202"/>
      <c r="G51" s="103"/>
      <c r="H51" s="103"/>
      <c r="I51" s="103"/>
      <c r="J51" s="103"/>
      <c r="K51" s="103"/>
      <c r="L51" s="103"/>
      <c r="M51" s="103"/>
    </row>
    <row r="52" spans="1:13" s="105" customFormat="1" hidden="1" x14ac:dyDescent="0.3">
      <c r="A52" s="228"/>
      <c r="B52" s="228"/>
      <c r="C52" s="253">
        <v>0</v>
      </c>
      <c r="D52" s="244" t="s">
        <v>167</v>
      </c>
      <c r="E52" s="111"/>
      <c r="F52" s="309"/>
      <c r="G52" s="103"/>
      <c r="H52" s="103"/>
      <c r="I52" s="103"/>
      <c r="J52" s="103"/>
      <c r="K52" s="103"/>
      <c r="L52" s="103"/>
      <c r="M52" s="103"/>
    </row>
    <row r="53" spans="1:13" s="105" customFormat="1" hidden="1" x14ac:dyDescent="0.3">
      <c r="A53" s="228"/>
      <c r="B53" s="228"/>
      <c r="C53" s="253">
        <v>0</v>
      </c>
      <c r="D53" s="244" t="s">
        <v>167</v>
      </c>
      <c r="E53" s="111"/>
      <c r="F53" s="202"/>
      <c r="G53" s="103"/>
      <c r="H53" s="103"/>
      <c r="I53" s="103"/>
      <c r="J53" s="103"/>
      <c r="K53" s="103"/>
      <c r="L53" s="103"/>
      <c r="M53" s="103"/>
    </row>
    <row r="54" spans="1:13" s="105" customFormat="1" hidden="1" x14ac:dyDescent="0.3">
      <c r="A54" s="228"/>
      <c r="B54" s="228"/>
      <c r="C54" s="253">
        <v>0</v>
      </c>
      <c r="D54" s="244" t="s">
        <v>167</v>
      </c>
      <c r="E54" s="111"/>
      <c r="F54" s="309"/>
      <c r="G54" s="103"/>
      <c r="H54" s="103"/>
      <c r="I54" s="103"/>
      <c r="J54" s="103"/>
      <c r="K54" s="103"/>
      <c r="L54" s="103"/>
      <c r="M54" s="103"/>
    </row>
    <row r="55" spans="1:13" s="105" customFormat="1" hidden="1" x14ac:dyDescent="0.3">
      <c r="A55" s="228"/>
      <c r="B55" s="228"/>
      <c r="C55" s="253">
        <v>0</v>
      </c>
      <c r="D55" s="244" t="s">
        <v>167</v>
      </c>
      <c r="E55" s="111"/>
      <c r="F55" s="202"/>
      <c r="G55" s="103"/>
      <c r="H55" s="103"/>
      <c r="I55" s="103"/>
      <c r="J55" s="103"/>
      <c r="K55" s="103"/>
      <c r="L55" s="103"/>
      <c r="M55" s="103"/>
    </row>
    <row r="56" spans="1:13" s="105" customFormat="1" hidden="1" x14ac:dyDescent="0.3">
      <c r="A56" s="228"/>
      <c r="B56" s="228"/>
      <c r="C56" s="253">
        <v>0</v>
      </c>
      <c r="D56" s="244" t="s">
        <v>167</v>
      </c>
      <c r="E56" s="111"/>
      <c r="F56" s="309"/>
      <c r="G56" s="103"/>
      <c r="H56" s="103"/>
      <c r="I56" s="103"/>
      <c r="J56" s="103"/>
      <c r="K56" s="103"/>
      <c r="L56" s="103"/>
      <c r="M56" s="103"/>
    </row>
    <row r="57" spans="1:13" s="105" customFormat="1" hidden="1" x14ac:dyDescent="0.3">
      <c r="A57" s="228"/>
      <c r="B57" s="228"/>
      <c r="C57" s="253">
        <v>0</v>
      </c>
      <c r="D57" s="244" t="s">
        <v>167</v>
      </c>
      <c r="E57" s="111"/>
      <c r="F57" s="202"/>
      <c r="G57" s="103"/>
      <c r="H57" s="103"/>
      <c r="I57" s="103"/>
      <c r="J57" s="103"/>
      <c r="K57" s="103"/>
      <c r="L57" s="103"/>
      <c r="M57" s="103"/>
    </row>
    <row r="58" spans="1:13" s="105" customFormat="1" hidden="1" x14ac:dyDescent="0.3">
      <c r="A58" s="228"/>
      <c r="B58" s="228"/>
      <c r="C58" s="253">
        <v>0</v>
      </c>
      <c r="D58" s="244" t="s">
        <v>167</v>
      </c>
      <c r="E58" s="111"/>
      <c r="F58" s="309"/>
      <c r="G58" s="103"/>
      <c r="H58" s="103"/>
      <c r="I58" s="103"/>
      <c r="J58" s="103"/>
      <c r="K58" s="103"/>
      <c r="L58" s="103"/>
      <c r="M58" s="103"/>
    </row>
    <row r="59" spans="1:13" s="105" customFormat="1" hidden="1" x14ac:dyDescent="0.3">
      <c r="A59" s="228"/>
      <c r="B59" s="228"/>
      <c r="C59" s="253">
        <v>0</v>
      </c>
      <c r="D59" s="244" t="s">
        <v>167</v>
      </c>
      <c r="E59" s="111"/>
      <c r="F59" s="202"/>
      <c r="G59" s="103"/>
      <c r="H59" s="103"/>
      <c r="I59" s="103"/>
      <c r="J59" s="103"/>
      <c r="K59" s="103"/>
      <c r="L59" s="103"/>
      <c r="M59" s="103"/>
    </row>
    <row r="60" spans="1:13" s="105" customFormat="1" hidden="1" x14ac:dyDescent="0.3">
      <c r="A60" s="228"/>
      <c r="B60" s="228"/>
      <c r="C60" s="253">
        <v>0</v>
      </c>
      <c r="D60" s="244" t="s">
        <v>167</v>
      </c>
      <c r="E60" s="111"/>
      <c r="F60" s="309"/>
      <c r="G60" s="103"/>
      <c r="H60" s="103"/>
      <c r="I60" s="103"/>
      <c r="J60" s="103"/>
      <c r="K60" s="103"/>
      <c r="L60" s="103"/>
      <c r="M60" s="103"/>
    </row>
    <row r="61" spans="1:13" s="105" customFormat="1" hidden="1" x14ac:dyDescent="0.3">
      <c r="A61" s="228"/>
      <c r="B61" s="228"/>
      <c r="C61" s="253">
        <v>0</v>
      </c>
      <c r="D61" s="244" t="s">
        <v>167</v>
      </c>
      <c r="E61" s="111"/>
      <c r="F61" s="202"/>
      <c r="G61" s="103"/>
      <c r="H61" s="103"/>
      <c r="I61" s="103"/>
      <c r="J61" s="103"/>
      <c r="K61" s="103"/>
      <c r="L61" s="103"/>
      <c r="M61" s="103"/>
    </row>
    <row r="62" spans="1:13" s="105" customFormat="1" hidden="1" x14ac:dyDescent="0.3">
      <c r="A62" s="228"/>
      <c r="B62" s="228"/>
      <c r="C62" s="253">
        <v>0</v>
      </c>
      <c r="D62" s="244" t="s">
        <v>167</v>
      </c>
      <c r="E62" s="111"/>
      <c r="F62" s="309"/>
      <c r="G62" s="103"/>
      <c r="H62" s="103"/>
      <c r="I62" s="103"/>
      <c r="J62" s="103"/>
      <c r="K62" s="103"/>
      <c r="L62" s="103"/>
      <c r="M62" s="103"/>
    </row>
    <row r="63" spans="1:13" s="105" customFormat="1" hidden="1" x14ac:dyDescent="0.3">
      <c r="A63" s="228"/>
      <c r="B63" s="228"/>
      <c r="C63" s="253">
        <v>0</v>
      </c>
      <c r="D63" s="244" t="s">
        <v>167</v>
      </c>
      <c r="E63" s="111"/>
      <c r="F63" s="202"/>
      <c r="G63" s="103"/>
      <c r="H63" s="103"/>
      <c r="I63" s="103"/>
      <c r="J63" s="103"/>
      <c r="K63" s="103"/>
      <c r="L63" s="103"/>
      <c r="M63" s="103"/>
    </row>
    <row r="64" spans="1:13" s="105" customFormat="1" hidden="1" x14ac:dyDescent="0.3">
      <c r="A64" s="228"/>
      <c r="B64" s="228"/>
      <c r="C64" s="253">
        <v>0</v>
      </c>
      <c r="D64" s="244" t="s">
        <v>167</v>
      </c>
      <c r="E64" s="111"/>
      <c r="F64" s="309"/>
      <c r="G64" s="103"/>
      <c r="H64" s="103"/>
      <c r="I64" s="103"/>
      <c r="J64" s="103"/>
      <c r="K64" s="103"/>
      <c r="L64" s="103"/>
      <c r="M64" s="103"/>
    </row>
    <row r="65" spans="1:13" s="105" customFormat="1" hidden="1" x14ac:dyDescent="0.3">
      <c r="A65" s="228"/>
      <c r="B65" s="228"/>
      <c r="C65" s="253">
        <v>0</v>
      </c>
      <c r="D65" s="244" t="s">
        <v>167</v>
      </c>
      <c r="E65" s="111"/>
      <c r="F65" s="202"/>
      <c r="G65" s="103"/>
      <c r="H65" s="103"/>
      <c r="I65" s="103"/>
      <c r="J65" s="103"/>
      <c r="K65" s="103"/>
      <c r="L65" s="103"/>
      <c r="M65" s="103"/>
    </row>
    <row r="66" spans="1:13" s="105" customFormat="1" hidden="1" x14ac:dyDescent="0.3">
      <c r="A66" s="228"/>
      <c r="B66" s="228"/>
      <c r="C66" s="253">
        <v>0</v>
      </c>
      <c r="D66" s="244" t="s">
        <v>167</v>
      </c>
      <c r="E66" s="111"/>
      <c r="F66" s="309"/>
      <c r="G66" s="103"/>
      <c r="H66" s="103"/>
      <c r="I66" s="103"/>
      <c r="J66" s="103"/>
      <c r="K66" s="103"/>
      <c r="L66" s="103"/>
      <c r="M66" s="103"/>
    </row>
    <row r="67" spans="1:13" s="105" customFormat="1" hidden="1" x14ac:dyDescent="0.3">
      <c r="A67" s="228"/>
      <c r="B67" s="228"/>
      <c r="C67" s="253">
        <v>0</v>
      </c>
      <c r="D67" s="244" t="s">
        <v>167</v>
      </c>
      <c r="E67" s="111"/>
      <c r="F67" s="202"/>
      <c r="G67" s="103"/>
      <c r="H67" s="103"/>
      <c r="I67" s="103"/>
      <c r="J67" s="103"/>
      <c r="K67" s="103"/>
      <c r="L67" s="103"/>
      <c r="M67" s="103"/>
    </row>
    <row r="68" spans="1:13" s="105" customFormat="1" hidden="1" x14ac:dyDescent="0.3">
      <c r="A68" s="228"/>
      <c r="B68" s="228"/>
      <c r="C68" s="253">
        <v>0</v>
      </c>
      <c r="D68" s="244" t="s">
        <v>167</v>
      </c>
      <c r="E68" s="111"/>
      <c r="F68" s="309"/>
      <c r="G68" s="103"/>
      <c r="H68" s="103"/>
      <c r="I68" s="103"/>
      <c r="J68" s="103"/>
      <c r="K68" s="103"/>
      <c r="L68" s="103"/>
      <c r="M68" s="103"/>
    </row>
    <row r="69" spans="1:13" s="105" customFormat="1" hidden="1" x14ac:dyDescent="0.3">
      <c r="A69" s="228"/>
      <c r="B69" s="228"/>
      <c r="C69" s="253">
        <v>0</v>
      </c>
      <c r="D69" s="244" t="s">
        <v>167</v>
      </c>
      <c r="E69" s="111"/>
      <c r="F69" s="202"/>
      <c r="G69" s="103"/>
      <c r="H69" s="103"/>
      <c r="I69" s="103"/>
      <c r="J69" s="103"/>
      <c r="K69" s="103"/>
      <c r="L69" s="103"/>
      <c r="M69" s="103"/>
    </row>
    <row r="70" spans="1:13" s="105" customFormat="1" hidden="1" x14ac:dyDescent="0.3">
      <c r="A70" s="228"/>
      <c r="B70" s="228"/>
      <c r="C70" s="253">
        <v>0</v>
      </c>
      <c r="D70" s="244" t="s">
        <v>167</v>
      </c>
      <c r="E70" s="111"/>
      <c r="F70" s="309"/>
      <c r="G70" s="103"/>
      <c r="H70" s="103"/>
      <c r="I70" s="103"/>
      <c r="J70" s="103"/>
      <c r="K70" s="103"/>
      <c r="L70" s="103"/>
      <c r="M70" s="103"/>
    </row>
    <row r="71" spans="1:13" s="105" customFormat="1" hidden="1" x14ac:dyDescent="0.3">
      <c r="A71" s="228"/>
      <c r="B71" s="228"/>
      <c r="C71" s="253">
        <v>0</v>
      </c>
      <c r="D71" s="244" t="s">
        <v>167</v>
      </c>
      <c r="E71" s="111"/>
      <c r="F71" s="202"/>
      <c r="G71" s="103"/>
      <c r="H71" s="103"/>
      <c r="I71" s="103"/>
      <c r="J71" s="103"/>
      <c r="K71" s="103"/>
      <c r="L71" s="103"/>
      <c r="M71" s="103"/>
    </row>
    <row r="72" spans="1:13" s="105" customFormat="1" hidden="1" x14ac:dyDescent="0.3">
      <c r="A72" s="228"/>
      <c r="B72" s="228"/>
      <c r="C72" s="253">
        <v>0</v>
      </c>
      <c r="D72" s="244" t="s">
        <v>167</v>
      </c>
      <c r="E72" s="111"/>
      <c r="F72" s="309"/>
      <c r="G72" s="103"/>
      <c r="H72" s="103"/>
      <c r="I72" s="103"/>
      <c r="J72" s="103"/>
      <c r="K72" s="103"/>
      <c r="L72" s="103"/>
      <c r="M72" s="103"/>
    </row>
    <row r="73" spans="1:13" s="105" customFormat="1" hidden="1" x14ac:dyDescent="0.3">
      <c r="A73" s="228"/>
      <c r="B73" s="228"/>
      <c r="C73" s="253">
        <v>0</v>
      </c>
      <c r="D73" s="244" t="s">
        <v>167</v>
      </c>
      <c r="E73" s="111"/>
      <c r="F73" s="202"/>
      <c r="G73" s="103"/>
      <c r="H73" s="103"/>
      <c r="I73" s="103"/>
      <c r="J73" s="103"/>
      <c r="K73" s="103"/>
      <c r="L73" s="103"/>
      <c r="M73" s="103"/>
    </row>
    <row r="74" spans="1:13" s="105" customFormat="1" hidden="1" x14ac:dyDescent="0.3">
      <c r="A74" s="228"/>
      <c r="B74" s="228"/>
      <c r="C74" s="253">
        <v>0</v>
      </c>
      <c r="D74" s="244" t="s">
        <v>167</v>
      </c>
      <c r="E74" s="111"/>
      <c r="F74" s="309"/>
      <c r="G74" s="103"/>
      <c r="H74" s="103"/>
      <c r="I74" s="103"/>
      <c r="J74" s="103"/>
      <c r="K74" s="103"/>
      <c r="L74" s="103"/>
      <c r="M74" s="103"/>
    </row>
    <row r="75" spans="1:13" s="105" customFormat="1" hidden="1" x14ac:dyDescent="0.3">
      <c r="A75" s="228"/>
      <c r="B75" s="228"/>
      <c r="C75" s="253">
        <v>0</v>
      </c>
      <c r="D75" s="244" t="s">
        <v>167</v>
      </c>
      <c r="E75" s="111"/>
      <c r="F75" s="202"/>
      <c r="G75" s="103"/>
      <c r="H75" s="103"/>
      <c r="I75" s="103"/>
      <c r="J75" s="103"/>
      <c r="K75" s="103"/>
      <c r="L75" s="103"/>
      <c r="M75" s="103"/>
    </row>
    <row r="76" spans="1:13" s="105" customFormat="1" hidden="1" x14ac:dyDescent="0.3">
      <c r="A76" s="228"/>
      <c r="B76" s="228"/>
      <c r="C76" s="253">
        <v>0</v>
      </c>
      <c r="D76" s="244" t="s">
        <v>167</v>
      </c>
      <c r="E76" s="111"/>
      <c r="F76" s="309"/>
      <c r="G76" s="103"/>
      <c r="H76" s="103"/>
      <c r="I76" s="103"/>
      <c r="J76" s="103"/>
      <c r="K76" s="103"/>
      <c r="L76" s="103"/>
      <c r="M76" s="103"/>
    </row>
    <row r="77" spans="1:13" s="105" customFormat="1" hidden="1" x14ac:dyDescent="0.3">
      <c r="A77" s="228"/>
      <c r="B77" s="228"/>
      <c r="C77" s="253">
        <v>0</v>
      </c>
      <c r="D77" s="244" t="s">
        <v>167</v>
      </c>
      <c r="E77" s="111"/>
      <c r="F77" s="202"/>
      <c r="G77" s="103"/>
      <c r="H77" s="103"/>
      <c r="I77" s="103"/>
      <c r="J77" s="103"/>
      <c r="K77" s="103"/>
      <c r="L77" s="103"/>
      <c r="M77" s="103"/>
    </row>
    <row r="78" spans="1:13" s="105" customFormat="1" hidden="1" x14ac:dyDescent="0.3">
      <c r="A78" s="228"/>
      <c r="B78" s="228"/>
      <c r="C78" s="253">
        <v>0</v>
      </c>
      <c r="D78" s="244" t="s">
        <v>167</v>
      </c>
      <c r="E78" s="111"/>
      <c r="F78" s="309"/>
      <c r="G78" s="103"/>
      <c r="H78" s="103"/>
      <c r="I78" s="103"/>
      <c r="J78" s="103"/>
      <c r="K78" s="103"/>
      <c r="L78" s="103"/>
      <c r="M78" s="103"/>
    </row>
    <row r="79" spans="1:13" s="105" customFormat="1" hidden="1" x14ac:dyDescent="0.3">
      <c r="A79" s="228"/>
      <c r="B79" s="228"/>
      <c r="C79" s="253">
        <v>0</v>
      </c>
      <c r="D79" s="244" t="s">
        <v>167</v>
      </c>
      <c r="E79" s="111"/>
      <c r="F79" s="202"/>
      <c r="G79" s="103"/>
      <c r="H79" s="103"/>
      <c r="I79" s="103"/>
      <c r="J79" s="103"/>
      <c r="K79" s="103"/>
      <c r="L79" s="103"/>
      <c r="M79" s="103"/>
    </row>
    <row r="80" spans="1:13" s="105" customFormat="1" hidden="1" x14ac:dyDescent="0.3">
      <c r="A80" s="228"/>
      <c r="B80" s="228"/>
      <c r="C80" s="253">
        <v>0</v>
      </c>
      <c r="D80" s="244" t="s">
        <v>167</v>
      </c>
      <c r="E80" s="111"/>
      <c r="F80" s="309"/>
      <c r="G80" s="103"/>
      <c r="H80" s="103"/>
      <c r="I80" s="103"/>
      <c r="J80" s="103"/>
      <c r="K80" s="103"/>
      <c r="L80" s="103"/>
      <c r="M80" s="103"/>
    </row>
    <row r="81" spans="1:13" s="105" customFormat="1" hidden="1" x14ac:dyDescent="0.3">
      <c r="A81" s="228"/>
      <c r="B81" s="228"/>
      <c r="C81" s="253">
        <v>0</v>
      </c>
      <c r="D81" s="244" t="s">
        <v>167</v>
      </c>
      <c r="E81" s="111"/>
      <c r="F81" s="202"/>
      <c r="G81" s="103"/>
      <c r="H81" s="103"/>
      <c r="I81" s="103"/>
      <c r="J81" s="103"/>
      <c r="K81" s="103"/>
      <c r="L81" s="103"/>
      <c r="M81" s="103"/>
    </row>
    <row r="82" spans="1:13" s="105" customFormat="1" hidden="1" x14ac:dyDescent="0.3">
      <c r="A82" s="228"/>
      <c r="B82" s="228"/>
      <c r="C82" s="253">
        <v>0</v>
      </c>
      <c r="D82" s="244" t="s">
        <v>167</v>
      </c>
      <c r="E82" s="111"/>
      <c r="F82" s="309"/>
      <c r="G82" s="103"/>
      <c r="H82" s="103"/>
      <c r="I82" s="103"/>
      <c r="J82" s="103"/>
      <c r="K82" s="103"/>
      <c r="L82" s="103"/>
      <c r="M82" s="103"/>
    </row>
    <row r="83" spans="1:13" s="105" customFormat="1" hidden="1" x14ac:dyDescent="0.3">
      <c r="A83" s="228"/>
      <c r="B83" s="228"/>
      <c r="C83" s="253">
        <v>0</v>
      </c>
      <c r="D83" s="244" t="s">
        <v>167</v>
      </c>
      <c r="E83" s="111"/>
      <c r="F83" s="202"/>
      <c r="G83" s="103"/>
      <c r="H83" s="103"/>
      <c r="I83" s="103"/>
      <c r="J83" s="103"/>
      <c r="K83" s="103"/>
      <c r="L83" s="103"/>
      <c r="M83" s="103"/>
    </row>
    <row r="84" spans="1:13" s="105" customFormat="1" hidden="1" x14ac:dyDescent="0.3">
      <c r="A84" s="228"/>
      <c r="B84" s="228"/>
      <c r="C84" s="253">
        <v>0</v>
      </c>
      <c r="D84" s="244" t="s">
        <v>167</v>
      </c>
      <c r="E84" s="111"/>
      <c r="F84" s="309"/>
      <c r="G84" s="103"/>
      <c r="H84" s="103"/>
      <c r="I84" s="103"/>
      <c r="J84" s="103"/>
      <c r="K84" s="103"/>
      <c r="L84" s="103"/>
      <c r="M84" s="103"/>
    </row>
    <row r="85" spans="1:13" s="105" customFormat="1" hidden="1" x14ac:dyDescent="0.3">
      <c r="A85" s="228"/>
      <c r="B85" s="228"/>
      <c r="C85" s="253">
        <v>0</v>
      </c>
      <c r="D85" s="244" t="s">
        <v>167</v>
      </c>
      <c r="E85" s="111"/>
      <c r="F85" s="202"/>
      <c r="G85" s="103"/>
      <c r="H85" s="103"/>
      <c r="I85" s="103"/>
      <c r="J85" s="103"/>
      <c r="K85" s="103"/>
      <c r="L85" s="103"/>
      <c r="M85" s="103"/>
    </row>
    <row r="86" spans="1:13" s="105" customFormat="1" hidden="1" x14ac:dyDescent="0.3">
      <c r="A86" s="228"/>
      <c r="B86" s="228"/>
      <c r="C86" s="253">
        <v>0</v>
      </c>
      <c r="D86" s="244" t="s">
        <v>167</v>
      </c>
      <c r="E86" s="111"/>
      <c r="F86" s="309"/>
      <c r="G86" s="103"/>
      <c r="H86" s="103"/>
      <c r="I86" s="103"/>
      <c r="J86" s="103"/>
      <c r="K86" s="103"/>
      <c r="L86" s="103"/>
      <c r="M86" s="103"/>
    </row>
    <row r="87" spans="1:13" s="105" customFormat="1" hidden="1" x14ac:dyDescent="0.3">
      <c r="A87" s="228"/>
      <c r="B87" s="228"/>
      <c r="C87" s="253">
        <v>0</v>
      </c>
      <c r="D87" s="244" t="s">
        <v>167</v>
      </c>
      <c r="E87" s="111"/>
      <c r="F87" s="202"/>
      <c r="G87" s="103"/>
      <c r="H87" s="103"/>
      <c r="I87" s="103"/>
      <c r="J87" s="103"/>
      <c r="K87" s="103"/>
      <c r="L87" s="103"/>
      <c r="M87" s="103"/>
    </row>
    <row r="88" spans="1:13" s="105" customFormat="1" hidden="1" x14ac:dyDescent="0.3">
      <c r="A88" s="228"/>
      <c r="B88" s="228"/>
      <c r="C88" s="253">
        <v>0</v>
      </c>
      <c r="D88" s="244" t="s">
        <v>167</v>
      </c>
      <c r="E88" s="111"/>
      <c r="F88" s="309"/>
      <c r="G88" s="103"/>
      <c r="H88" s="103"/>
      <c r="I88" s="103"/>
      <c r="J88" s="103"/>
      <c r="K88" s="103"/>
      <c r="L88" s="103"/>
      <c r="M88" s="103"/>
    </row>
    <row r="89" spans="1:13" s="105" customFormat="1" hidden="1" x14ac:dyDescent="0.3">
      <c r="A89" s="228"/>
      <c r="B89" s="228"/>
      <c r="C89" s="253">
        <v>0</v>
      </c>
      <c r="D89" s="244" t="s">
        <v>167</v>
      </c>
      <c r="E89" s="111"/>
      <c r="F89" s="202"/>
      <c r="G89" s="103"/>
      <c r="H89" s="103"/>
      <c r="I89" s="103"/>
      <c r="J89" s="103"/>
      <c r="K89" s="103"/>
      <c r="L89" s="103"/>
      <c r="M89" s="103"/>
    </row>
    <row r="90" spans="1:13" s="105" customFormat="1" hidden="1" x14ac:dyDescent="0.3">
      <c r="A90" s="228"/>
      <c r="B90" s="228"/>
      <c r="C90" s="253">
        <v>0</v>
      </c>
      <c r="D90" s="244" t="s">
        <v>167</v>
      </c>
      <c r="E90" s="111"/>
      <c r="F90" s="309"/>
      <c r="G90" s="103"/>
      <c r="H90" s="103"/>
      <c r="I90" s="103"/>
      <c r="J90" s="103"/>
      <c r="K90" s="103"/>
      <c r="L90" s="103"/>
      <c r="M90" s="103"/>
    </row>
    <row r="91" spans="1:13" s="105" customFormat="1" hidden="1" x14ac:dyDescent="0.3">
      <c r="A91" s="228"/>
      <c r="B91" s="228"/>
      <c r="C91" s="253">
        <v>0</v>
      </c>
      <c r="D91" s="244" t="s">
        <v>167</v>
      </c>
      <c r="E91" s="111"/>
      <c r="F91" s="202"/>
      <c r="G91" s="103"/>
      <c r="H91" s="103"/>
      <c r="I91" s="103"/>
      <c r="J91" s="103"/>
      <c r="K91" s="103"/>
      <c r="L91" s="103"/>
      <c r="M91" s="103"/>
    </row>
    <row r="92" spans="1:13" s="105" customFormat="1" hidden="1" x14ac:dyDescent="0.3">
      <c r="A92" s="228"/>
      <c r="B92" s="228"/>
      <c r="C92" s="253">
        <v>0</v>
      </c>
      <c r="D92" s="244" t="s">
        <v>167</v>
      </c>
      <c r="E92" s="111"/>
      <c r="F92" s="309"/>
      <c r="G92" s="103"/>
      <c r="H92" s="103"/>
      <c r="I92" s="103"/>
      <c r="J92" s="103"/>
      <c r="K92" s="103"/>
      <c r="L92" s="103"/>
      <c r="M92" s="103"/>
    </row>
    <row r="93" spans="1:13" s="105" customFormat="1" hidden="1" x14ac:dyDescent="0.3">
      <c r="A93" s="228"/>
      <c r="B93" s="228"/>
      <c r="C93" s="253">
        <v>0</v>
      </c>
      <c r="D93" s="244" t="s">
        <v>167</v>
      </c>
      <c r="E93" s="111"/>
      <c r="F93" s="202"/>
      <c r="G93" s="103"/>
      <c r="H93" s="103"/>
      <c r="I93" s="103"/>
      <c r="J93" s="103"/>
      <c r="K93" s="103"/>
      <c r="L93" s="103"/>
      <c r="M93" s="103"/>
    </row>
    <row r="94" spans="1:13" s="105" customFormat="1" hidden="1" x14ac:dyDescent="0.3">
      <c r="A94" s="228"/>
      <c r="B94" s="228"/>
      <c r="C94" s="253">
        <v>0</v>
      </c>
      <c r="D94" s="244" t="s">
        <v>167</v>
      </c>
      <c r="E94" s="111"/>
      <c r="F94" s="309"/>
      <c r="G94" s="103"/>
      <c r="H94" s="103"/>
      <c r="I94" s="103"/>
      <c r="J94" s="103"/>
      <c r="K94" s="103"/>
      <c r="L94" s="103"/>
      <c r="M94" s="103"/>
    </row>
    <row r="95" spans="1:13" s="105" customFormat="1" hidden="1" x14ac:dyDescent="0.3">
      <c r="A95" s="228"/>
      <c r="B95" s="228"/>
      <c r="C95" s="253">
        <v>0</v>
      </c>
      <c r="D95" s="244" t="s">
        <v>167</v>
      </c>
      <c r="E95" s="111"/>
      <c r="F95" s="202"/>
      <c r="G95" s="103"/>
      <c r="H95" s="103"/>
      <c r="I95" s="103"/>
      <c r="J95" s="103"/>
      <c r="K95" s="103"/>
      <c r="L95" s="103"/>
      <c r="M95" s="103"/>
    </row>
    <row r="96" spans="1:13" s="105" customFormat="1" hidden="1" x14ac:dyDescent="0.3">
      <c r="A96" s="228"/>
      <c r="B96" s="228"/>
      <c r="C96" s="253">
        <v>0</v>
      </c>
      <c r="D96" s="244" t="s">
        <v>167</v>
      </c>
      <c r="E96" s="111"/>
      <c r="F96" s="309"/>
      <c r="G96" s="103"/>
      <c r="H96" s="103"/>
      <c r="I96" s="103"/>
      <c r="J96" s="103"/>
      <c r="K96" s="103"/>
      <c r="L96" s="103"/>
      <c r="M96" s="103"/>
    </row>
    <row r="97" spans="1:13" s="105" customFormat="1" hidden="1" x14ac:dyDescent="0.3">
      <c r="A97" s="228"/>
      <c r="B97" s="228"/>
      <c r="C97" s="253">
        <v>0</v>
      </c>
      <c r="D97" s="244" t="s">
        <v>167</v>
      </c>
      <c r="E97" s="111"/>
      <c r="F97" s="202"/>
      <c r="G97" s="103"/>
      <c r="H97" s="103"/>
      <c r="I97" s="103"/>
      <c r="J97" s="103"/>
      <c r="K97" s="103"/>
      <c r="L97" s="103"/>
      <c r="M97" s="103"/>
    </row>
    <row r="98" spans="1:13" s="105" customFormat="1" hidden="1" x14ac:dyDescent="0.3">
      <c r="A98" s="228"/>
      <c r="B98" s="228"/>
      <c r="C98" s="253">
        <v>0</v>
      </c>
      <c r="D98" s="244" t="s">
        <v>167</v>
      </c>
      <c r="E98" s="111"/>
      <c r="F98" s="309"/>
      <c r="G98" s="103"/>
      <c r="H98" s="103"/>
      <c r="I98" s="103"/>
      <c r="J98" s="103"/>
      <c r="K98" s="103"/>
      <c r="L98" s="103"/>
      <c r="M98" s="103"/>
    </row>
    <row r="99" spans="1:13" s="105" customFormat="1" hidden="1" x14ac:dyDescent="0.3">
      <c r="A99" s="228"/>
      <c r="B99" s="228"/>
      <c r="C99" s="253">
        <v>0</v>
      </c>
      <c r="D99" s="244" t="s">
        <v>167</v>
      </c>
      <c r="E99" s="111"/>
      <c r="F99" s="202"/>
      <c r="G99" s="103"/>
      <c r="H99" s="103"/>
      <c r="I99" s="103"/>
      <c r="J99" s="103"/>
      <c r="K99" s="103"/>
      <c r="L99" s="103"/>
      <c r="M99" s="103"/>
    </row>
    <row r="100" spans="1:13" s="105" customFormat="1" hidden="1" x14ac:dyDescent="0.3">
      <c r="A100" s="228"/>
      <c r="B100" s="228"/>
      <c r="C100" s="253">
        <v>0</v>
      </c>
      <c r="D100" s="244" t="s">
        <v>167</v>
      </c>
      <c r="E100" s="111"/>
      <c r="F100" s="309"/>
      <c r="G100" s="103"/>
      <c r="H100" s="103"/>
      <c r="I100" s="103"/>
      <c r="J100" s="103"/>
      <c r="K100" s="103"/>
      <c r="L100" s="103"/>
      <c r="M100" s="103"/>
    </row>
    <row r="101" spans="1:13" s="105" customFormat="1" hidden="1" x14ac:dyDescent="0.3">
      <c r="A101" s="228"/>
      <c r="B101" s="228"/>
      <c r="C101" s="253">
        <v>0</v>
      </c>
      <c r="D101" s="244" t="s">
        <v>167</v>
      </c>
      <c r="E101" s="111"/>
      <c r="F101" s="202"/>
      <c r="G101" s="103"/>
      <c r="H101" s="103"/>
      <c r="I101" s="103"/>
      <c r="J101" s="103"/>
      <c r="K101" s="103"/>
      <c r="L101" s="103"/>
      <c r="M101" s="103"/>
    </row>
    <row r="102" spans="1:13" s="105" customFormat="1" hidden="1" x14ac:dyDescent="0.3">
      <c r="A102" s="228"/>
      <c r="B102" s="228"/>
      <c r="C102" s="253">
        <v>0</v>
      </c>
      <c r="D102" s="244" t="s">
        <v>167</v>
      </c>
      <c r="E102" s="111"/>
      <c r="F102" s="309"/>
      <c r="G102" s="103"/>
      <c r="H102" s="103"/>
      <c r="I102" s="103"/>
      <c r="J102" s="103"/>
      <c r="K102" s="103"/>
      <c r="L102" s="103"/>
      <c r="M102" s="103"/>
    </row>
    <row r="103" spans="1:13" s="105" customFormat="1" hidden="1" x14ac:dyDescent="0.3">
      <c r="A103" s="228"/>
      <c r="B103" s="228"/>
      <c r="C103" s="253">
        <v>0</v>
      </c>
      <c r="D103" s="244" t="s">
        <v>167</v>
      </c>
      <c r="E103" s="111"/>
      <c r="F103" s="202"/>
      <c r="G103" s="103"/>
      <c r="H103" s="103"/>
      <c r="I103" s="103"/>
      <c r="J103" s="103"/>
      <c r="K103" s="103"/>
      <c r="L103" s="103"/>
      <c r="M103" s="103"/>
    </row>
    <row r="104" spans="1:13" s="105" customFormat="1" hidden="1" x14ac:dyDescent="0.3">
      <c r="A104" s="228"/>
      <c r="B104" s="228"/>
      <c r="C104" s="253">
        <v>0</v>
      </c>
      <c r="D104" s="244" t="s">
        <v>167</v>
      </c>
      <c r="E104" s="111"/>
      <c r="F104" s="309"/>
      <c r="G104" s="103"/>
      <c r="H104" s="103"/>
      <c r="I104" s="103"/>
      <c r="J104" s="103"/>
      <c r="K104" s="103"/>
      <c r="L104" s="103"/>
      <c r="M104" s="103"/>
    </row>
    <row r="105" spans="1:13" s="105" customFormat="1" hidden="1" x14ac:dyDescent="0.3">
      <c r="A105" s="228"/>
      <c r="B105" s="228"/>
      <c r="C105" s="253">
        <v>0</v>
      </c>
      <c r="D105" s="244" t="s">
        <v>167</v>
      </c>
      <c r="E105" s="111"/>
      <c r="F105" s="202"/>
      <c r="G105" s="103"/>
      <c r="H105" s="103"/>
      <c r="I105" s="103"/>
      <c r="J105" s="103"/>
      <c r="K105" s="103"/>
      <c r="L105" s="103"/>
      <c r="M105" s="103"/>
    </row>
    <row r="106" spans="1:13" s="105" customFormat="1" hidden="1" x14ac:dyDescent="0.3">
      <c r="A106" s="228"/>
      <c r="B106" s="228"/>
      <c r="C106" s="253">
        <v>0</v>
      </c>
      <c r="D106" s="244" t="s">
        <v>167</v>
      </c>
      <c r="E106" s="111"/>
      <c r="F106" s="309"/>
      <c r="G106" s="103"/>
      <c r="H106" s="103"/>
      <c r="I106" s="103"/>
      <c r="J106" s="103"/>
      <c r="K106" s="103"/>
      <c r="L106" s="103"/>
      <c r="M106" s="103"/>
    </row>
    <row r="107" spans="1:13" s="105" customFormat="1" hidden="1" x14ac:dyDescent="0.3">
      <c r="A107" s="228"/>
      <c r="B107" s="228"/>
      <c r="C107" s="253">
        <v>0</v>
      </c>
      <c r="D107" s="244" t="s">
        <v>167</v>
      </c>
      <c r="E107" s="111"/>
      <c r="F107" s="202"/>
      <c r="G107" s="103"/>
      <c r="H107" s="103"/>
      <c r="I107" s="103"/>
      <c r="J107" s="103"/>
      <c r="K107" s="103"/>
      <c r="L107" s="103"/>
      <c r="M107" s="103"/>
    </row>
    <row r="108" spans="1:13" s="105" customFormat="1" hidden="1" x14ac:dyDescent="0.3">
      <c r="A108" s="228"/>
      <c r="B108" s="228"/>
      <c r="C108" s="253">
        <v>0</v>
      </c>
      <c r="D108" s="244" t="s">
        <v>167</v>
      </c>
      <c r="E108" s="111"/>
      <c r="F108" s="309"/>
      <c r="G108" s="103"/>
      <c r="H108" s="103"/>
      <c r="I108" s="103"/>
      <c r="J108" s="103"/>
      <c r="K108" s="103"/>
      <c r="L108" s="103"/>
      <c r="M108" s="103"/>
    </row>
    <row r="109" spans="1:13" s="105" customFormat="1" hidden="1" x14ac:dyDescent="0.3">
      <c r="A109" s="228"/>
      <c r="B109" s="228"/>
      <c r="C109" s="253">
        <v>0</v>
      </c>
      <c r="D109" s="244" t="s">
        <v>167</v>
      </c>
      <c r="E109" s="111"/>
      <c r="F109" s="202"/>
      <c r="G109" s="103"/>
      <c r="H109" s="103"/>
      <c r="I109" s="103"/>
      <c r="J109" s="103"/>
      <c r="K109" s="103"/>
      <c r="L109" s="103"/>
      <c r="M109" s="103"/>
    </row>
    <row r="110" spans="1:13" s="105" customFormat="1" hidden="1" x14ac:dyDescent="0.3">
      <c r="A110" s="228"/>
      <c r="B110" s="228"/>
      <c r="C110" s="253">
        <v>0</v>
      </c>
      <c r="D110" s="244" t="s">
        <v>167</v>
      </c>
      <c r="E110" s="111"/>
      <c r="F110" s="309"/>
      <c r="G110" s="103"/>
      <c r="H110" s="103"/>
      <c r="I110" s="103"/>
      <c r="J110" s="103"/>
      <c r="K110" s="103"/>
      <c r="L110" s="103"/>
      <c r="M110" s="103"/>
    </row>
    <row r="111" spans="1:13" s="105" customFormat="1" hidden="1" x14ac:dyDescent="0.3">
      <c r="A111" s="228"/>
      <c r="B111" s="228"/>
      <c r="C111" s="253">
        <v>0</v>
      </c>
      <c r="D111" s="244" t="s">
        <v>167</v>
      </c>
      <c r="E111" s="111"/>
      <c r="F111" s="202"/>
      <c r="G111" s="103"/>
      <c r="H111" s="103"/>
      <c r="I111" s="103"/>
      <c r="J111" s="103"/>
      <c r="K111" s="103"/>
      <c r="L111" s="103"/>
      <c r="M111" s="103"/>
    </row>
    <row r="112" spans="1:13" s="105" customFormat="1" hidden="1" x14ac:dyDescent="0.3">
      <c r="A112" s="228"/>
      <c r="B112" s="228"/>
      <c r="C112" s="253">
        <v>0</v>
      </c>
      <c r="D112" s="244" t="s">
        <v>167</v>
      </c>
      <c r="E112" s="111"/>
      <c r="F112" s="309"/>
      <c r="G112" s="103"/>
      <c r="H112" s="103"/>
      <c r="I112" s="103"/>
      <c r="J112" s="103"/>
      <c r="K112" s="103"/>
      <c r="L112" s="103"/>
      <c r="M112" s="103"/>
    </row>
    <row r="113" spans="1:13" s="105" customFormat="1" hidden="1" x14ac:dyDescent="0.3">
      <c r="A113" s="228"/>
      <c r="B113" s="228"/>
      <c r="C113" s="253">
        <v>0</v>
      </c>
      <c r="D113" s="244" t="s">
        <v>167</v>
      </c>
      <c r="E113" s="111"/>
      <c r="F113" s="202"/>
      <c r="G113" s="103"/>
      <c r="H113" s="103"/>
      <c r="I113" s="103"/>
      <c r="J113" s="103"/>
      <c r="K113" s="103"/>
      <c r="L113" s="103"/>
      <c r="M113" s="103"/>
    </row>
    <row r="114" spans="1:13" s="105" customFormat="1" hidden="1" x14ac:dyDescent="0.3">
      <c r="A114" s="228"/>
      <c r="B114" s="228"/>
      <c r="C114" s="253">
        <v>0</v>
      </c>
      <c r="D114" s="244" t="s">
        <v>167</v>
      </c>
      <c r="E114" s="111"/>
      <c r="F114" s="309"/>
      <c r="G114" s="103"/>
      <c r="H114" s="103"/>
      <c r="I114" s="103"/>
      <c r="J114" s="103"/>
      <c r="K114" s="103"/>
      <c r="L114" s="103"/>
      <c r="M114" s="103"/>
    </row>
    <row r="115" spans="1:13" s="105" customFormat="1" hidden="1" x14ac:dyDescent="0.3">
      <c r="A115" s="228"/>
      <c r="B115" s="228"/>
      <c r="C115" s="253">
        <v>0</v>
      </c>
      <c r="D115" s="244" t="s">
        <v>167</v>
      </c>
      <c r="E115" s="111"/>
      <c r="F115" s="202"/>
      <c r="G115" s="103"/>
      <c r="H115" s="103"/>
      <c r="I115" s="103"/>
      <c r="J115" s="103"/>
      <c r="K115" s="103"/>
      <c r="L115" s="103"/>
      <c r="M115" s="103"/>
    </row>
    <row r="116" spans="1:13" s="105" customFormat="1" hidden="1" x14ac:dyDescent="0.3">
      <c r="A116" s="228"/>
      <c r="B116" s="228"/>
      <c r="C116" s="253">
        <v>0</v>
      </c>
      <c r="D116" s="244" t="s">
        <v>167</v>
      </c>
      <c r="E116" s="111"/>
      <c r="F116" s="309"/>
      <c r="G116" s="103"/>
      <c r="H116" s="103"/>
      <c r="I116" s="103"/>
      <c r="J116" s="103"/>
      <c r="K116" s="103"/>
      <c r="L116" s="103"/>
      <c r="M116" s="103"/>
    </row>
    <row r="117" spans="1:13" s="105" customFormat="1" hidden="1" x14ac:dyDescent="0.3">
      <c r="A117" s="228"/>
      <c r="B117" s="228"/>
      <c r="C117" s="253">
        <v>0</v>
      </c>
      <c r="D117" s="244" t="s">
        <v>167</v>
      </c>
      <c r="E117" s="111"/>
      <c r="F117" s="202"/>
      <c r="G117" s="103"/>
      <c r="H117" s="103"/>
      <c r="I117" s="103"/>
      <c r="J117" s="103"/>
      <c r="K117" s="103"/>
      <c r="L117" s="103"/>
      <c r="M117" s="103"/>
    </row>
    <row r="118" spans="1:13" s="105" customFormat="1" hidden="1" x14ac:dyDescent="0.3">
      <c r="A118" s="228"/>
      <c r="B118" s="228"/>
      <c r="C118" s="253">
        <v>0</v>
      </c>
      <c r="D118" s="244" t="s">
        <v>167</v>
      </c>
      <c r="E118" s="111"/>
      <c r="F118" s="309"/>
      <c r="G118" s="103"/>
      <c r="H118" s="103"/>
      <c r="I118" s="103"/>
      <c r="J118" s="103"/>
      <c r="K118" s="103"/>
      <c r="L118" s="103"/>
      <c r="M118" s="103"/>
    </row>
    <row r="119" spans="1:13" s="105" customFormat="1" hidden="1" x14ac:dyDescent="0.3">
      <c r="A119" s="228"/>
      <c r="B119" s="228"/>
      <c r="C119" s="253">
        <v>0</v>
      </c>
      <c r="D119" s="244" t="s">
        <v>167</v>
      </c>
      <c r="E119" s="111"/>
      <c r="F119" s="202"/>
      <c r="G119" s="103"/>
      <c r="H119" s="103"/>
      <c r="I119" s="103"/>
      <c r="J119" s="103"/>
      <c r="K119" s="103"/>
      <c r="L119" s="103"/>
      <c r="M119" s="103"/>
    </row>
    <row r="120" spans="1:13" s="105" customFormat="1" hidden="1" x14ac:dyDescent="0.3">
      <c r="A120" s="228"/>
      <c r="B120" s="228"/>
      <c r="C120" s="253">
        <v>0</v>
      </c>
      <c r="D120" s="244" t="s">
        <v>167</v>
      </c>
      <c r="E120" s="111"/>
      <c r="F120" s="309"/>
      <c r="G120" s="103"/>
      <c r="H120" s="103"/>
      <c r="I120" s="103"/>
      <c r="J120" s="103"/>
      <c r="K120" s="103"/>
      <c r="L120" s="103"/>
      <c r="M120" s="103"/>
    </row>
    <row r="121" spans="1:13" s="105" customFormat="1" hidden="1" x14ac:dyDescent="0.3">
      <c r="A121" s="228"/>
      <c r="B121" s="228"/>
      <c r="C121" s="253">
        <v>0</v>
      </c>
      <c r="D121" s="244" t="s">
        <v>167</v>
      </c>
      <c r="E121" s="111"/>
      <c r="F121" s="202"/>
      <c r="G121" s="103"/>
      <c r="H121" s="103"/>
      <c r="I121" s="103"/>
      <c r="J121" s="103"/>
      <c r="K121" s="103"/>
      <c r="L121" s="103"/>
      <c r="M121" s="103"/>
    </row>
    <row r="122" spans="1:13" s="105" customFormat="1" hidden="1" x14ac:dyDescent="0.3">
      <c r="A122" s="228"/>
      <c r="B122" s="228"/>
      <c r="C122" s="253">
        <v>0</v>
      </c>
      <c r="D122" s="244" t="s">
        <v>167</v>
      </c>
      <c r="E122" s="111"/>
      <c r="F122" s="309"/>
      <c r="G122" s="103"/>
      <c r="H122" s="103"/>
      <c r="I122" s="103"/>
      <c r="J122" s="103"/>
      <c r="K122" s="103"/>
      <c r="L122" s="103"/>
      <c r="M122" s="103"/>
    </row>
    <row r="123" spans="1:13" s="105" customFormat="1" hidden="1" x14ac:dyDescent="0.3">
      <c r="A123" s="228"/>
      <c r="B123" s="228"/>
      <c r="C123" s="253">
        <v>0</v>
      </c>
      <c r="D123" s="244" t="s">
        <v>167</v>
      </c>
      <c r="E123" s="111"/>
      <c r="F123" s="202"/>
      <c r="G123" s="103"/>
      <c r="H123" s="103"/>
      <c r="I123" s="103"/>
      <c r="J123" s="103"/>
      <c r="K123" s="103"/>
      <c r="L123" s="103"/>
      <c r="M123" s="103"/>
    </row>
    <row r="124" spans="1:13" s="105" customFormat="1" hidden="1" x14ac:dyDescent="0.3">
      <c r="A124" s="228"/>
      <c r="B124" s="228"/>
      <c r="C124" s="253">
        <v>0</v>
      </c>
      <c r="D124" s="244" t="s">
        <v>167</v>
      </c>
      <c r="E124" s="111"/>
      <c r="F124" s="309"/>
      <c r="G124" s="103"/>
      <c r="H124" s="103"/>
      <c r="I124" s="103"/>
      <c r="J124" s="103"/>
      <c r="K124" s="103"/>
      <c r="L124" s="103"/>
      <c r="M124" s="103"/>
    </row>
    <row r="125" spans="1:13" s="105" customFormat="1" hidden="1" x14ac:dyDescent="0.3">
      <c r="A125" s="228"/>
      <c r="B125" s="228"/>
      <c r="C125" s="253">
        <v>0</v>
      </c>
      <c r="D125" s="244" t="s">
        <v>167</v>
      </c>
      <c r="E125" s="111"/>
      <c r="F125" s="202"/>
      <c r="G125" s="103"/>
      <c r="H125" s="103"/>
      <c r="I125" s="103"/>
      <c r="J125" s="103"/>
      <c r="K125" s="103"/>
      <c r="L125" s="103"/>
      <c r="M125" s="103"/>
    </row>
    <row r="126" spans="1:13" s="105" customFormat="1" hidden="1" x14ac:dyDescent="0.3">
      <c r="A126" s="228"/>
      <c r="B126" s="228"/>
      <c r="C126" s="253">
        <v>0</v>
      </c>
      <c r="D126" s="244" t="s">
        <v>167</v>
      </c>
      <c r="E126" s="111"/>
      <c r="F126" s="309"/>
      <c r="G126" s="103"/>
      <c r="H126" s="103"/>
      <c r="I126" s="103"/>
      <c r="J126" s="103"/>
      <c r="K126" s="103"/>
      <c r="L126" s="103"/>
      <c r="M126" s="103"/>
    </row>
    <row r="127" spans="1:13" s="105" customFormat="1" hidden="1" x14ac:dyDescent="0.3">
      <c r="A127" s="228"/>
      <c r="B127" s="228"/>
      <c r="C127" s="253">
        <v>0</v>
      </c>
      <c r="D127" s="244" t="s">
        <v>167</v>
      </c>
      <c r="E127" s="111"/>
      <c r="F127" s="202"/>
      <c r="G127" s="103"/>
      <c r="H127" s="103"/>
      <c r="I127" s="103"/>
      <c r="J127" s="103"/>
      <c r="K127" s="103"/>
      <c r="L127" s="103"/>
      <c r="M127" s="103"/>
    </row>
    <row r="128" spans="1:13" s="105" customFormat="1" hidden="1" x14ac:dyDescent="0.3">
      <c r="A128" s="228"/>
      <c r="B128" s="228"/>
      <c r="C128" s="253">
        <v>0</v>
      </c>
      <c r="D128" s="244" t="s">
        <v>167</v>
      </c>
      <c r="E128" s="111"/>
      <c r="F128" s="309"/>
      <c r="G128" s="103"/>
      <c r="H128" s="103"/>
      <c r="I128" s="103"/>
      <c r="J128" s="103"/>
      <c r="K128" s="103"/>
      <c r="L128" s="103"/>
      <c r="M128" s="103"/>
    </row>
    <row r="129" spans="1:13" s="105" customFormat="1" hidden="1" x14ac:dyDescent="0.3">
      <c r="A129" s="228"/>
      <c r="B129" s="228"/>
      <c r="C129" s="253">
        <v>0</v>
      </c>
      <c r="D129" s="244" t="s">
        <v>167</v>
      </c>
      <c r="E129" s="111"/>
      <c r="F129" s="202"/>
      <c r="G129" s="103"/>
      <c r="H129" s="103"/>
      <c r="I129" s="103"/>
      <c r="J129" s="103"/>
      <c r="K129" s="103"/>
      <c r="L129" s="103"/>
      <c r="M129" s="103"/>
    </row>
    <row r="130" spans="1:13" s="105" customFormat="1" hidden="1" x14ac:dyDescent="0.3">
      <c r="A130" s="228"/>
      <c r="B130" s="228"/>
      <c r="C130" s="253">
        <v>0</v>
      </c>
      <c r="D130" s="244" t="s">
        <v>167</v>
      </c>
      <c r="E130" s="111"/>
      <c r="F130" s="309"/>
      <c r="G130" s="103"/>
      <c r="H130" s="103"/>
      <c r="I130" s="103"/>
      <c r="J130" s="103"/>
      <c r="K130" s="103"/>
      <c r="L130" s="103"/>
      <c r="M130" s="103"/>
    </row>
    <row r="131" spans="1:13" s="105" customFormat="1" hidden="1" x14ac:dyDescent="0.3">
      <c r="A131" s="228"/>
      <c r="B131" s="228"/>
      <c r="C131" s="253">
        <v>0</v>
      </c>
      <c r="D131" s="244" t="s">
        <v>167</v>
      </c>
      <c r="E131" s="111"/>
      <c r="F131" s="202"/>
      <c r="G131" s="103"/>
      <c r="H131" s="103"/>
      <c r="I131" s="103"/>
      <c r="J131" s="103"/>
      <c r="K131" s="103"/>
      <c r="L131" s="103"/>
      <c r="M131" s="103"/>
    </row>
    <row r="132" spans="1:13" s="105" customFormat="1" hidden="1" x14ac:dyDescent="0.3">
      <c r="A132" s="228"/>
      <c r="B132" s="228"/>
      <c r="C132" s="253">
        <v>0</v>
      </c>
      <c r="D132" s="244" t="s">
        <v>167</v>
      </c>
      <c r="E132" s="111"/>
      <c r="F132" s="309"/>
      <c r="G132" s="103"/>
      <c r="H132" s="103"/>
      <c r="I132" s="103"/>
      <c r="J132" s="103"/>
      <c r="K132" s="103"/>
      <c r="L132" s="103"/>
      <c r="M132" s="103"/>
    </row>
    <row r="133" spans="1:13" s="105" customFormat="1" hidden="1" x14ac:dyDescent="0.3">
      <c r="A133" s="228"/>
      <c r="B133" s="228"/>
      <c r="C133" s="253">
        <v>0</v>
      </c>
      <c r="D133" s="244" t="s">
        <v>167</v>
      </c>
      <c r="E133" s="111"/>
      <c r="F133" s="202"/>
      <c r="G133" s="103"/>
      <c r="H133" s="103"/>
      <c r="I133" s="103"/>
      <c r="J133" s="103"/>
      <c r="K133" s="103"/>
      <c r="L133" s="103"/>
      <c r="M133" s="103"/>
    </row>
    <row r="134" spans="1:13" s="105" customFormat="1" x14ac:dyDescent="0.3">
      <c r="A134" s="228"/>
      <c r="B134" s="228"/>
      <c r="C134" s="254">
        <v>0</v>
      </c>
      <c r="D134" s="244" t="s">
        <v>167</v>
      </c>
      <c r="E134" s="111"/>
      <c r="F134" s="111"/>
      <c r="G134" s="103"/>
      <c r="H134" s="103"/>
      <c r="I134" s="103"/>
      <c r="J134" s="103"/>
      <c r="K134" s="103"/>
      <c r="L134" s="103"/>
      <c r="M134" s="103"/>
    </row>
    <row r="135" spans="1:13" x14ac:dyDescent="0.3">
      <c r="A135" s="190"/>
      <c r="B135" s="191" t="s">
        <v>179</v>
      </c>
      <c r="C135" s="151">
        <f>ROUND(SUBTOTAL(109,C5:C134),2)</f>
        <v>0</v>
      </c>
      <c r="D135" s="244" t="s">
        <v>167</v>
      </c>
      <c r="E135" s="171"/>
      <c r="F135" s="39" t="s">
        <v>169</v>
      </c>
      <c r="G135" s="170"/>
      <c r="H135" s="86"/>
      <c r="I135" s="86"/>
      <c r="J135" s="86"/>
      <c r="K135" s="86"/>
      <c r="L135" s="86"/>
      <c r="M135" s="86"/>
    </row>
    <row r="136" spans="1:13" s="105" customFormat="1" x14ac:dyDescent="0.3">
      <c r="A136" s="103"/>
      <c r="B136" s="103"/>
      <c r="C136" s="86"/>
      <c r="D136" s="246" t="s">
        <v>170</v>
      </c>
      <c r="E136" s="103"/>
      <c r="F136" s="202"/>
      <c r="G136" s="103"/>
      <c r="H136" s="103"/>
      <c r="I136" s="103"/>
      <c r="J136" s="103"/>
      <c r="K136" s="103"/>
      <c r="L136" s="103"/>
      <c r="M136" s="103"/>
    </row>
    <row r="137" spans="1:13" s="105" customFormat="1" x14ac:dyDescent="0.3">
      <c r="A137" s="228"/>
      <c r="B137" s="228"/>
      <c r="C137" s="253">
        <v>0</v>
      </c>
      <c r="D137" s="244" t="s">
        <v>170</v>
      </c>
      <c r="E137" s="103"/>
      <c r="F137" s="202"/>
      <c r="G137" s="103"/>
      <c r="H137" s="103"/>
      <c r="I137" s="103"/>
      <c r="J137" s="103"/>
      <c r="K137" s="103"/>
      <c r="L137" s="103"/>
      <c r="M137" s="103"/>
    </row>
    <row r="138" spans="1:13" s="105" customFormat="1" x14ac:dyDescent="0.3">
      <c r="A138" s="228"/>
      <c r="B138" s="228"/>
      <c r="C138" s="253">
        <v>0</v>
      </c>
      <c r="D138" s="244" t="s">
        <v>170</v>
      </c>
      <c r="E138" s="111"/>
      <c r="F138" s="309"/>
      <c r="G138" s="103"/>
      <c r="H138" s="103"/>
      <c r="I138" s="103"/>
      <c r="J138" s="103"/>
      <c r="K138" s="103"/>
      <c r="L138" s="103"/>
      <c r="M138" s="103"/>
    </row>
    <row r="139" spans="1:13" s="105" customFormat="1" x14ac:dyDescent="0.3">
      <c r="A139" s="228"/>
      <c r="B139" s="228"/>
      <c r="C139" s="253">
        <v>0</v>
      </c>
      <c r="D139" s="244" t="s">
        <v>170</v>
      </c>
      <c r="E139" s="111"/>
      <c r="F139" s="202"/>
      <c r="G139" s="103"/>
      <c r="H139" s="103"/>
      <c r="I139" s="103"/>
      <c r="J139" s="103"/>
      <c r="K139" s="103"/>
      <c r="L139" s="103"/>
      <c r="M139" s="103"/>
    </row>
    <row r="140" spans="1:13" s="105" customFormat="1" hidden="1" x14ac:dyDescent="0.3">
      <c r="A140" s="228"/>
      <c r="B140" s="228"/>
      <c r="C140" s="253">
        <v>0</v>
      </c>
      <c r="D140" s="244" t="s">
        <v>170</v>
      </c>
      <c r="E140" s="111"/>
      <c r="F140" s="309"/>
      <c r="G140" s="103"/>
      <c r="H140" s="103"/>
      <c r="I140" s="103"/>
      <c r="J140" s="103"/>
      <c r="K140" s="103"/>
      <c r="L140" s="103"/>
      <c r="M140" s="103"/>
    </row>
    <row r="141" spans="1:13" s="105" customFormat="1" hidden="1" x14ac:dyDescent="0.3">
      <c r="A141" s="228"/>
      <c r="B141" s="228"/>
      <c r="C141" s="253">
        <v>0</v>
      </c>
      <c r="D141" s="244" t="s">
        <v>170</v>
      </c>
      <c r="E141" s="111"/>
      <c r="F141" s="202"/>
      <c r="G141" s="103"/>
      <c r="H141" s="103"/>
      <c r="I141" s="103"/>
      <c r="J141" s="103"/>
      <c r="K141" s="103"/>
      <c r="L141" s="103"/>
      <c r="M141" s="103"/>
    </row>
    <row r="142" spans="1:13" s="105" customFormat="1" hidden="1" x14ac:dyDescent="0.3">
      <c r="A142" s="228"/>
      <c r="B142" s="228"/>
      <c r="C142" s="253">
        <v>0</v>
      </c>
      <c r="D142" s="244" t="s">
        <v>170</v>
      </c>
      <c r="E142" s="111"/>
      <c r="F142" s="309"/>
      <c r="G142" s="103"/>
      <c r="H142" s="103"/>
      <c r="I142" s="103"/>
      <c r="J142" s="103"/>
      <c r="K142" s="103"/>
      <c r="L142" s="103"/>
      <c r="M142" s="103"/>
    </row>
    <row r="143" spans="1:13" s="105" customFormat="1" hidden="1" x14ac:dyDescent="0.3">
      <c r="A143" s="228"/>
      <c r="B143" s="228"/>
      <c r="C143" s="253">
        <v>0</v>
      </c>
      <c r="D143" s="244" t="s">
        <v>170</v>
      </c>
      <c r="E143" s="111"/>
      <c r="F143" s="202"/>
      <c r="G143" s="103"/>
      <c r="H143" s="103"/>
      <c r="I143" s="103"/>
      <c r="J143" s="103"/>
      <c r="K143" s="103"/>
      <c r="L143" s="103"/>
      <c r="M143" s="103"/>
    </row>
    <row r="144" spans="1:13" s="105" customFormat="1" hidden="1" x14ac:dyDescent="0.3">
      <c r="A144" s="228"/>
      <c r="B144" s="228"/>
      <c r="C144" s="253">
        <v>0</v>
      </c>
      <c r="D144" s="244" t="s">
        <v>170</v>
      </c>
      <c r="E144" s="111"/>
      <c r="F144" s="309"/>
      <c r="G144" s="103"/>
      <c r="H144" s="103"/>
      <c r="I144" s="103"/>
      <c r="J144" s="103"/>
      <c r="K144" s="103"/>
      <c r="L144" s="103"/>
      <c r="M144" s="103"/>
    </row>
    <row r="145" spans="1:13" s="105" customFormat="1" hidden="1" x14ac:dyDescent="0.3">
      <c r="A145" s="228"/>
      <c r="B145" s="228"/>
      <c r="C145" s="253">
        <v>0</v>
      </c>
      <c r="D145" s="244" t="s">
        <v>170</v>
      </c>
      <c r="E145" s="111"/>
      <c r="F145" s="202"/>
      <c r="G145" s="103"/>
      <c r="H145" s="103"/>
      <c r="I145" s="103"/>
      <c r="J145" s="103"/>
      <c r="K145" s="103"/>
      <c r="L145" s="103"/>
      <c r="M145" s="103"/>
    </row>
    <row r="146" spans="1:13" s="105" customFormat="1" hidden="1" x14ac:dyDescent="0.3">
      <c r="A146" s="228"/>
      <c r="B146" s="228"/>
      <c r="C146" s="253">
        <v>0</v>
      </c>
      <c r="D146" s="244" t="s">
        <v>170</v>
      </c>
      <c r="E146" s="111"/>
      <c r="F146" s="309"/>
      <c r="G146" s="103"/>
      <c r="H146" s="103"/>
      <c r="I146" s="103"/>
      <c r="J146" s="103"/>
      <c r="K146" s="103"/>
      <c r="L146" s="103"/>
      <c r="M146" s="103"/>
    </row>
    <row r="147" spans="1:13" s="105" customFormat="1" hidden="1" x14ac:dyDescent="0.3">
      <c r="A147" s="228"/>
      <c r="B147" s="228"/>
      <c r="C147" s="253">
        <v>0</v>
      </c>
      <c r="D147" s="244" t="s">
        <v>170</v>
      </c>
      <c r="E147" s="111"/>
      <c r="F147" s="202"/>
      <c r="G147" s="103"/>
      <c r="H147" s="103"/>
      <c r="I147" s="103"/>
      <c r="J147" s="103"/>
      <c r="K147" s="103"/>
      <c r="L147" s="103"/>
      <c r="M147" s="103"/>
    </row>
    <row r="148" spans="1:13" s="105" customFormat="1" hidden="1" x14ac:dyDescent="0.3">
      <c r="A148" s="228"/>
      <c r="B148" s="228"/>
      <c r="C148" s="253">
        <v>0</v>
      </c>
      <c r="D148" s="244" t="s">
        <v>170</v>
      </c>
      <c r="E148" s="111"/>
      <c r="F148" s="309"/>
      <c r="G148" s="103"/>
      <c r="H148" s="103"/>
      <c r="I148" s="103"/>
      <c r="J148" s="103"/>
      <c r="K148" s="103"/>
      <c r="L148" s="103"/>
      <c r="M148" s="103"/>
    </row>
    <row r="149" spans="1:13" s="105" customFormat="1" hidden="1" x14ac:dyDescent="0.3">
      <c r="A149" s="228"/>
      <c r="B149" s="228"/>
      <c r="C149" s="253">
        <v>0</v>
      </c>
      <c r="D149" s="244" t="s">
        <v>170</v>
      </c>
      <c r="E149" s="111"/>
      <c r="F149" s="202"/>
      <c r="G149" s="103"/>
      <c r="H149" s="103"/>
      <c r="I149" s="103"/>
      <c r="J149" s="103"/>
      <c r="K149" s="103"/>
      <c r="L149" s="103"/>
      <c r="M149" s="103"/>
    </row>
    <row r="150" spans="1:13" s="105" customFormat="1" hidden="1" x14ac:dyDescent="0.3">
      <c r="A150" s="228"/>
      <c r="B150" s="228"/>
      <c r="C150" s="253">
        <v>0</v>
      </c>
      <c r="D150" s="244" t="s">
        <v>170</v>
      </c>
      <c r="E150" s="111"/>
      <c r="F150" s="309"/>
      <c r="G150" s="103"/>
      <c r="H150" s="103"/>
      <c r="I150" s="103"/>
      <c r="J150" s="103"/>
      <c r="K150" s="103"/>
      <c r="L150" s="103"/>
      <c r="M150" s="103"/>
    </row>
    <row r="151" spans="1:13" s="105" customFormat="1" hidden="1" x14ac:dyDescent="0.3">
      <c r="A151" s="228"/>
      <c r="B151" s="228"/>
      <c r="C151" s="253">
        <v>0</v>
      </c>
      <c r="D151" s="244" t="s">
        <v>170</v>
      </c>
      <c r="E151" s="111"/>
      <c r="F151" s="202"/>
      <c r="G151" s="103"/>
      <c r="H151" s="103"/>
      <c r="I151" s="103"/>
      <c r="J151" s="103"/>
      <c r="K151" s="103"/>
      <c r="L151" s="103"/>
      <c r="M151" s="103"/>
    </row>
    <row r="152" spans="1:13" s="105" customFormat="1" hidden="1" x14ac:dyDescent="0.3">
      <c r="A152" s="228"/>
      <c r="B152" s="228"/>
      <c r="C152" s="253">
        <v>0</v>
      </c>
      <c r="D152" s="244" t="s">
        <v>170</v>
      </c>
      <c r="E152" s="111"/>
      <c r="F152" s="309"/>
      <c r="G152" s="103"/>
      <c r="H152" s="103"/>
      <c r="I152" s="103"/>
      <c r="J152" s="103"/>
      <c r="K152" s="103"/>
      <c r="L152" s="103"/>
      <c r="M152" s="103"/>
    </row>
    <row r="153" spans="1:13" s="105" customFormat="1" hidden="1" x14ac:dyDescent="0.3">
      <c r="A153" s="228"/>
      <c r="B153" s="228"/>
      <c r="C153" s="253">
        <v>0</v>
      </c>
      <c r="D153" s="244" t="s">
        <v>170</v>
      </c>
      <c r="E153" s="111"/>
      <c r="F153" s="202"/>
      <c r="G153" s="103"/>
      <c r="H153" s="103"/>
      <c r="I153" s="103"/>
      <c r="J153" s="103"/>
      <c r="K153" s="103"/>
      <c r="L153" s="103"/>
      <c r="M153" s="103"/>
    </row>
    <row r="154" spans="1:13" s="105" customFormat="1" hidden="1" x14ac:dyDescent="0.3">
      <c r="A154" s="228"/>
      <c r="B154" s="228"/>
      <c r="C154" s="253">
        <v>0</v>
      </c>
      <c r="D154" s="244" t="s">
        <v>170</v>
      </c>
      <c r="E154" s="111"/>
      <c r="F154" s="309"/>
      <c r="G154" s="103"/>
      <c r="H154" s="103"/>
      <c r="I154" s="103"/>
      <c r="J154" s="103"/>
      <c r="K154" s="103"/>
      <c r="L154" s="103"/>
      <c r="M154" s="103"/>
    </row>
    <row r="155" spans="1:13" s="105" customFormat="1" hidden="1" x14ac:dyDescent="0.3">
      <c r="A155" s="228"/>
      <c r="B155" s="228"/>
      <c r="C155" s="253">
        <v>0</v>
      </c>
      <c r="D155" s="244" t="s">
        <v>170</v>
      </c>
      <c r="E155" s="111"/>
      <c r="F155" s="202"/>
      <c r="G155" s="103"/>
      <c r="H155" s="103"/>
      <c r="I155" s="103"/>
      <c r="J155" s="103"/>
      <c r="K155" s="103"/>
      <c r="L155" s="103"/>
      <c r="M155" s="103"/>
    </row>
    <row r="156" spans="1:13" s="105" customFormat="1" hidden="1" x14ac:dyDescent="0.3">
      <c r="A156" s="228"/>
      <c r="B156" s="228"/>
      <c r="C156" s="253">
        <v>0</v>
      </c>
      <c r="D156" s="244" t="s">
        <v>170</v>
      </c>
      <c r="E156" s="111"/>
      <c r="F156" s="309"/>
      <c r="G156" s="103"/>
      <c r="H156" s="103"/>
      <c r="I156" s="103"/>
      <c r="J156" s="103"/>
      <c r="K156" s="103"/>
      <c r="L156" s="103"/>
      <c r="M156" s="103"/>
    </row>
    <row r="157" spans="1:13" s="105" customFormat="1" hidden="1" x14ac:dyDescent="0.3">
      <c r="A157" s="228"/>
      <c r="B157" s="228"/>
      <c r="C157" s="253">
        <v>0</v>
      </c>
      <c r="D157" s="244" t="s">
        <v>170</v>
      </c>
      <c r="E157" s="111"/>
      <c r="F157" s="202"/>
      <c r="G157" s="103"/>
      <c r="H157" s="103"/>
      <c r="I157" s="103"/>
      <c r="J157" s="103"/>
      <c r="K157" s="103"/>
      <c r="L157" s="103"/>
      <c r="M157" s="103"/>
    </row>
    <row r="158" spans="1:13" s="105" customFormat="1" hidden="1" x14ac:dyDescent="0.3">
      <c r="A158" s="228"/>
      <c r="B158" s="228"/>
      <c r="C158" s="253">
        <v>0</v>
      </c>
      <c r="D158" s="244" t="s">
        <v>170</v>
      </c>
      <c r="E158" s="111"/>
      <c r="F158" s="309"/>
      <c r="G158" s="103"/>
      <c r="H158" s="103"/>
      <c r="I158" s="103"/>
      <c r="J158" s="103"/>
      <c r="K158" s="103"/>
      <c r="L158" s="103"/>
      <c r="M158" s="103"/>
    </row>
    <row r="159" spans="1:13" s="105" customFormat="1" hidden="1" x14ac:dyDescent="0.3">
      <c r="A159" s="228"/>
      <c r="B159" s="228"/>
      <c r="C159" s="253">
        <v>0</v>
      </c>
      <c r="D159" s="244" t="s">
        <v>170</v>
      </c>
      <c r="E159" s="111"/>
      <c r="F159" s="202"/>
      <c r="G159" s="103"/>
      <c r="H159" s="103"/>
      <c r="I159" s="103"/>
      <c r="J159" s="103"/>
      <c r="K159" s="103"/>
      <c r="L159" s="103"/>
      <c r="M159" s="103"/>
    </row>
    <row r="160" spans="1:13" s="105" customFormat="1" hidden="1" x14ac:dyDescent="0.3">
      <c r="A160" s="228"/>
      <c r="B160" s="228"/>
      <c r="C160" s="253">
        <v>0</v>
      </c>
      <c r="D160" s="244" t="s">
        <v>170</v>
      </c>
      <c r="E160" s="111"/>
      <c r="F160" s="309"/>
      <c r="G160" s="103"/>
      <c r="H160" s="103"/>
      <c r="I160" s="103"/>
      <c r="J160" s="103"/>
      <c r="K160" s="103"/>
      <c r="L160" s="103"/>
      <c r="M160" s="103"/>
    </row>
    <row r="161" spans="1:13" s="105" customFormat="1" hidden="1" x14ac:dyDescent="0.3">
      <c r="A161" s="228"/>
      <c r="B161" s="228"/>
      <c r="C161" s="253">
        <v>0</v>
      </c>
      <c r="D161" s="244" t="s">
        <v>170</v>
      </c>
      <c r="E161" s="111"/>
      <c r="F161" s="202"/>
      <c r="G161" s="103"/>
      <c r="H161" s="103"/>
      <c r="I161" s="103"/>
      <c r="J161" s="103"/>
      <c r="K161" s="103"/>
      <c r="L161" s="103"/>
      <c r="M161" s="103"/>
    </row>
    <row r="162" spans="1:13" s="105" customFormat="1" hidden="1" x14ac:dyDescent="0.3">
      <c r="A162" s="228"/>
      <c r="B162" s="228"/>
      <c r="C162" s="253">
        <v>0</v>
      </c>
      <c r="D162" s="244" t="s">
        <v>170</v>
      </c>
      <c r="E162" s="111"/>
      <c r="F162" s="309"/>
      <c r="G162" s="103"/>
      <c r="H162" s="103"/>
      <c r="I162" s="103"/>
      <c r="J162" s="103"/>
      <c r="K162" s="103"/>
      <c r="L162" s="103"/>
      <c r="M162" s="103"/>
    </row>
    <row r="163" spans="1:13" s="105" customFormat="1" hidden="1" x14ac:dyDescent="0.3">
      <c r="A163" s="228"/>
      <c r="B163" s="228"/>
      <c r="C163" s="253">
        <v>0</v>
      </c>
      <c r="D163" s="244" t="s">
        <v>170</v>
      </c>
      <c r="E163" s="111"/>
      <c r="F163" s="202"/>
      <c r="G163" s="103"/>
      <c r="H163" s="103"/>
      <c r="I163" s="103"/>
      <c r="J163" s="103"/>
      <c r="K163" s="103"/>
      <c r="L163" s="103"/>
      <c r="M163" s="103"/>
    </row>
    <row r="164" spans="1:13" s="105" customFormat="1" hidden="1" x14ac:dyDescent="0.3">
      <c r="A164" s="228"/>
      <c r="B164" s="228"/>
      <c r="C164" s="253">
        <v>0</v>
      </c>
      <c r="D164" s="244" t="s">
        <v>170</v>
      </c>
      <c r="E164" s="111"/>
      <c r="F164" s="309"/>
      <c r="G164" s="103"/>
      <c r="H164" s="103"/>
      <c r="I164" s="103"/>
      <c r="J164" s="103"/>
      <c r="K164" s="103"/>
      <c r="L164" s="103"/>
      <c r="M164" s="103"/>
    </row>
    <row r="165" spans="1:13" s="105" customFormat="1" hidden="1" x14ac:dyDescent="0.3">
      <c r="A165" s="228"/>
      <c r="B165" s="228"/>
      <c r="C165" s="253">
        <v>0</v>
      </c>
      <c r="D165" s="244" t="s">
        <v>170</v>
      </c>
      <c r="E165" s="111"/>
      <c r="F165" s="202"/>
      <c r="G165" s="103"/>
      <c r="H165" s="103"/>
      <c r="I165" s="103"/>
      <c r="J165" s="103"/>
      <c r="K165" s="103"/>
      <c r="L165" s="103"/>
      <c r="M165" s="103"/>
    </row>
    <row r="166" spans="1:13" s="105" customFormat="1" hidden="1" x14ac:dyDescent="0.3">
      <c r="A166" s="228"/>
      <c r="B166" s="228"/>
      <c r="C166" s="253">
        <v>0</v>
      </c>
      <c r="D166" s="244" t="s">
        <v>170</v>
      </c>
      <c r="E166" s="111"/>
      <c r="F166" s="309"/>
      <c r="G166" s="103"/>
      <c r="H166" s="103"/>
      <c r="I166" s="103"/>
      <c r="J166" s="103"/>
      <c r="K166" s="103"/>
      <c r="L166" s="103"/>
      <c r="M166" s="103"/>
    </row>
    <row r="167" spans="1:13" s="105" customFormat="1" hidden="1" x14ac:dyDescent="0.3">
      <c r="A167" s="228"/>
      <c r="B167" s="228"/>
      <c r="C167" s="253">
        <v>0</v>
      </c>
      <c r="D167" s="244" t="s">
        <v>170</v>
      </c>
      <c r="E167" s="111"/>
      <c r="F167" s="202"/>
      <c r="G167" s="103"/>
      <c r="H167" s="103"/>
      <c r="I167" s="103"/>
      <c r="J167" s="103"/>
      <c r="K167" s="103"/>
      <c r="L167" s="103"/>
      <c r="M167" s="103"/>
    </row>
    <row r="168" spans="1:13" s="105" customFormat="1" hidden="1" x14ac:dyDescent="0.3">
      <c r="A168" s="228"/>
      <c r="B168" s="228"/>
      <c r="C168" s="253">
        <v>0</v>
      </c>
      <c r="D168" s="244" t="s">
        <v>170</v>
      </c>
      <c r="E168" s="111"/>
      <c r="F168" s="309"/>
      <c r="G168" s="103"/>
      <c r="H168" s="103"/>
      <c r="I168" s="103"/>
      <c r="J168" s="103"/>
      <c r="K168" s="103"/>
      <c r="L168" s="103"/>
      <c r="M168" s="103"/>
    </row>
    <row r="169" spans="1:13" s="105" customFormat="1" hidden="1" x14ac:dyDescent="0.3">
      <c r="A169" s="228"/>
      <c r="B169" s="228"/>
      <c r="C169" s="253">
        <v>0</v>
      </c>
      <c r="D169" s="244" t="s">
        <v>170</v>
      </c>
      <c r="E169" s="111"/>
      <c r="F169" s="202"/>
      <c r="G169" s="103"/>
      <c r="H169" s="103"/>
      <c r="I169" s="103"/>
      <c r="J169" s="103"/>
      <c r="K169" s="103"/>
      <c r="L169" s="103"/>
      <c r="M169" s="103"/>
    </row>
    <row r="170" spans="1:13" s="105" customFormat="1" hidden="1" x14ac:dyDescent="0.3">
      <c r="A170" s="228"/>
      <c r="B170" s="228"/>
      <c r="C170" s="253">
        <v>0</v>
      </c>
      <c r="D170" s="244" t="s">
        <v>170</v>
      </c>
      <c r="E170" s="111"/>
      <c r="F170" s="309"/>
      <c r="G170" s="103"/>
      <c r="H170" s="103"/>
      <c r="I170" s="103"/>
      <c r="J170" s="103"/>
      <c r="K170" s="103"/>
      <c r="L170" s="103"/>
      <c r="M170" s="103"/>
    </row>
    <row r="171" spans="1:13" s="105" customFormat="1" hidden="1" x14ac:dyDescent="0.3">
      <c r="A171" s="228"/>
      <c r="B171" s="228"/>
      <c r="C171" s="253">
        <v>0</v>
      </c>
      <c r="D171" s="244" t="s">
        <v>170</v>
      </c>
      <c r="E171" s="111"/>
      <c r="F171" s="202"/>
      <c r="G171" s="103"/>
      <c r="H171" s="103"/>
      <c r="I171" s="103"/>
      <c r="J171" s="103"/>
      <c r="K171" s="103"/>
      <c r="L171" s="103"/>
      <c r="M171" s="103"/>
    </row>
    <row r="172" spans="1:13" s="105" customFormat="1" hidden="1" x14ac:dyDescent="0.3">
      <c r="A172" s="228"/>
      <c r="B172" s="228"/>
      <c r="C172" s="253">
        <v>0</v>
      </c>
      <c r="D172" s="244" t="s">
        <v>170</v>
      </c>
      <c r="E172" s="111"/>
      <c r="F172" s="309"/>
      <c r="G172" s="103"/>
      <c r="H172" s="103"/>
      <c r="I172" s="103"/>
      <c r="J172" s="103"/>
      <c r="K172" s="103"/>
      <c r="L172" s="103"/>
      <c r="M172" s="103"/>
    </row>
    <row r="173" spans="1:13" s="105" customFormat="1" hidden="1" x14ac:dyDescent="0.3">
      <c r="A173" s="228"/>
      <c r="B173" s="228"/>
      <c r="C173" s="253">
        <v>0</v>
      </c>
      <c r="D173" s="244" t="s">
        <v>170</v>
      </c>
      <c r="E173" s="111"/>
      <c r="F173" s="202"/>
      <c r="G173" s="103"/>
      <c r="H173" s="103"/>
      <c r="I173" s="103"/>
      <c r="J173" s="103"/>
      <c r="K173" s="103"/>
      <c r="L173" s="103"/>
      <c r="M173" s="103"/>
    </row>
    <row r="174" spans="1:13" s="105" customFormat="1" hidden="1" x14ac:dyDescent="0.3">
      <c r="A174" s="228"/>
      <c r="B174" s="228"/>
      <c r="C174" s="253">
        <v>0</v>
      </c>
      <c r="D174" s="244" t="s">
        <v>170</v>
      </c>
      <c r="E174" s="111"/>
      <c r="F174" s="309"/>
      <c r="G174" s="103"/>
      <c r="H174" s="103"/>
      <c r="I174" s="103"/>
      <c r="J174" s="103"/>
      <c r="K174" s="103"/>
      <c r="L174" s="103"/>
      <c r="M174" s="103"/>
    </row>
    <row r="175" spans="1:13" s="105" customFormat="1" hidden="1" x14ac:dyDescent="0.3">
      <c r="A175" s="228"/>
      <c r="B175" s="228"/>
      <c r="C175" s="253">
        <v>0</v>
      </c>
      <c r="D175" s="244" t="s">
        <v>170</v>
      </c>
      <c r="E175" s="111"/>
      <c r="F175" s="202"/>
      <c r="G175" s="103"/>
      <c r="H175" s="103"/>
      <c r="I175" s="103"/>
      <c r="J175" s="103"/>
      <c r="K175" s="103"/>
      <c r="L175" s="103"/>
      <c r="M175" s="103"/>
    </row>
    <row r="176" spans="1:13" s="105" customFormat="1" hidden="1" x14ac:dyDescent="0.3">
      <c r="A176" s="228"/>
      <c r="B176" s="228"/>
      <c r="C176" s="253">
        <v>0</v>
      </c>
      <c r="D176" s="244" t="s">
        <v>170</v>
      </c>
      <c r="E176" s="111"/>
      <c r="F176" s="309"/>
      <c r="G176" s="103"/>
      <c r="H176" s="103"/>
      <c r="I176" s="103"/>
      <c r="J176" s="103"/>
      <c r="K176" s="103"/>
      <c r="L176" s="103"/>
      <c r="M176" s="103"/>
    </row>
    <row r="177" spans="1:13" s="105" customFormat="1" hidden="1" x14ac:dyDescent="0.3">
      <c r="A177" s="228"/>
      <c r="B177" s="228"/>
      <c r="C177" s="253">
        <v>0</v>
      </c>
      <c r="D177" s="244" t="s">
        <v>170</v>
      </c>
      <c r="E177" s="111"/>
      <c r="F177" s="202"/>
      <c r="G177" s="103"/>
      <c r="H177" s="103"/>
      <c r="I177" s="103"/>
      <c r="J177" s="103"/>
      <c r="K177" s="103"/>
      <c r="L177" s="103"/>
      <c r="M177" s="103"/>
    </row>
    <row r="178" spans="1:13" s="105" customFormat="1" hidden="1" x14ac:dyDescent="0.3">
      <c r="A178" s="228"/>
      <c r="B178" s="228"/>
      <c r="C178" s="253">
        <v>0</v>
      </c>
      <c r="D178" s="244" t="s">
        <v>170</v>
      </c>
      <c r="E178" s="111"/>
      <c r="F178" s="309"/>
      <c r="G178" s="103"/>
      <c r="H178" s="103"/>
      <c r="I178" s="103"/>
      <c r="J178" s="103"/>
      <c r="K178" s="103"/>
      <c r="L178" s="103"/>
      <c r="M178" s="103"/>
    </row>
    <row r="179" spans="1:13" s="105" customFormat="1" hidden="1" x14ac:dyDescent="0.3">
      <c r="A179" s="228"/>
      <c r="B179" s="228"/>
      <c r="C179" s="253">
        <v>0</v>
      </c>
      <c r="D179" s="244" t="s">
        <v>170</v>
      </c>
      <c r="E179" s="111"/>
      <c r="F179" s="202"/>
      <c r="G179" s="103"/>
      <c r="H179" s="103"/>
      <c r="I179" s="103"/>
      <c r="J179" s="103"/>
      <c r="K179" s="103"/>
      <c r="L179" s="103"/>
      <c r="M179" s="103"/>
    </row>
    <row r="180" spans="1:13" s="105" customFormat="1" hidden="1" x14ac:dyDescent="0.3">
      <c r="A180" s="228"/>
      <c r="B180" s="228"/>
      <c r="C180" s="253">
        <v>0</v>
      </c>
      <c r="D180" s="244" t="s">
        <v>170</v>
      </c>
      <c r="E180" s="111"/>
      <c r="F180" s="309"/>
      <c r="G180" s="103"/>
      <c r="H180" s="103"/>
      <c r="I180" s="103"/>
      <c r="J180" s="103"/>
      <c r="K180" s="103"/>
      <c r="L180" s="103"/>
      <c r="M180" s="103"/>
    </row>
    <row r="181" spans="1:13" s="105" customFormat="1" hidden="1" x14ac:dyDescent="0.3">
      <c r="A181" s="228"/>
      <c r="B181" s="228"/>
      <c r="C181" s="253">
        <v>0</v>
      </c>
      <c r="D181" s="244" t="s">
        <v>170</v>
      </c>
      <c r="E181" s="111"/>
      <c r="F181" s="202"/>
      <c r="G181" s="103"/>
      <c r="H181" s="103"/>
      <c r="I181" s="103"/>
      <c r="J181" s="103"/>
      <c r="K181" s="103"/>
      <c r="L181" s="103"/>
      <c r="M181" s="103"/>
    </row>
    <row r="182" spans="1:13" s="105" customFormat="1" hidden="1" x14ac:dyDescent="0.3">
      <c r="A182" s="228"/>
      <c r="B182" s="228"/>
      <c r="C182" s="253">
        <v>0</v>
      </c>
      <c r="D182" s="244" t="s">
        <v>170</v>
      </c>
      <c r="E182" s="111"/>
      <c r="F182" s="309"/>
      <c r="G182" s="103"/>
      <c r="H182" s="103"/>
      <c r="I182" s="103"/>
      <c r="J182" s="103"/>
      <c r="K182" s="103"/>
      <c r="L182" s="103"/>
      <c r="M182" s="103"/>
    </row>
    <row r="183" spans="1:13" s="105" customFormat="1" hidden="1" x14ac:dyDescent="0.3">
      <c r="A183" s="228"/>
      <c r="B183" s="228"/>
      <c r="C183" s="253">
        <v>0</v>
      </c>
      <c r="D183" s="244" t="s">
        <v>170</v>
      </c>
      <c r="E183" s="111"/>
      <c r="F183" s="202"/>
      <c r="G183" s="103"/>
      <c r="H183" s="103"/>
      <c r="I183" s="103"/>
      <c r="J183" s="103"/>
      <c r="K183" s="103"/>
      <c r="L183" s="103"/>
      <c r="M183" s="103"/>
    </row>
    <row r="184" spans="1:13" s="105" customFormat="1" hidden="1" x14ac:dyDescent="0.3">
      <c r="A184" s="228"/>
      <c r="B184" s="228"/>
      <c r="C184" s="253">
        <v>0</v>
      </c>
      <c r="D184" s="244" t="s">
        <v>170</v>
      </c>
      <c r="E184" s="111"/>
      <c r="F184" s="309"/>
      <c r="G184" s="103"/>
      <c r="H184" s="103"/>
      <c r="I184" s="103"/>
      <c r="J184" s="103"/>
      <c r="K184" s="103"/>
      <c r="L184" s="103"/>
      <c r="M184" s="103"/>
    </row>
    <row r="185" spans="1:13" s="105" customFormat="1" hidden="1" x14ac:dyDescent="0.3">
      <c r="A185" s="228"/>
      <c r="B185" s="228"/>
      <c r="C185" s="253">
        <v>0</v>
      </c>
      <c r="D185" s="244" t="s">
        <v>170</v>
      </c>
      <c r="E185" s="111"/>
      <c r="F185" s="202"/>
      <c r="G185" s="103"/>
      <c r="H185" s="103"/>
      <c r="I185" s="103"/>
      <c r="J185" s="103"/>
      <c r="K185" s="103"/>
      <c r="L185" s="103"/>
      <c r="M185" s="103"/>
    </row>
    <row r="186" spans="1:13" s="105" customFormat="1" hidden="1" x14ac:dyDescent="0.3">
      <c r="A186" s="228"/>
      <c r="B186" s="228"/>
      <c r="C186" s="253">
        <v>0</v>
      </c>
      <c r="D186" s="244" t="s">
        <v>170</v>
      </c>
      <c r="E186" s="111"/>
      <c r="F186" s="309"/>
      <c r="G186" s="103"/>
      <c r="H186" s="103"/>
      <c r="I186" s="103"/>
      <c r="J186" s="103"/>
      <c r="K186" s="103"/>
      <c r="L186" s="103"/>
      <c r="M186" s="103"/>
    </row>
    <row r="187" spans="1:13" s="105" customFormat="1" hidden="1" x14ac:dyDescent="0.3">
      <c r="A187" s="228"/>
      <c r="B187" s="228"/>
      <c r="C187" s="253">
        <v>0</v>
      </c>
      <c r="D187" s="244" t="s">
        <v>170</v>
      </c>
      <c r="E187" s="111"/>
      <c r="F187" s="202"/>
      <c r="G187" s="103"/>
      <c r="H187" s="103"/>
      <c r="I187" s="103"/>
      <c r="J187" s="103"/>
      <c r="K187" s="103"/>
      <c r="L187" s="103"/>
      <c r="M187" s="103"/>
    </row>
    <row r="188" spans="1:13" s="105" customFormat="1" hidden="1" x14ac:dyDescent="0.3">
      <c r="A188" s="228"/>
      <c r="B188" s="228"/>
      <c r="C188" s="253">
        <v>0</v>
      </c>
      <c r="D188" s="244" t="s">
        <v>170</v>
      </c>
      <c r="E188" s="111"/>
      <c r="F188" s="309"/>
      <c r="G188" s="103"/>
      <c r="H188" s="103"/>
      <c r="I188" s="103"/>
      <c r="J188" s="103"/>
      <c r="K188" s="103"/>
      <c r="L188" s="103"/>
      <c r="M188" s="103"/>
    </row>
    <row r="189" spans="1:13" s="105" customFormat="1" hidden="1" x14ac:dyDescent="0.3">
      <c r="A189" s="228"/>
      <c r="B189" s="228"/>
      <c r="C189" s="253">
        <v>0</v>
      </c>
      <c r="D189" s="244" t="s">
        <v>170</v>
      </c>
      <c r="E189" s="111"/>
      <c r="F189" s="202"/>
      <c r="G189" s="103"/>
      <c r="H189" s="103"/>
      <c r="I189" s="103"/>
      <c r="J189" s="103"/>
      <c r="K189" s="103"/>
      <c r="L189" s="103"/>
      <c r="M189" s="103"/>
    </row>
    <row r="190" spans="1:13" s="105" customFormat="1" hidden="1" x14ac:dyDescent="0.3">
      <c r="A190" s="228"/>
      <c r="B190" s="228"/>
      <c r="C190" s="253">
        <v>0</v>
      </c>
      <c r="D190" s="244" t="s">
        <v>170</v>
      </c>
      <c r="E190" s="111"/>
      <c r="F190" s="309"/>
      <c r="G190" s="103"/>
      <c r="H190" s="103"/>
      <c r="I190" s="103"/>
      <c r="J190" s="103"/>
      <c r="K190" s="103"/>
      <c r="L190" s="103"/>
      <c r="M190" s="103"/>
    </row>
    <row r="191" spans="1:13" s="105" customFormat="1" hidden="1" x14ac:dyDescent="0.3">
      <c r="A191" s="228"/>
      <c r="B191" s="228"/>
      <c r="C191" s="253">
        <v>0</v>
      </c>
      <c r="D191" s="244" t="s">
        <v>170</v>
      </c>
      <c r="E191" s="111"/>
      <c r="F191" s="202"/>
      <c r="G191" s="103"/>
      <c r="H191" s="103"/>
      <c r="I191" s="103"/>
      <c r="J191" s="103"/>
      <c r="K191" s="103"/>
      <c r="L191" s="103"/>
      <c r="M191" s="103"/>
    </row>
    <row r="192" spans="1:13" s="105" customFormat="1" hidden="1" x14ac:dyDescent="0.3">
      <c r="A192" s="228"/>
      <c r="B192" s="228"/>
      <c r="C192" s="253">
        <v>0</v>
      </c>
      <c r="D192" s="244" t="s">
        <v>170</v>
      </c>
      <c r="E192" s="111"/>
      <c r="F192" s="309"/>
      <c r="G192" s="103"/>
      <c r="H192" s="103"/>
      <c r="I192" s="103"/>
      <c r="J192" s="103"/>
      <c r="K192" s="103"/>
      <c r="L192" s="103"/>
      <c r="M192" s="103"/>
    </row>
    <row r="193" spans="1:13" s="105" customFormat="1" hidden="1" x14ac:dyDescent="0.3">
      <c r="A193" s="228"/>
      <c r="B193" s="228"/>
      <c r="C193" s="253">
        <v>0</v>
      </c>
      <c r="D193" s="244" t="s">
        <v>170</v>
      </c>
      <c r="E193" s="111"/>
      <c r="F193" s="202"/>
      <c r="G193" s="103"/>
      <c r="H193" s="103"/>
      <c r="I193" s="103"/>
      <c r="J193" s="103"/>
      <c r="K193" s="103"/>
      <c r="L193" s="103"/>
      <c r="M193" s="103"/>
    </row>
    <row r="194" spans="1:13" s="105" customFormat="1" hidden="1" x14ac:dyDescent="0.3">
      <c r="A194" s="228"/>
      <c r="B194" s="228"/>
      <c r="C194" s="253">
        <v>0</v>
      </c>
      <c r="D194" s="244" t="s">
        <v>170</v>
      </c>
      <c r="E194" s="111"/>
      <c r="F194" s="309"/>
      <c r="G194" s="103"/>
      <c r="H194" s="103"/>
      <c r="I194" s="103"/>
      <c r="J194" s="103"/>
      <c r="K194" s="103"/>
      <c r="L194" s="103"/>
      <c r="M194" s="103"/>
    </row>
    <row r="195" spans="1:13" s="105" customFormat="1" hidden="1" x14ac:dyDescent="0.3">
      <c r="A195" s="228"/>
      <c r="B195" s="228"/>
      <c r="C195" s="253">
        <v>0</v>
      </c>
      <c r="D195" s="244" t="s">
        <v>170</v>
      </c>
      <c r="E195" s="111"/>
      <c r="F195" s="202"/>
      <c r="G195" s="103"/>
      <c r="H195" s="103"/>
      <c r="I195" s="103"/>
      <c r="J195" s="103"/>
      <c r="K195" s="103"/>
      <c r="L195" s="103"/>
      <c r="M195" s="103"/>
    </row>
    <row r="196" spans="1:13" s="105" customFormat="1" hidden="1" x14ac:dyDescent="0.3">
      <c r="A196" s="228"/>
      <c r="B196" s="228"/>
      <c r="C196" s="253">
        <v>0</v>
      </c>
      <c r="D196" s="244" t="s">
        <v>170</v>
      </c>
      <c r="E196" s="111"/>
      <c r="F196" s="309"/>
      <c r="G196" s="103"/>
      <c r="H196" s="103"/>
      <c r="I196" s="103"/>
      <c r="J196" s="103"/>
      <c r="K196" s="103"/>
      <c r="L196" s="103"/>
      <c r="M196" s="103"/>
    </row>
    <row r="197" spans="1:13" s="105" customFormat="1" hidden="1" x14ac:dyDescent="0.3">
      <c r="A197" s="228"/>
      <c r="B197" s="228"/>
      <c r="C197" s="253">
        <v>0</v>
      </c>
      <c r="D197" s="244" t="s">
        <v>170</v>
      </c>
      <c r="E197" s="111"/>
      <c r="F197" s="202"/>
      <c r="G197" s="103"/>
      <c r="H197" s="103"/>
      <c r="I197" s="103"/>
      <c r="J197" s="103"/>
      <c r="K197" s="103"/>
      <c r="L197" s="103"/>
      <c r="M197" s="103"/>
    </row>
    <row r="198" spans="1:13" s="105" customFormat="1" hidden="1" x14ac:dyDescent="0.3">
      <c r="A198" s="228"/>
      <c r="B198" s="228"/>
      <c r="C198" s="253">
        <v>0</v>
      </c>
      <c r="D198" s="244" t="s">
        <v>170</v>
      </c>
      <c r="E198" s="111"/>
      <c r="F198" s="309"/>
      <c r="G198" s="103"/>
      <c r="H198" s="103"/>
      <c r="I198" s="103"/>
      <c r="J198" s="103"/>
      <c r="K198" s="103"/>
      <c r="L198" s="103"/>
      <c r="M198" s="103"/>
    </row>
    <row r="199" spans="1:13" s="105" customFormat="1" hidden="1" x14ac:dyDescent="0.3">
      <c r="A199" s="228"/>
      <c r="B199" s="228"/>
      <c r="C199" s="253">
        <v>0</v>
      </c>
      <c r="D199" s="244" t="s">
        <v>170</v>
      </c>
      <c r="E199" s="111"/>
      <c r="F199" s="202"/>
      <c r="G199" s="103"/>
      <c r="H199" s="103"/>
      <c r="I199" s="103"/>
      <c r="J199" s="103"/>
      <c r="K199" s="103"/>
      <c r="L199" s="103"/>
      <c r="M199" s="103"/>
    </row>
    <row r="200" spans="1:13" s="105" customFormat="1" hidden="1" x14ac:dyDescent="0.3">
      <c r="A200" s="228"/>
      <c r="B200" s="228"/>
      <c r="C200" s="253">
        <v>0</v>
      </c>
      <c r="D200" s="244" t="s">
        <v>170</v>
      </c>
      <c r="E200" s="111"/>
      <c r="F200" s="309"/>
      <c r="G200" s="103"/>
      <c r="H200" s="103"/>
      <c r="I200" s="103"/>
      <c r="J200" s="103"/>
      <c r="K200" s="103"/>
      <c r="L200" s="103"/>
      <c r="M200" s="103"/>
    </row>
    <row r="201" spans="1:13" s="105" customFormat="1" hidden="1" x14ac:dyDescent="0.3">
      <c r="A201" s="228"/>
      <c r="B201" s="228"/>
      <c r="C201" s="253">
        <v>0</v>
      </c>
      <c r="D201" s="244" t="s">
        <v>170</v>
      </c>
      <c r="E201" s="111"/>
      <c r="F201" s="202"/>
      <c r="G201" s="103"/>
      <c r="H201" s="103"/>
      <c r="I201" s="103"/>
      <c r="J201" s="103"/>
      <c r="K201" s="103"/>
      <c r="L201" s="103"/>
      <c r="M201" s="103"/>
    </row>
    <row r="202" spans="1:13" s="105" customFormat="1" hidden="1" x14ac:dyDescent="0.3">
      <c r="A202" s="228"/>
      <c r="B202" s="228"/>
      <c r="C202" s="253">
        <v>0</v>
      </c>
      <c r="D202" s="244" t="s">
        <v>170</v>
      </c>
      <c r="E202" s="111"/>
      <c r="F202" s="309"/>
      <c r="G202" s="103"/>
      <c r="H202" s="103"/>
      <c r="I202" s="103"/>
      <c r="J202" s="103"/>
      <c r="K202" s="103"/>
      <c r="L202" s="103"/>
      <c r="M202" s="103"/>
    </row>
    <row r="203" spans="1:13" s="105" customFormat="1" hidden="1" x14ac:dyDescent="0.3">
      <c r="A203" s="228"/>
      <c r="B203" s="228"/>
      <c r="C203" s="253">
        <v>0</v>
      </c>
      <c r="D203" s="244" t="s">
        <v>170</v>
      </c>
      <c r="E203" s="111"/>
      <c r="F203" s="202"/>
      <c r="G203" s="103"/>
      <c r="H203" s="103"/>
      <c r="I203" s="103"/>
      <c r="J203" s="103"/>
      <c r="K203" s="103"/>
      <c r="L203" s="103"/>
      <c r="M203" s="103"/>
    </row>
    <row r="204" spans="1:13" s="105" customFormat="1" hidden="1" x14ac:dyDescent="0.3">
      <c r="A204" s="228"/>
      <c r="B204" s="228"/>
      <c r="C204" s="253">
        <v>0</v>
      </c>
      <c r="D204" s="244" t="s">
        <v>170</v>
      </c>
      <c r="E204" s="111"/>
      <c r="F204" s="309"/>
      <c r="G204" s="103"/>
      <c r="H204" s="103"/>
      <c r="I204" s="103"/>
      <c r="J204" s="103"/>
      <c r="K204" s="103"/>
      <c r="L204" s="103"/>
      <c r="M204" s="103"/>
    </row>
    <row r="205" spans="1:13" s="105" customFormat="1" hidden="1" x14ac:dyDescent="0.3">
      <c r="A205" s="228"/>
      <c r="B205" s="228"/>
      <c r="C205" s="253">
        <v>0</v>
      </c>
      <c r="D205" s="244" t="s">
        <v>170</v>
      </c>
      <c r="E205" s="111"/>
      <c r="F205" s="202"/>
      <c r="G205" s="103"/>
      <c r="H205" s="103"/>
      <c r="I205" s="103"/>
      <c r="J205" s="103"/>
      <c r="K205" s="103"/>
      <c r="L205" s="103"/>
      <c r="M205" s="103"/>
    </row>
    <row r="206" spans="1:13" s="105" customFormat="1" hidden="1" x14ac:dyDescent="0.3">
      <c r="A206" s="228"/>
      <c r="B206" s="228"/>
      <c r="C206" s="253">
        <v>0</v>
      </c>
      <c r="D206" s="244" t="s">
        <v>170</v>
      </c>
      <c r="E206" s="111"/>
      <c r="F206" s="309"/>
      <c r="G206" s="103"/>
      <c r="H206" s="103"/>
      <c r="I206" s="103"/>
      <c r="J206" s="103"/>
      <c r="K206" s="103"/>
      <c r="L206" s="103"/>
      <c r="M206" s="103"/>
    </row>
    <row r="207" spans="1:13" s="105" customFormat="1" hidden="1" x14ac:dyDescent="0.3">
      <c r="A207" s="228"/>
      <c r="B207" s="228"/>
      <c r="C207" s="253">
        <v>0</v>
      </c>
      <c r="D207" s="244" t="s">
        <v>170</v>
      </c>
      <c r="E207" s="111"/>
      <c r="F207" s="202"/>
      <c r="G207" s="103"/>
      <c r="H207" s="103"/>
      <c r="I207" s="103"/>
      <c r="J207" s="103"/>
      <c r="K207" s="103"/>
      <c r="L207" s="103"/>
      <c r="M207" s="103"/>
    </row>
    <row r="208" spans="1:13" s="105" customFormat="1" hidden="1" x14ac:dyDescent="0.3">
      <c r="A208" s="228"/>
      <c r="B208" s="228"/>
      <c r="C208" s="253">
        <v>0</v>
      </c>
      <c r="D208" s="244" t="s">
        <v>170</v>
      </c>
      <c r="E208" s="111"/>
      <c r="F208" s="309"/>
      <c r="G208" s="103"/>
      <c r="H208" s="103"/>
      <c r="I208" s="103"/>
      <c r="J208" s="103"/>
      <c r="K208" s="103"/>
      <c r="L208" s="103"/>
      <c r="M208" s="103"/>
    </row>
    <row r="209" spans="1:13" s="105" customFormat="1" hidden="1" x14ac:dyDescent="0.3">
      <c r="A209" s="228"/>
      <c r="B209" s="228"/>
      <c r="C209" s="253">
        <v>0</v>
      </c>
      <c r="D209" s="244" t="s">
        <v>170</v>
      </c>
      <c r="E209" s="111"/>
      <c r="F209" s="202"/>
      <c r="G209" s="103"/>
      <c r="H209" s="103"/>
      <c r="I209" s="103"/>
      <c r="J209" s="103"/>
      <c r="K209" s="103"/>
      <c r="L209" s="103"/>
      <c r="M209" s="103"/>
    </row>
    <row r="210" spans="1:13" s="105" customFormat="1" hidden="1" x14ac:dyDescent="0.3">
      <c r="A210" s="228"/>
      <c r="B210" s="228"/>
      <c r="C210" s="253">
        <v>0</v>
      </c>
      <c r="D210" s="244" t="s">
        <v>170</v>
      </c>
      <c r="E210" s="111"/>
      <c r="F210" s="309"/>
      <c r="G210" s="103"/>
      <c r="H210" s="103"/>
      <c r="I210" s="103"/>
      <c r="J210" s="103"/>
      <c r="K210" s="103"/>
      <c r="L210" s="103"/>
      <c r="M210" s="103"/>
    </row>
    <row r="211" spans="1:13" s="105" customFormat="1" hidden="1" x14ac:dyDescent="0.3">
      <c r="A211" s="228"/>
      <c r="B211" s="228"/>
      <c r="C211" s="253">
        <v>0</v>
      </c>
      <c r="D211" s="244" t="s">
        <v>170</v>
      </c>
      <c r="E211" s="111"/>
      <c r="F211" s="202"/>
      <c r="G211" s="103"/>
      <c r="H211" s="103"/>
      <c r="I211" s="103"/>
      <c r="J211" s="103"/>
      <c r="K211" s="103"/>
      <c r="L211" s="103"/>
      <c r="M211" s="103"/>
    </row>
    <row r="212" spans="1:13" s="105" customFormat="1" hidden="1" x14ac:dyDescent="0.3">
      <c r="A212" s="228"/>
      <c r="B212" s="228"/>
      <c r="C212" s="253">
        <v>0</v>
      </c>
      <c r="D212" s="244" t="s">
        <v>170</v>
      </c>
      <c r="E212" s="111"/>
      <c r="F212" s="309"/>
      <c r="G212" s="103"/>
      <c r="H212" s="103"/>
      <c r="I212" s="103"/>
      <c r="J212" s="103"/>
      <c r="K212" s="103"/>
      <c r="L212" s="103"/>
      <c r="M212" s="103"/>
    </row>
    <row r="213" spans="1:13" s="105" customFormat="1" hidden="1" x14ac:dyDescent="0.3">
      <c r="A213" s="228"/>
      <c r="B213" s="228"/>
      <c r="C213" s="253">
        <v>0</v>
      </c>
      <c r="D213" s="244" t="s">
        <v>170</v>
      </c>
      <c r="E213" s="111"/>
      <c r="F213" s="202"/>
      <c r="G213" s="103"/>
      <c r="H213" s="103"/>
      <c r="I213" s="103"/>
      <c r="J213" s="103"/>
      <c r="K213" s="103"/>
      <c r="L213" s="103"/>
      <c r="M213" s="103"/>
    </row>
    <row r="214" spans="1:13" s="105" customFormat="1" hidden="1" x14ac:dyDescent="0.3">
      <c r="A214" s="228"/>
      <c r="B214" s="228"/>
      <c r="C214" s="253">
        <v>0</v>
      </c>
      <c r="D214" s="244" t="s">
        <v>170</v>
      </c>
      <c r="E214" s="111"/>
      <c r="F214" s="309"/>
      <c r="G214" s="103"/>
      <c r="H214" s="103"/>
      <c r="I214" s="103"/>
      <c r="J214" s="103"/>
      <c r="K214" s="103"/>
      <c r="L214" s="103"/>
      <c r="M214" s="103"/>
    </row>
    <row r="215" spans="1:13" s="105" customFormat="1" hidden="1" x14ac:dyDescent="0.3">
      <c r="A215" s="228"/>
      <c r="B215" s="228"/>
      <c r="C215" s="253">
        <v>0</v>
      </c>
      <c r="D215" s="244" t="s">
        <v>170</v>
      </c>
      <c r="E215" s="111"/>
      <c r="F215" s="202"/>
      <c r="G215" s="103"/>
      <c r="H215" s="103"/>
      <c r="I215" s="103"/>
      <c r="J215" s="103"/>
      <c r="K215" s="103"/>
      <c r="L215" s="103"/>
      <c r="M215" s="103"/>
    </row>
    <row r="216" spans="1:13" s="105" customFormat="1" hidden="1" x14ac:dyDescent="0.3">
      <c r="A216" s="228"/>
      <c r="B216" s="228"/>
      <c r="C216" s="253">
        <v>0</v>
      </c>
      <c r="D216" s="244" t="s">
        <v>170</v>
      </c>
      <c r="E216" s="111"/>
      <c r="F216" s="309"/>
      <c r="G216" s="103"/>
      <c r="H216" s="103"/>
      <c r="I216" s="103"/>
      <c r="J216" s="103"/>
      <c r="K216" s="103"/>
      <c r="L216" s="103"/>
      <c r="M216" s="103"/>
    </row>
    <row r="217" spans="1:13" s="105" customFormat="1" hidden="1" x14ac:dyDescent="0.3">
      <c r="A217" s="228"/>
      <c r="B217" s="228"/>
      <c r="C217" s="253">
        <v>0</v>
      </c>
      <c r="D217" s="244" t="s">
        <v>170</v>
      </c>
      <c r="E217" s="111"/>
      <c r="F217" s="202"/>
      <c r="G217" s="103"/>
      <c r="H217" s="103"/>
      <c r="I217" s="103"/>
      <c r="J217" s="103"/>
      <c r="K217" s="103"/>
      <c r="L217" s="103"/>
      <c r="M217" s="103"/>
    </row>
    <row r="218" spans="1:13" s="105" customFormat="1" hidden="1" x14ac:dyDescent="0.3">
      <c r="A218" s="228"/>
      <c r="B218" s="228"/>
      <c r="C218" s="253">
        <v>0</v>
      </c>
      <c r="D218" s="244" t="s">
        <v>170</v>
      </c>
      <c r="E218" s="111"/>
      <c r="F218" s="309"/>
      <c r="G218" s="103"/>
      <c r="H218" s="103"/>
      <c r="I218" s="103"/>
      <c r="J218" s="103"/>
      <c r="K218" s="103"/>
      <c r="L218" s="103"/>
      <c r="M218" s="103"/>
    </row>
    <row r="219" spans="1:13" s="105" customFormat="1" hidden="1" x14ac:dyDescent="0.3">
      <c r="A219" s="228"/>
      <c r="B219" s="228"/>
      <c r="C219" s="253">
        <v>0</v>
      </c>
      <c r="D219" s="244" t="s">
        <v>170</v>
      </c>
      <c r="E219" s="111"/>
      <c r="F219" s="202"/>
      <c r="G219" s="103"/>
      <c r="H219" s="103"/>
      <c r="I219" s="103"/>
      <c r="J219" s="103"/>
      <c r="K219" s="103"/>
      <c r="L219" s="103"/>
      <c r="M219" s="103"/>
    </row>
    <row r="220" spans="1:13" s="105" customFormat="1" hidden="1" x14ac:dyDescent="0.3">
      <c r="A220" s="228"/>
      <c r="B220" s="228"/>
      <c r="C220" s="253">
        <v>0</v>
      </c>
      <c r="D220" s="244" t="s">
        <v>170</v>
      </c>
      <c r="E220" s="111"/>
      <c r="F220" s="309"/>
      <c r="G220" s="103"/>
      <c r="H220" s="103"/>
      <c r="I220" s="103"/>
      <c r="J220" s="103"/>
      <c r="K220" s="103"/>
      <c r="L220" s="103"/>
      <c r="M220" s="103"/>
    </row>
    <row r="221" spans="1:13" s="105" customFormat="1" hidden="1" x14ac:dyDescent="0.3">
      <c r="A221" s="228"/>
      <c r="B221" s="228"/>
      <c r="C221" s="253">
        <v>0</v>
      </c>
      <c r="D221" s="244" t="s">
        <v>170</v>
      </c>
      <c r="E221" s="111"/>
      <c r="F221" s="202"/>
      <c r="G221" s="103"/>
      <c r="H221" s="103"/>
      <c r="I221" s="103"/>
      <c r="J221" s="103"/>
      <c r="K221" s="103"/>
      <c r="L221" s="103"/>
      <c r="M221" s="103"/>
    </row>
    <row r="222" spans="1:13" s="105" customFormat="1" hidden="1" x14ac:dyDescent="0.3">
      <c r="A222" s="228"/>
      <c r="B222" s="228"/>
      <c r="C222" s="253">
        <v>0</v>
      </c>
      <c r="D222" s="244" t="s">
        <v>170</v>
      </c>
      <c r="E222" s="111"/>
      <c r="F222" s="309"/>
      <c r="G222" s="103"/>
      <c r="H222" s="103"/>
      <c r="I222" s="103"/>
      <c r="J222" s="103"/>
      <c r="K222" s="103"/>
      <c r="L222" s="103"/>
      <c r="M222" s="103"/>
    </row>
    <row r="223" spans="1:13" s="105" customFormat="1" hidden="1" x14ac:dyDescent="0.3">
      <c r="A223" s="228"/>
      <c r="B223" s="228"/>
      <c r="C223" s="253">
        <v>0</v>
      </c>
      <c r="D223" s="244" t="s">
        <v>170</v>
      </c>
      <c r="E223" s="111"/>
      <c r="F223" s="202"/>
      <c r="G223" s="103"/>
      <c r="H223" s="103"/>
      <c r="I223" s="103"/>
      <c r="J223" s="103"/>
      <c r="K223" s="103"/>
      <c r="L223" s="103"/>
      <c r="M223" s="103"/>
    </row>
    <row r="224" spans="1:13" s="105" customFormat="1" hidden="1" x14ac:dyDescent="0.3">
      <c r="A224" s="228"/>
      <c r="B224" s="228"/>
      <c r="C224" s="253">
        <v>0</v>
      </c>
      <c r="D224" s="244" t="s">
        <v>170</v>
      </c>
      <c r="E224" s="111"/>
      <c r="F224" s="309"/>
      <c r="G224" s="103"/>
      <c r="H224" s="103"/>
      <c r="I224" s="103"/>
      <c r="J224" s="103"/>
      <c r="K224" s="103"/>
      <c r="L224" s="103"/>
      <c r="M224" s="103"/>
    </row>
    <row r="225" spans="1:13" s="105" customFormat="1" hidden="1" x14ac:dyDescent="0.3">
      <c r="A225" s="228"/>
      <c r="B225" s="228"/>
      <c r="C225" s="253">
        <v>0</v>
      </c>
      <c r="D225" s="244" t="s">
        <v>170</v>
      </c>
      <c r="E225" s="111"/>
      <c r="F225" s="202"/>
      <c r="G225" s="103"/>
      <c r="H225" s="103"/>
      <c r="I225" s="103"/>
      <c r="J225" s="103"/>
      <c r="K225" s="103"/>
      <c r="L225" s="103"/>
      <c r="M225" s="103"/>
    </row>
    <row r="226" spans="1:13" s="105" customFormat="1" hidden="1" x14ac:dyDescent="0.3">
      <c r="A226" s="228"/>
      <c r="B226" s="228"/>
      <c r="C226" s="253">
        <v>0</v>
      </c>
      <c r="D226" s="244" t="s">
        <v>170</v>
      </c>
      <c r="E226" s="111"/>
      <c r="F226" s="309"/>
      <c r="G226" s="103"/>
      <c r="H226" s="103"/>
      <c r="I226" s="103"/>
      <c r="J226" s="103"/>
      <c r="K226" s="103"/>
      <c r="L226" s="103"/>
      <c r="M226" s="103"/>
    </row>
    <row r="227" spans="1:13" s="105" customFormat="1" hidden="1" x14ac:dyDescent="0.3">
      <c r="A227" s="228"/>
      <c r="B227" s="228"/>
      <c r="C227" s="253">
        <v>0</v>
      </c>
      <c r="D227" s="244" t="s">
        <v>170</v>
      </c>
      <c r="E227" s="111"/>
      <c r="F227" s="202"/>
      <c r="G227" s="103"/>
      <c r="H227" s="103"/>
      <c r="I227" s="103"/>
      <c r="J227" s="103"/>
      <c r="K227" s="103"/>
      <c r="L227" s="103"/>
      <c r="M227" s="103"/>
    </row>
    <row r="228" spans="1:13" s="105" customFormat="1" hidden="1" x14ac:dyDescent="0.3">
      <c r="A228" s="228"/>
      <c r="B228" s="228"/>
      <c r="C228" s="253">
        <v>0</v>
      </c>
      <c r="D228" s="244" t="s">
        <v>170</v>
      </c>
      <c r="E228" s="111"/>
      <c r="F228" s="309"/>
      <c r="G228" s="103"/>
      <c r="H228" s="103"/>
      <c r="I228" s="103"/>
      <c r="J228" s="103"/>
      <c r="K228" s="103"/>
      <c r="L228" s="103"/>
      <c r="M228" s="103"/>
    </row>
    <row r="229" spans="1:13" s="105" customFormat="1" hidden="1" x14ac:dyDescent="0.3">
      <c r="A229" s="228"/>
      <c r="B229" s="228"/>
      <c r="C229" s="253">
        <v>0</v>
      </c>
      <c r="D229" s="244" t="s">
        <v>170</v>
      </c>
      <c r="E229" s="111"/>
      <c r="F229" s="202"/>
      <c r="G229" s="103"/>
      <c r="H229" s="103"/>
      <c r="I229" s="103"/>
      <c r="J229" s="103"/>
      <c r="K229" s="103"/>
      <c r="L229" s="103"/>
      <c r="M229" s="103"/>
    </row>
    <row r="230" spans="1:13" s="105" customFormat="1" hidden="1" x14ac:dyDescent="0.3">
      <c r="A230" s="228"/>
      <c r="B230" s="228"/>
      <c r="C230" s="253">
        <v>0</v>
      </c>
      <c r="D230" s="244" t="s">
        <v>170</v>
      </c>
      <c r="E230" s="111"/>
      <c r="F230" s="309"/>
      <c r="G230" s="103"/>
      <c r="H230" s="103"/>
      <c r="I230" s="103"/>
      <c r="J230" s="103"/>
      <c r="K230" s="103"/>
      <c r="L230" s="103"/>
      <c r="M230" s="103"/>
    </row>
    <row r="231" spans="1:13" s="105" customFormat="1" hidden="1" x14ac:dyDescent="0.3">
      <c r="A231" s="228"/>
      <c r="B231" s="228"/>
      <c r="C231" s="253">
        <v>0</v>
      </c>
      <c r="D231" s="244" t="s">
        <v>170</v>
      </c>
      <c r="E231" s="111"/>
      <c r="F231" s="202"/>
      <c r="G231" s="103"/>
      <c r="H231" s="103"/>
      <c r="I231" s="103"/>
      <c r="J231" s="103"/>
      <c r="K231" s="103"/>
      <c r="L231" s="103"/>
      <c r="M231" s="103"/>
    </row>
    <row r="232" spans="1:13" s="105" customFormat="1" hidden="1" x14ac:dyDescent="0.3">
      <c r="A232" s="228"/>
      <c r="B232" s="228"/>
      <c r="C232" s="253">
        <v>0</v>
      </c>
      <c r="D232" s="244" t="s">
        <v>170</v>
      </c>
      <c r="E232" s="111"/>
      <c r="F232" s="309"/>
      <c r="G232" s="103"/>
      <c r="H232" s="103"/>
      <c r="I232" s="103"/>
      <c r="J232" s="103"/>
      <c r="K232" s="103"/>
      <c r="L232" s="103"/>
      <c r="M232" s="103"/>
    </row>
    <row r="233" spans="1:13" s="105" customFormat="1" hidden="1" x14ac:dyDescent="0.3">
      <c r="A233" s="228"/>
      <c r="B233" s="228"/>
      <c r="C233" s="253">
        <v>0</v>
      </c>
      <c r="D233" s="244" t="s">
        <v>170</v>
      </c>
      <c r="E233" s="111"/>
      <c r="F233" s="202"/>
      <c r="G233" s="103"/>
      <c r="H233" s="103"/>
      <c r="I233" s="103"/>
      <c r="J233" s="103"/>
      <c r="K233" s="103"/>
      <c r="L233" s="103"/>
      <c r="M233" s="103"/>
    </row>
    <row r="234" spans="1:13" s="105" customFormat="1" hidden="1" x14ac:dyDescent="0.3">
      <c r="A234" s="228"/>
      <c r="B234" s="228"/>
      <c r="C234" s="253">
        <v>0</v>
      </c>
      <c r="D234" s="244" t="s">
        <v>170</v>
      </c>
      <c r="E234" s="111"/>
      <c r="F234" s="309"/>
      <c r="G234" s="103"/>
      <c r="H234" s="103"/>
      <c r="I234" s="103"/>
      <c r="J234" s="103"/>
      <c r="K234" s="103"/>
      <c r="L234" s="103"/>
      <c r="M234" s="103"/>
    </row>
    <row r="235" spans="1:13" s="105" customFormat="1" hidden="1" x14ac:dyDescent="0.3">
      <c r="A235" s="228"/>
      <c r="B235" s="228"/>
      <c r="C235" s="253">
        <v>0</v>
      </c>
      <c r="D235" s="244" t="s">
        <v>170</v>
      </c>
      <c r="E235" s="111"/>
      <c r="F235" s="202"/>
      <c r="G235" s="103"/>
      <c r="H235" s="103"/>
      <c r="I235" s="103"/>
      <c r="J235" s="103"/>
      <c r="K235" s="103"/>
      <c r="L235" s="103"/>
      <c r="M235" s="103"/>
    </row>
    <row r="236" spans="1:13" s="105" customFormat="1" hidden="1" x14ac:dyDescent="0.3">
      <c r="A236" s="228"/>
      <c r="B236" s="228"/>
      <c r="C236" s="253">
        <v>0</v>
      </c>
      <c r="D236" s="244" t="s">
        <v>170</v>
      </c>
      <c r="E236" s="111"/>
      <c r="F236" s="309"/>
      <c r="G236" s="103"/>
      <c r="H236" s="103"/>
      <c r="I236" s="103"/>
      <c r="J236" s="103"/>
      <c r="K236" s="103"/>
      <c r="L236" s="103"/>
      <c r="M236" s="103"/>
    </row>
    <row r="237" spans="1:13" s="105" customFormat="1" hidden="1" x14ac:dyDescent="0.3">
      <c r="A237" s="228"/>
      <c r="B237" s="228"/>
      <c r="C237" s="253">
        <v>0</v>
      </c>
      <c r="D237" s="244" t="s">
        <v>170</v>
      </c>
      <c r="E237" s="111"/>
      <c r="F237" s="202"/>
      <c r="G237" s="103"/>
      <c r="H237" s="103"/>
      <c r="I237" s="103"/>
      <c r="J237" s="103"/>
      <c r="K237" s="103"/>
      <c r="L237" s="103"/>
      <c r="M237" s="103"/>
    </row>
    <row r="238" spans="1:13" s="105" customFormat="1" hidden="1" x14ac:dyDescent="0.3">
      <c r="A238" s="228"/>
      <c r="B238" s="228"/>
      <c r="C238" s="253">
        <v>0</v>
      </c>
      <c r="D238" s="244" t="s">
        <v>170</v>
      </c>
      <c r="E238" s="111"/>
      <c r="F238" s="309"/>
      <c r="G238" s="103"/>
      <c r="H238" s="103"/>
      <c r="I238" s="103"/>
      <c r="J238" s="103"/>
      <c r="K238" s="103"/>
      <c r="L238" s="103"/>
      <c r="M238" s="103"/>
    </row>
    <row r="239" spans="1:13" s="105" customFormat="1" hidden="1" x14ac:dyDescent="0.3">
      <c r="A239" s="228"/>
      <c r="B239" s="228"/>
      <c r="C239" s="253">
        <v>0</v>
      </c>
      <c r="D239" s="244" t="s">
        <v>170</v>
      </c>
      <c r="E239" s="111"/>
      <c r="F239" s="202"/>
      <c r="G239" s="103"/>
      <c r="H239" s="103"/>
      <c r="I239" s="103"/>
      <c r="J239" s="103"/>
      <c r="K239" s="103"/>
      <c r="L239" s="103"/>
      <c r="M239" s="103"/>
    </row>
    <row r="240" spans="1:13" s="105" customFormat="1" hidden="1" x14ac:dyDescent="0.3">
      <c r="A240" s="228"/>
      <c r="B240" s="228"/>
      <c r="C240" s="253">
        <v>0</v>
      </c>
      <c r="D240" s="244" t="s">
        <v>170</v>
      </c>
      <c r="E240" s="111"/>
      <c r="F240" s="309"/>
      <c r="G240" s="103"/>
      <c r="H240" s="103"/>
      <c r="I240" s="103"/>
      <c r="J240" s="103"/>
      <c r="K240" s="103"/>
      <c r="L240" s="103"/>
      <c r="M240" s="103"/>
    </row>
    <row r="241" spans="1:13" s="105" customFormat="1" hidden="1" x14ac:dyDescent="0.3">
      <c r="A241" s="228"/>
      <c r="B241" s="228"/>
      <c r="C241" s="253">
        <v>0</v>
      </c>
      <c r="D241" s="244" t="s">
        <v>170</v>
      </c>
      <c r="E241" s="111"/>
      <c r="F241" s="202"/>
      <c r="G241" s="103"/>
      <c r="H241" s="103"/>
      <c r="I241" s="103"/>
      <c r="J241" s="103"/>
      <c r="K241" s="103"/>
      <c r="L241" s="103"/>
      <c r="M241" s="103"/>
    </row>
    <row r="242" spans="1:13" s="105" customFormat="1" hidden="1" x14ac:dyDescent="0.3">
      <c r="A242" s="228"/>
      <c r="B242" s="228"/>
      <c r="C242" s="253">
        <v>0</v>
      </c>
      <c r="D242" s="244" t="s">
        <v>170</v>
      </c>
      <c r="E242" s="111"/>
      <c r="F242" s="309"/>
      <c r="G242" s="103"/>
      <c r="H242" s="103"/>
      <c r="I242" s="103"/>
      <c r="J242" s="103"/>
      <c r="K242" s="103"/>
      <c r="L242" s="103"/>
      <c r="M242" s="103"/>
    </row>
    <row r="243" spans="1:13" s="105" customFormat="1" hidden="1" x14ac:dyDescent="0.3">
      <c r="A243" s="228"/>
      <c r="B243" s="228"/>
      <c r="C243" s="253">
        <v>0</v>
      </c>
      <c r="D243" s="244" t="s">
        <v>170</v>
      </c>
      <c r="E243" s="111"/>
      <c r="F243" s="202"/>
      <c r="G243" s="103"/>
      <c r="H243" s="103"/>
      <c r="I243" s="103"/>
      <c r="J243" s="103"/>
      <c r="K243" s="103"/>
      <c r="L243" s="103"/>
      <c r="M243" s="103"/>
    </row>
    <row r="244" spans="1:13" s="105" customFormat="1" hidden="1" x14ac:dyDescent="0.3">
      <c r="A244" s="228"/>
      <c r="B244" s="228"/>
      <c r="C244" s="253">
        <v>0</v>
      </c>
      <c r="D244" s="244" t="s">
        <v>170</v>
      </c>
      <c r="E244" s="111"/>
      <c r="F244" s="309"/>
      <c r="G244" s="103"/>
      <c r="H244" s="103"/>
      <c r="I244" s="103"/>
      <c r="J244" s="103"/>
      <c r="K244" s="103"/>
      <c r="L244" s="103"/>
      <c r="M244" s="103"/>
    </row>
    <row r="245" spans="1:13" s="105" customFormat="1" hidden="1" x14ac:dyDescent="0.3">
      <c r="A245" s="228"/>
      <c r="B245" s="228"/>
      <c r="C245" s="253">
        <v>0</v>
      </c>
      <c r="D245" s="244" t="s">
        <v>170</v>
      </c>
      <c r="E245" s="111"/>
      <c r="F245" s="202"/>
      <c r="G245" s="103"/>
      <c r="H245" s="103"/>
      <c r="I245" s="103"/>
      <c r="J245" s="103"/>
      <c r="K245" s="103"/>
      <c r="L245" s="103"/>
      <c r="M245" s="103"/>
    </row>
    <row r="246" spans="1:13" s="105" customFormat="1" hidden="1" x14ac:dyDescent="0.3">
      <c r="A246" s="228"/>
      <c r="B246" s="228"/>
      <c r="C246" s="253">
        <v>0</v>
      </c>
      <c r="D246" s="244" t="s">
        <v>170</v>
      </c>
      <c r="E246" s="111"/>
      <c r="F246" s="309"/>
      <c r="G246" s="103"/>
      <c r="H246" s="103"/>
      <c r="I246" s="103"/>
      <c r="J246" s="103"/>
      <c r="K246" s="103"/>
      <c r="L246" s="103"/>
      <c r="M246" s="103"/>
    </row>
    <row r="247" spans="1:13" s="105" customFormat="1" hidden="1" x14ac:dyDescent="0.3">
      <c r="A247" s="228"/>
      <c r="B247" s="228"/>
      <c r="C247" s="253">
        <v>0</v>
      </c>
      <c r="D247" s="244" t="s">
        <v>170</v>
      </c>
      <c r="E247" s="111"/>
      <c r="F247" s="202"/>
      <c r="G247" s="103"/>
      <c r="H247" s="103"/>
      <c r="I247" s="103"/>
      <c r="J247" s="103"/>
      <c r="K247" s="103"/>
      <c r="L247" s="103"/>
      <c r="M247" s="103"/>
    </row>
    <row r="248" spans="1:13" s="105" customFormat="1" hidden="1" x14ac:dyDescent="0.3">
      <c r="A248" s="228"/>
      <c r="B248" s="228"/>
      <c r="C248" s="253">
        <v>0</v>
      </c>
      <c r="D248" s="244" t="s">
        <v>170</v>
      </c>
      <c r="E248" s="111"/>
      <c r="F248" s="309"/>
      <c r="G248" s="103"/>
      <c r="H248" s="103"/>
      <c r="I248" s="103"/>
      <c r="J248" s="103"/>
      <c r="K248" s="103"/>
      <c r="L248" s="103"/>
      <c r="M248" s="103"/>
    </row>
    <row r="249" spans="1:13" s="105" customFormat="1" hidden="1" x14ac:dyDescent="0.3">
      <c r="A249" s="228"/>
      <c r="B249" s="228"/>
      <c r="C249" s="253">
        <v>0</v>
      </c>
      <c r="D249" s="244" t="s">
        <v>170</v>
      </c>
      <c r="E249" s="111"/>
      <c r="F249" s="202"/>
      <c r="G249" s="103"/>
      <c r="H249" s="103"/>
      <c r="I249" s="103"/>
      <c r="J249" s="103"/>
      <c r="K249" s="103"/>
      <c r="L249" s="103"/>
      <c r="M249" s="103"/>
    </row>
    <row r="250" spans="1:13" s="105" customFormat="1" hidden="1" x14ac:dyDescent="0.3">
      <c r="A250" s="228"/>
      <c r="B250" s="228"/>
      <c r="C250" s="253">
        <v>0</v>
      </c>
      <c r="D250" s="244" t="s">
        <v>170</v>
      </c>
      <c r="E250" s="111"/>
      <c r="F250" s="309"/>
      <c r="G250" s="103"/>
      <c r="H250" s="103"/>
      <c r="I250" s="103"/>
      <c r="J250" s="103"/>
      <c r="K250" s="103"/>
      <c r="L250" s="103"/>
      <c r="M250" s="103"/>
    </row>
    <row r="251" spans="1:13" s="105" customFormat="1" hidden="1" x14ac:dyDescent="0.3">
      <c r="A251" s="228"/>
      <c r="B251" s="228"/>
      <c r="C251" s="253">
        <v>0</v>
      </c>
      <c r="D251" s="244" t="s">
        <v>170</v>
      </c>
      <c r="E251" s="111"/>
      <c r="F251" s="202"/>
      <c r="G251" s="103"/>
      <c r="H251" s="103"/>
      <c r="I251" s="103"/>
      <c r="J251" s="103"/>
      <c r="K251" s="103"/>
      <c r="L251" s="103"/>
      <c r="M251" s="103"/>
    </row>
    <row r="252" spans="1:13" s="105" customFormat="1" hidden="1" x14ac:dyDescent="0.3">
      <c r="A252" s="228"/>
      <c r="B252" s="228"/>
      <c r="C252" s="253">
        <v>0</v>
      </c>
      <c r="D252" s="244" t="s">
        <v>170</v>
      </c>
      <c r="E252" s="111"/>
      <c r="F252" s="309"/>
      <c r="G252" s="103"/>
      <c r="H252" s="103"/>
      <c r="I252" s="103"/>
      <c r="J252" s="103"/>
      <c r="K252" s="103"/>
      <c r="L252" s="103"/>
      <c r="M252" s="103"/>
    </row>
    <row r="253" spans="1:13" s="105" customFormat="1" hidden="1" x14ac:dyDescent="0.3">
      <c r="A253" s="228"/>
      <c r="B253" s="228"/>
      <c r="C253" s="253">
        <v>0</v>
      </c>
      <c r="D253" s="244" t="s">
        <v>170</v>
      </c>
      <c r="E253" s="111"/>
      <c r="F253" s="202"/>
      <c r="G253" s="103"/>
      <c r="H253" s="103"/>
      <c r="I253" s="103"/>
      <c r="J253" s="103"/>
      <c r="K253" s="103"/>
      <c r="L253" s="103"/>
      <c r="M253" s="103"/>
    </row>
    <row r="254" spans="1:13" s="105" customFormat="1" hidden="1" x14ac:dyDescent="0.3">
      <c r="A254" s="228"/>
      <c r="B254" s="228"/>
      <c r="C254" s="253">
        <v>0</v>
      </c>
      <c r="D254" s="244" t="s">
        <v>170</v>
      </c>
      <c r="E254" s="111"/>
      <c r="F254" s="309"/>
      <c r="G254" s="103"/>
      <c r="H254" s="103"/>
      <c r="I254" s="103"/>
      <c r="J254" s="103"/>
      <c r="K254" s="103"/>
      <c r="L254" s="103"/>
      <c r="M254" s="103"/>
    </row>
    <row r="255" spans="1:13" s="105" customFormat="1" hidden="1" x14ac:dyDescent="0.3">
      <c r="A255" s="228"/>
      <c r="B255" s="228"/>
      <c r="C255" s="253">
        <v>0</v>
      </c>
      <c r="D255" s="244" t="s">
        <v>170</v>
      </c>
      <c r="E255" s="111"/>
      <c r="F255" s="202"/>
      <c r="G255" s="103"/>
      <c r="H255" s="103"/>
      <c r="I255" s="103"/>
      <c r="J255" s="103"/>
      <c r="K255" s="103"/>
      <c r="L255" s="103"/>
      <c r="M255" s="103"/>
    </row>
    <row r="256" spans="1:13" s="105" customFormat="1" hidden="1" x14ac:dyDescent="0.3">
      <c r="A256" s="228"/>
      <c r="B256" s="228"/>
      <c r="C256" s="253">
        <v>0</v>
      </c>
      <c r="D256" s="244" t="s">
        <v>170</v>
      </c>
      <c r="E256" s="111"/>
      <c r="F256" s="309"/>
      <c r="G256" s="103"/>
      <c r="H256" s="103"/>
      <c r="I256" s="103"/>
      <c r="J256" s="103"/>
      <c r="K256" s="103"/>
      <c r="L256" s="103"/>
      <c r="M256" s="103"/>
    </row>
    <row r="257" spans="1:14" s="105" customFormat="1" hidden="1" x14ac:dyDescent="0.3">
      <c r="A257" s="228"/>
      <c r="B257" s="228"/>
      <c r="C257" s="253">
        <v>0</v>
      </c>
      <c r="D257" s="244" t="s">
        <v>170</v>
      </c>
      <c r="E257" s="111"/>
      <c r="F257" s="202"/>
      <c r="G257" s="103"/>
      <c r="H257" s="103"/>
      <c r="I257" s="103"/>
      <c r="J257" s="103"/>
      <c r="K257" s="103"/>
      <c r="L257" s="103"/>
      <c r="M257" s="103"/>
    </row>
    <row r="258" spans="1:14" s="105" customFormat="1" hidden="1" x14ac:dyDescent="0.3">
      <c r="A258" s="228"/>
      <c r="B258" s="228"/>
      <c r="C258" s="253">
        <v>0</v>
      </c>
      <c r="D258" s="244" t="s">
        <v>170</v>
      </c>
      <c r="E258" s="111"/>
      <c r="F258" s="309"/>
      <c r="G258" s="103"/>
      <c r="H258" s="103"/>
      <c r="I258" s="103"/>
      <c r="J258" s="103"/>
      <c r="K258" s="103"/>
      <c r="L258" s="103"/>
      <c r="M258" s="103"/>
    </row>
    <row r="259" spans="1:14" s="105" customFormat="1" hidden="1" x14ac:dyDescent="0.3">
      <c r="A259" s="228"/>
      <c r="B259" s="228"/>
      <c r="C259" s="253">
        <v>0</v>
      </c>
      <c r="D259" s="244" t="s">
        <v>170</v>
      </c>
      <c r="E259" s="111"/>
      <c r="F259" s="202"/>
      <c r="G259" s="103"/>
      <c r="H259" s="103"/>
      <c r="I259" s="103"/>
      <c r="J259" s="103"/>
      <c r="K259" s="103"/>
      <c r="L259" s="103"/>
      <c r="M259" s="103"/>
    </row>
    <row r="260" spans="1:14" s="105" customFormat="1" hidden="1" x14ac:dyDescent="0.3">
      <c r="A260" s="228"/>
      <c r="B260" s="228"/>
      <c r="C260" s="253">
        <v>0</v>
      </c>
      <c r="D260" s="244" t="s">
        <v>170</v>
      </c>
      <c r="E260" s="111"/>
      <c r="F260" s="309"/>
      <c r="G260" s="103"/>
      <c r="H260" s="103"/>
      <c r="I260" s="103"/>
      <c r="J260" s="103"/>
      <c r="K260" s="103"/>
      <c r="L260" s="103"/>
      <c r="M260" s="103"/>
    </row>
    <row r="261" spans="1:14" s="105" customFormat="1" hidden="1" x14ac:dyDescent="0.3">
      <c r="A261" s="228"/>
      <c r="B261" s="228"/>
      <c r="C261" s="253">
        <v>0</v>
      </c>
      <c r="D261" s="244" t="s">
        <v>170</v>
      </c>
      <c r="E261" s="111"/>
      <c r="F261" s="202"/>
      <c r="G261" s="103"/>
      <c r="H261" s="103"/>
      <c r="I261" s="103"/>
      <c r="J261" s="103"/>
      <c r="K261" s="103"/>
      <c r="L261" s="103"/>
      <c r="M261" s="103"/>
    </row>
    <row r="262" spans="1:14" s="105" customFormat="1" hidden="1" x14ac:dyDescent="0.3">
      <c r="A262" s="228"/>
      <c r="B262" s="228"/>
      <c r="C262" s="253">
        <v>0</v>
      </c>
      <c r="D262" s="244" t="s">
        <v>170</v>
      </c>
      <c r="E262" s="111"/>
      <c r="F262" s="309"/>
      <c r="G262" s="103"/>
      <c r="H262" s="103"/>
      <c r="I262" s="103"/>
      <c r="J262" s="103"/>
      <c r="K262" s="103"/>
      <c r="L262" s="103"/>
      <c r="M262" s="103"/>
    </row>
    <row r="263" spans="1:14" s="105" customFormat="1" hidden="1" x14ac:dyDescent="0.3">
      <c r="A263" s="228"/>
      <c r="B263" s="228"/>
      <c r="C263" s="253">
        <v>0</v>
      </c>
      <c r="D263" s="244" t="s">
        <v>170</v>
      </c>
      <c r="E263" s="111"/>
      <c r="F263" s="202"/>
      <c r="G263" s="103"/>
      <c r="H263" s="103"/>
      <c r="I263" s="103"/>
      <c r="J263" s="103"/>
      <c r="K263" s="103"/>
      <c r="L263" s="103"/>
      <c r="M263" s="103"/>
    </row>
    <row r="264" spans="1:14" s="105" customFormat="1" hidden="1" x14ac:dyDescent="0.3">
      <c r="A264" s="228"/>
      <c r="B264" s="228"/>
      <c r="C264" s="253">
        <v>0</v>
      </c>
      <c r="D264" s="244" t="s">
        <v>170</v>
      </c>
      <c r="E264" s="111"/>
      <c r="F264" s="309"/>
      <c r="G264" s="103"/>
      <c r="H264" s="103"/>
      <c r="I264" s="103"/>
      <c r="J264" s="103"/>
      <c r="K264" s="103"/>
      <c r="L264" s="103"/>
      <c r="M264" s="103"/>
    </row>
    <row r="265" spans="1:14" s="105" customFormat="1" hidden="1" x14ac:dyDescent="0.3">
      <c r="A265" s="228"/>
      <c r="B265" s="228"/>
      <c r="C265" s="253">
        <v>0</v>
      </c>
      <c r="D265" s="244" t="s">
        <v>170</v>
      </c>
      <c r="E265" s="111"/>
      <c r="F265" s="202"/>
      <c r="G265" s="103"/>
      <c r="H265" s="103"/>
      <c r="I265" s="103"/>
      <c r="J265" s="103"/>
      <c r="K265" s="103"/>
      <c r="L265" s="103"/>
      <c r="M265" s="103"/>
    </row>
    <row r="266" spans="1:14" s="105" customFormat="1" x14ac:dyDescent="0.3">
      <c r="A266" s="228"/>
      <c r="B266" s="228"/>
      <c r="C266" s="254">
        <v>0</v>
      </c>
      <c r="D266" s="244" t="s">
        <v>170</v>
      </c>
      <c r="E266" s="103"/>
      <c r="F266" s="202"/>
      <c r="G266" s="103"/>
      <c r="H266" s="103"/>
      <c r="I266" s="103"/>
      <c r="J266" s="103"/>
      <c r="K266" s="103"/>
      <c r="L266" s="103"/>
      <c r="M266" s="103"/>
    </row>
    <row r="267" spans="1:14" x14ac:dyDescent="0.3">
      <c r="A267" s="192"/>
      <c r="B267" s="191" t="s">
        <v>180</v>
      </c>
      <c r="C267" s="151">
        <f>ROUND(SUBTOTAL(109,C136:C266),2)</f>
        <v>0</v>
      </c>
      <c r="D267" s="244" t="s">
        <v>170</v>
      </c>
      <c r="E267" s="86"/>
      <c r="F267" s="39" t="s">
        <v>169</v>
      </c>
      <c r="G267" s="86"/>
      <c r="H267" s="86"/>
      <c r="I267" s="86"/>
      <c r="J267" s="86"/>
      <c r="K267" s="86"/>
      <c r="L267" s="86"/>
      <c r="M267" s="86"/>
    </row>
    <row r="268" spans="1:14" x14ac:dyDescent="0.3">
      <c r="A268" s="86"/>
      <c r="B268" s="86"/>
      <c r="C268" s="86"/>
      <c r="D268" s="154" t="s">
        <v>162</v>
      </c>
      <c r="E268" s="86"/>
      <c r="F268" s="149"/>
    </row>
    <row r="269" spans="1:14" x14ac:dyDescent="0.3">
      <c r="A269" s="86"/>
      <c r="B269" s="191" t="s">
        <v>181</v>
      </c>
      <c r="C269" s="151">
        <f>+C267+C135</f>
        <v>0</v>
      </c>
      <c r="D269" s="157" t="s">
        <v>162</v>
      </c>
      <c r="E269" s="86"/>
      <c r="F269" s="158" t="s">
        <v>173</v>
      </c>
    </row>
    <row r="270" spans="1:14" x14ac:dyDescent="0.3">
      <c r="D270" s="154" t="s">
        <v>162</v>
      </c>
      <c r="E270" s="86"/>
    </row>
    <row r="271" spans="1:14" x14ac:dyDescent="0.3">
      <c r="A271" s="172" t="s">
        <v>174</v>
      </c>
      <c r="B271" s="160"/>
      <c r="C271" s="161"/>
      <c r="D271" s="154" t="s">
        <v>167</v>
      </c>
      <c r="E271" s="86"/>
      <c r="F271" s="149" t="s">
        <v>175</v>
      </c>
    </row>
    <row r="272" spans="1:14" ht="45" customHeight="1" x14ac:dyDescent="0.3">
      <c r="A272" s="431"/>
      <c r="B272" s="432"/>
      <c r="C272" s="433"/>
      <c r="D272" s="247" t="s">
        <v>167</v>
      </c>
      <c r="E272" s="86"/>
      <c r="F272" s="436" t="s">
        <v>176</v>
      </c>
      <c r="G272" s="436"/>
      <c r="H272" s="436"/>
      <c r="I272" s="436"/>
      <c r="J272" s="436"/>
      <c r="K272" s="436"/>
      <c r="L272" s="436"/>
      <c r="M272" s="436"/>
      <c r="N272" s="436"/>
    </row>
    <row r="273" spans="1:14" x14ac:dyDescent="0.3">
      <c r="D273" s="232" t="s">
        <v>170</v>
      </c>
      <c r="E273" s="86"/>
    </row>
    <row r="274" spans="1:14" x14ac:dyDescent="0.3">
      <c r="A274" s="102" t="s">
        <v>177</v>
      </c>
      <c r="B274" s="162"/>
      <c r="C274" s="163"/>
      <c r="D274" s="243" t="s">
        <v>170</v>
      </c>
      <c r="E274" s="86"/>
      <c r="F274" s="149" t="s">
        <v>175</v>
      </c>
      <c r="H274" s="86"/>
    </row>
    <row r="275" spans="1:14" ht="45" customHeight="1" x14ac:dyDescent="0.3">
      <c r="A275" s="431"/>
      <c r="B275" s="432"/>
      <c r="C275" s="433"/>
      <c r="D275" s="248" t="s">
        <v>170</v>
      </c>
      <c r="E275" s="86"/>
      <c r="F275" s="436" t="s">
        <v>176</v>
      </c>
      <c r="G275" s="436"/>
      <c r="H275" s="436"/>
      <c r="I275" s="436"/>
      <c r="J275" s="436"/>
      <c r="K275" s="436"/>
      <c r="L275" s="436"/>
      <c r="M275" s="436"/>
      <c r="N275" s="436"/>
    </row>
    <row r="276" spans="1:14" x14ac:dyDescent="0.3">
      <c r="A276" s="86"/>
      <c r="B276" s="86"/>
      <c r="C276" s="86"/>
      <c r="D276" s="232"/>
      <c r="E276" s="86"/>
    </row>
    <row r="277" spans="1:14" x14ac:dyDescent="0.3">
      <c r="A277" s="86"/>
      <c r="B277" s="86"/>
      <c r="C277" s="86"/>
    </row>
    <row r="278" spans="1:14" x14ac:dyDescent="0.3">
      <c r="A278" s="86"/>
      <c r="B278" s="86"/>
      <c r="C278" s="86"/>
    </row>
    <row r="279" spans="1:14" x14ac:dyDescent="0.3">
      <c r="A279" s="86"/>
      <c r="B279" s="86"/>
      <c r="C279" s="86"/>
    </row>
    <row r="280" spans="1:14" x14ac:dyDescent="0.3">
      <c r="A280" s="86"/>
      <c r="B280" s="86"/>
      <c r="C280" s="86"/>
    </row>
    <row r="281" spans="1:14" x14ac:dyDescent="0.3">
      <c r="A281" s="86"/>
      <c r="B281" s="86"/>
      <c r="C281" s="86"/>
    </row>
    <row r="282" spans="1:14" x14ac:dyDescent="0.3">
      <c r="A282" s="86"/>
      <c r="B282" s="86"/>
      <c r="C282" s="86"/>
    </row>
    <row r="283" spans="1:14" x14ac:dyDescent="0.3">
      <c r="A283" s="86"/>
      <c r="B283" s="86"/>
      <c r="C283" s="86"/>
    </row>
    <row r="284" spans="1:14" x14ac:dyDescent="0.3">
      <c r="A284" s="86"/>
      <c r="B284" s="86"/>
      <c r="C284" s="86"/>
    </row>
    <row r="285" spans="1:14" x14ac:dyDescent="0.3">
      <c r="A285" s="86"/>
      <c r="B285" s="86"/>
      <c r="C285" s="86"/>
    </row>
    <row r="286" spans="1:14" x14ac:dyDescent="0.3">
      <c r="A286" s="86"/>
      <c r="B286" s="86"/>
      <c r="C286" s="86"/>
    </row>
    <row r="287" spans="1:14" x14ac:dyDescent="0.3">
      <c r="A287" s="86"/>
      <c r="B287" s="86"/>
      <c r="C287" s="86"/>
    </row>
    <row r="288" spans="1:14" x14ac:dyDescent="0.3">
      <c r="A288" s="86"/>
      <c r="B288" s="86"/>
      <c r="C288" s="86"/>
    </row>
    <row r="289" spans="1:3" x14ac:dyDescent="0.3">
      <c r="A289" s="86"/>
      <c r="B289" s="86"/>
      <c r="C289" s="86"/>
    </row>
    <row r="290" spans="1:3" x14ac:dyDescent="0.3">
      <c r="A290" s="86"/>
      <c r="B290" s="86"/>
      <c r="C290" s="86"/>
    </row>
    <row r="291" spans="1:3" x14ac:dyDescent="0.3">
      <c r="A291" s="86"/>
      <c r="B291" s="86"/>
      <c r="C291" s="86"/>
    </row>
    <row r="292" spans="1:3" x14ac:dyDescent="0.3">
      <c r="A292" s="86"/>
      <c r="B292" s="86"/>
      <c r="C292" s="86"/>
    </row>
    <row r="293" spans="1:3" x14ac:dyDescent="0.3">
      <c r="A293" s="86"/>
      <c r="B293" s="86"/>
      <c r="C293" s="86"/>
    </row>
    <row r="294" spans="1:3" x14ac:dyDescent="0.3">
      <c r="A294" s="86"/>
      <c r="B294" s="86"/>
      <c r="C294" s="86"/>
    </row>
    <row r="295" spans="1:3" x14ac:dyDescent="0.3">
      <c r="A295" s="86"/>
      <c r="B295" s="86"/>
      <c r="C295" s="86"/>
    </row>
    <row r="296" spans="1:3" x14ac:dyDescent="0.3">
      <c r="A296" s="86"/>
      <c r="B296" s="86"/>
      <c r="C296" s="86"/>
    </row>
    <row r="297" spans="1:3" x14ac:dyDescent="0.3">
      <c r="A297" s="86"/>
      <c r="B297" s="86"/>
      <c r="C297" s="86"/>
    </row>
    <row r="298" spans="1:3" x14ac:dyDescent="0.3">
      <c r="A298" s="86"/>
      <c r="B298" s="86"/>
      <c r="C298" s="86"/>
    </row>
    <row r="299" spans="1:3" x14ac:dyDescent="0.3">
      <c r="A299" s="86"/>
      <c r="B299" s="86"/>
      <c r="C299" s="86"/>
    </row>
    <row r="300" spans="1:3" x14ac:dyDescent="0.3">
      <c r="A300" s="86"/>
      <c r="B300" s="86"/>
      <c r="C300" s="86"/>
    </row>
    <row r="301" spans="1:3" x14ac:dyDescent="0.3">
      <c r="A301" s="86"/>
      <c r="B301" s="86"/>
      <c r="C301" s="86"/>
    </row>
    <row r="302" spans="1:3" x14ac:dyDescent="0.3">
      <c r="A302" s="86"/>
      <c r="B302" s="86"/>
      <c r="C302" s="86"/>
    </row>
    <row r="303" spans="1:3" x14ac:dyDescent="0.3">
      <c r="A303" s="86"/>
      <c r="B303" s="86"/>
      <c r="C303" s="86"/>
    </row>
    <row r="304" spans="1:3" x14ac:dyDescent="0.3">
      <c r="A304" s="86"/>
      <c r="B304" s="86"/>
      <c r="C304" s="86"/>
    </row>
    <row r="305" spans="1:3" x14ac:dyDescent="0.3">
      <c r="A305" s="86"/>
      <c r="B305" s="86"/>
      <c r="C305" s="86"/>
    </row>
    <row r="306" spans="1:3" x14ac:dyDescent="0.3">
      <c r="A306" s="86"/>
      <c r="B306" s="86"/>
      <c r="C306" s="86"/>
    </row>
    <row r="307" spans="1:3" x14ac:dyDescent="0.3">
      <c r="A307" s="86"/>
      <c r="B307" s="86"/>
      <c r="C307" s="86"/>
    </row>
    <row r="308" spans="1:3" x14ac:dyDescent="0.3">
      <c r="A308" s="86"/>
      <c r="B308" s="86"/>
      <c r="C308" s="86"/>
    </row>
    <row r="309" spans="1:3" x14ac:dyDescent="0.3">
      <c r="A309" s="86"/>
      <c r="B309" s="86"/>
      <c r="C309" s="86"/>
    </row>
    <row r="310" spans="1:3" x14ac:dyDescent="0.3">
      <c r="A310" s="86"/>
      <c r="B310" s="86"/>
      <c r="C310" s="86"/>
    </row>
    <row r="311" spans="1:3" x14ac:dyDescent="0.3">
      <c r="A311" s="86"/>
      <c r="B311" s="86"/>
      <c r="C311" s="86"/>
    </row>
    <row r="312" spans="1:3" x14ac:dyDescent="0.3">
      <c r="A312" s="86"/>
      <c r="B312" s="86"/>
      <c r="C312" s="86"/>
    </row>
    <row r="313" spans="1:3" x14ac:dyDescent="0.3">
      <c r="A313" s="86"/>
      <c r="B313" s="86"/>
      <c r="C313" s="86"/>
    </row>
    <row r="314" spans="1:3" x14ac:dyDescent="0.3">
      <c r="A314" s="86"/>
      <c r="B314" s="86"/>
      <c r="C314" s="86"/>
    </row>
    <row r="315" spans="1:3" x14ac:dyDescent="0.3">
      <c r="A315" s="86"/>
      <c r="B315" s="86"/>
      <c r="C315" s="86"/>
    </row>
    <row r="316" spans="1:3" x14ac:dyDescent="0.3">
      <c r="A316" s="86"/>
      <c r="B316" s="86"/>
      <c r="C316" s="86"/>
    </row>
    <row r="317" spans="1:3" x14ac:dyDescent="0.3">
      <c r="A317" s="86"/>
      <c r="B317" s="86"/>
      <c r="C317" s="86"/>
    </row>
    <row r="318" spans="1:3" x14ac:dyDescent="0.3">
      <c r="A318" s="86"/>
      <c r="B318" s="86"/>
      <c r="C318" s="86"/>
    </row>
    <row r="319" spans="1:3" x14ac:dyDescent="0.3">
      <c r="A319" s="86"/>
      <c r="B319" s="86"/>
      <c r="C319" s="86"/>
    </row>
    <row r="320" spans="1:3" x14ac:dyDescent="0.3">
      <c r="A320" s="86"/>
      <c r="B320" s="86"/>
      <c r="C320" s="86"/>
    </row>
    <row r="321" spans="1:3" x14ac:dyDescent="0.3">
      <c r="A321" s="86"/>
      <c r="B321" s="86"/>
      <c r="C321" s="86"/>
    </row>
    <row r="322" spans="1:3" x14ac:dyDescent="0.3">
      <c r="A322" s="86"/>
      <c r="B322" s="86"/>
      <c r="C322" s="86"/>
    </row>
    <row r="323" spans="1:3" x14ac:dyDescent="0.3">
      <c r="A323" s="86"/>
      <c r="B323" s="86"/>
      <c r="C323" s="86"/>
    </row>
    <row r="324" spans="1:3" x14ac:dyDescent="0.3">
      <c r="A324" s="86"/>
      <c r="B324" s="86"/>
      <c r="C324" s="86"/>
    </row>
    <row r="325" spans="1:3" x14ac:dyDescent="0.3">
      <c r="A325" s="86"/>
      <c r="B325" s="86"/>
      <c r="C325" s="86"/>
    </row>
    <row r="326" spans="1:3" x14ac:dyDescent="0.3">
      <c r="A326" s="86"/>
      <c r="B326" s="86"/>
      <c r="C326" s="86"/>
    </row>
    <row r="327" spans="1:3" x14ac:dyDescent="0.3">
      <c r="A327" s="86"/>
      <c r="B327" s="86"/>
      <c r="C327" s="86"/>
    </row>
    <row r="328" spans="1:3" x14ac:dyDescent="0.3">
      <c r="A328" s="86"/>
      <c r="B328" s="86"/>
      <c r="C328" s="86"/>
    </row>
    <row r="329" spans="1:3" x14ac:dyDescent="0.3">
      <c r="A329" s="86"/>
      <c r="B329" s="86"/>
      <c r="C329" s="86"/>
    </row>
    <row r="330" spans="1:3" x14ac:dyDescent="0.3">
      <c r="A330" s="86"/>
      <c r="B330" s="86"/>
      <c r="C330" s="86"/>
    </row>
    <row r="331" spans="1:3" x14ac:dyDescent="0.3">
      <c r="A331" s="86"/>
      <c r="B331" s="86"/>
      <c r="C331" s="86"/>
    </row>
    <row r="332" spans="1:3" x14ac:dyDescent="0.3">
      <c r="A332" s="86"/>
      <c r="B332" s="86"/>
      <c r="C332" s="86"/>
    </row>
    <row r="333" spans="1:3" x14ac:dyDescent="0.3">
      <c r="A333" s="86"/>
      <c r="B333" s="86"/>
      <c r="C333" s="86"/>
    </row>
    <row r="334" spans="1:3" x14ac:dyDescent="0.3">
      <c r="A334" s="86"/>
      <c r="B334" s="86"/>
      <c r="C334" s="86"/>
    </row>
    <row r="335" spans="1:3" x14ac:dyDescent="0.3">
      <c r="A335" s="86"/>
      <c r="B335" s="86"/>
      <c r="C335" s="86"/>
    </row>
    <row r="336" spans="1:3" x14ac:dyDescent="0.3">
      <c r="A336" s="86"/>
      <c r="B336" s="86"/>
      <c r="C336" s="86"/>
    </row>
    <row r="337" spans="1:3" x14ac:dyDescent="0.3">
      <c r="A337" s="86"/>
      <c r="B337" s="86"/>
      <c r="C337" s="86"/>
    </row>
    <row r="338" spans="1:3" x14ac:dyDescent="0.3">
      <c r="A338" s="86"/>
      <c r="B338" s="86"/>
      <c r="C338" s="86"/>
    </row>
    <row r="339" spans="1:3" x14ac:dyDescent="0.3">
      <c r="A339" s="86"/>
      <c r="B339" s="86"/>
      <c r="C339" s="86"/>
    </row>
    <row r="340" spans="1:3" x14ac:dyDescent="0.3">
      <c r="A340" s="86"/>
      <c r="B340" s="86"/>
      <c r="C340" s="86"/>
    </row>
    <row r="341" spans="1:3" x14ac:dyDescent="0.3">
      <c r="A341" s="86"/>
      <c r="B341" s="86"/>
      <c r="C341" s="86"/>
    </row>
    <row r="342" spans="1:3" x14ac:dyDescent="0.3">
      <c r="A342" s="86"/>
      <c r="B342" s="86"/>
      <c r="C342" s="86"/>
    </row>
    <row r="343" spans="1:3" x14ac:dyDescent="0.3">
      <c r="A343" s="86"/>
      <c r="B343" s="86"/>
      <c r="C343" s="86"/>
    </row>
    <row r="344" spans="1:3" x14ac:dyDescent="0.3">
      <c r="A344" s="86"/>
      <c r="B344" s="86"/>
      <c r="C344" s="86"/>
    </row>
    <row r="345" spans="1:3" x14ac:dyDescent="0.3">
      <c r="A345" s="86"/>
      <c r="B345" s="86"/>
      <c r="C345" s="86"/>
    </row>
    <row r="346" spans="1:3" x14ac:dyDescent="0.3">
      <c r="A346" s="86"/>
      <c r="B346" s="86"/>
      <c r="C346" s="86"/>
    </row>
    <row r="347" spans="1:3" x14ac:dyDescent="0.3">
      <c r="A347" s="86"/>
      <c r="B347" s="86"/>
      <c r="C347" s="86"/>
    </row>
    <row r="348" spans="1:3" x14ac:dyDescent="0.3">
      <c r="A348" s="86"/>
      <c r="B348" s="86"/>
      <c r="C348" s="86"/>
    </row>
    <row r="349" spans="1:3" x14ac:dyDescent="0.3">
      <c r="A349" s="86"/>
      <c r="B349" s="86"/>
      <c r="C349" s="86"/>
    </row>
    <row r="350" spans="1:3" x14ac:dyDescent="0.3">
      <c r="A350" s="86"/>
      <c r="B350" s="86"/>
      <c r="C350" s="86"/>
    </row>
    <row r="351" spans="1:3" x14ac:dyDescent="0.3">
      <c r="A351" s="86"/>
      <c r="B351" s="86"/>
      <c r="C351" s="86"/>
    </row>
    <row r="352" spans="1:3" x14ac:dyDescent="0.3">
      <c r="A352" s="86"/>
      <c r="B352" s="86"/>
      <c r="C352" s="86"/>
    </row>
    <row r="353" spans="1:3" x14ac:dyDescent="0.3">
      <c r="A353" s="86"/>
      <c r="B353" s="86"/>
      <c r="C353" s="86"/>
    </row>
    <row r="354" spans="1:3" x14ac:dyDescent="0.3">
      <c r="A354" s="86"/>
      <c r="B354" s="86"/>
      <c r="C354" s="86"/>
    </row>
    <row r="355" spans="1:3" x14ac:dyDescent="0.3">
      <c r="A355" s="86"/>
      <c r="B355" s="86"/>
      <c r="C355" s="86"/>
    </row>
    <row r="356" spans="1:3" x14ac:dyDescent="0.3">
      <c r="A356" s="86"/>
      <c r="B356" s="86"/>
      <c r="C356" s="86"/>
    </row>
    <row r="357" spans="1:3" x14ac:dyDescent="0.3">
      <c r="A357" s="86"/>
      <c r="B357" s="86"/>
      <c r="C357" s="86"/>
    </row>
    <row r="358" spans="1:3" x14ac:dyDescent="0.3">
      <c r="A358" s="86"/>
      <c r="B358" s="86"/>
      <c r="C358" s="86"/>
    </row>
    <row r="359" spans="1:3" x14ac:dyDescent="0.3">
      <c r="A359" s="86"/>
      <c r="B359" s="86"/>
      <c r="C359" s="86"/>
    </row>
    <row r="360" spans="1:3" x14ac:dyDescent="0.3">
      <c r="A360" s="86"/>
      <c r="B360" s="86"/>
      <c r="C360" s="86"/>
    </row>
    <row r="361" spans="1:3" x14ac:dyDescent="0.3">
      <c r="A361" s="86"/>
      <c r="B361" s="86"/>
      <c r="C361" s="86"/>
    </row>
    <row r="362" spans="1:3" x14ac:dyDescent="0.3">
      <c r="A362" s="86"/>
      <c r="B362" s="86"/>
      <c r="C362" s="86"/>
    </row>
    <row r="363" spans="1:3" x14ac:dyDescent="0.3">
      <c r="A363" s="86"/>
      <c r="B363" s="86"/>
      <c r="C363" s="86"/>
    </row>
    <row r="364" spans="1:3" x14ac:dyDescent="0.3">
      <c r="A364" s="86"/>
      <c r="B364" s="86"/>
      <c r="C364" s="86"/>
    </row>
    <row r="365" spans="1:3" x14ac:dyDescent="0.3">
      <c r="A365" s="86"/>
      <c r="B365" s="86"/>
      <c r="C365" s="86"/>
    </row>
    <row r="366" spans="1:3" x14ac:dyDescent="0.3">
      <c r="A366" s="86"/>
      <c r="B366" s="86"/>
      <c r="C366" s="86"/>
    </row>
    <row r="367" spans="1:3" x14ac:dyDescent="0.3">
      <c r="A367" s="86"/>
      <c r="B367" s="86"/>
      <c r="C367" s="86"/>
    </row>
    <row r="368" spans="1:3" x14ac:dyDescent="0.3">
      <c r="A368" s="86"/>
      <c r="B368" s="86"/>
      <c r="C368" s="86"/>
    </row>
    <row r="369" spans="1:3" x14ac:dyDescent="0.3">
      <c r="A369" s="86"/>
      <c r="B369" s="86"/>
      <c r="C369" s="86"/>
    </row>
    <row r="370" spans="1:3" x14ac:dyDescent="0.3">
      <c r="A370" s="86"/>
      <c r="B370" s="86"/>
      <c r="C370" s="86"/>
    </row>
    <row r="371" spans="1:3" x14ac:dyDescent="0.3">
      <c r="A371" s="86"/>
      <c r="B371" s="86"/>
      <c r="C371" s="86"/>
    </row>
    <row r="372" spans="1:3" x14ac:dyDescent="0.3">
      <c r="A372" s="86"/>
      <c r="B372" s="86"/>
      <c r="C372" s="86"/>
    </row>
    <row r="373" spans="1:3" x14ac:dyDescent="0.3">
      <c r="A373" s="86"/>
      <c r="B373" s="86"/>
      <c r="C373" s="86"/>
    </row>
    <row r="374" spans="1:3" x14ac:dyDescent="0.3">
      <c r="A374" s="86"/>
      <c r="B374" s="86"/>
      <c r="C374" s="86"/>
    </row>
    <row r="375" spans="1:3" x14ac:dyDescent="0.3">
      <c r="A375" s="86"/>
      <c r="B375" s="86"/>
      <c r="C375" s="86"/>
    </row>
    <row r="376" spans="1:3" x14ac:dyDescent="0.3">
      <c r="A376" s="86"/>
      <c r="B376" s="86"/>
      <c r="C376" s="86"/>
    </row>
    <row r="377" spans="1:3" x14ac:dyDescent="0.3">
      <c r="A377" s="86"/>
      <c r="B377" s="86"/>
      <c r="C377" s="86"/>
    </row>
    <row r="378" spans="1:3" x14ac:dyDescent="0.3">
      <c r="A378" s="86"/>
      <c r="B378" s="86"/>
      <c r="C378" s="86"/>
    </row>
    <row r="379" spans="1:3" x14ac:dyDescent="0.3">
      <c r="A379" s="86"/>
      <c r="B379" s="86"/>
      <c r="C379" s="86"/>
    </row>
    <row r="380" spans="1:3" x14ac:dyDescent="0.3">
      <c r="A380" s="86"/>
      <c r="B380" s="86"/>
      <c r="C380" s="86"/>
    </row>
    <row r="381" spans="1:3" x14ac:dyDescent="0.3">
      <c r="A381" s="86"/>
      <c r="B381" s="86"/>
      <c r="C381" s="86"/>
    </row>
    <row r="382" spans="1:3" x14ac:dyDescent="0.3">
      <c r="A382" s="86"/>
      <c r="B382" s="86"/>
      <c r="C382" s="86"/>
    </row>
    <row r="383" spans="1:3" x14ac:dyDescent="0.3">
      <c r="A383" s="86"/>
      <c r="B383" s="86"/>
      <c r="C383" s="86"/>
    </row>
    <row r="384" spans="1:3" x14ac:dyDescent="0.3">
      <c r="A384" s="86"/>
      <c r="B384" s="86"/>
      <c r="C384" s="86"/>
    </row>
    <row r="385" spans="1:3" x14ac:dyDescent="0.3">
      <c r="A385" s="86"/>
      <c r="B385" s="86"/>
      <c r="C385" s="86"/>
    </row>
    <row r="386" spans="1:3" x14ac:dyDescent="0.3">
      <c r="A386" s="86"/>
      <c r="B386" s="86"/>
      <c r="C386" s="86"/>
    </row>
    <row r="387" spans="1:3" x14ac:dyDescent="0.3">
      <c r="A387" s="86"/>
      <c r="B387" s="86"/>
      <c r="C387" s="86"/>
    </row>
    <row r="388" spans="1:3" x14ac:dyDescent="0.3">
      <c r="A388" s="86"/>
      <c r="B388" s="86"/>
      <c r="C388" s="86"/>
    </row>
    <row r="389" spans="1:3" x14ac:dyDescent="0.3">
      <c r="A389" s="86"/>
      <c r="B389" s="86"/>
      <c r="C389" s="86"/>
    </row>
    <row r="390" spans="1:3" x14ac:dyDescent="0.3">
      <c r="A390" s="86"/>
      <c r="B390" s="86"/>
      <c r="C390" s="86"/>
    </row>
    <row r="391" spans="1:3" x14ac:dyDescent="0.3">
      <c r="A391" s="86"/>
      <c r="B391" s="86"/>
      <c r="C391" s="86"/>
    </row>
    <row r="392" spans="1:3" x14ac:dyDescent="0.3">
      <c r="A392" s="86"/>
      <c r="B392" s="86"/>
      <c r="C392" s="86"/>
    </row>
    <row r="393" spans="1:3" x14ac:dyDescent="0.3">
      <c r="A393" s="86"/>
      <c r="B393" s="86"/>
      <c r="C393" s="86"/>
    </row>
    <row r="394" spans="1:3" x14ac:dyDescent="0.3">
      <c r="A394" s="86"/>
      <c r="B394" s="86"/>
      <c r="C394" s="86"/>
    </row>
    <row r="395" spans="1:3" x14ac:dyDescent="0.3">
      <c r="A395" s="86"/>
      <c r="B395" s="86"/>
      <c r="C395" s="86"/>
    </row>
    <row r="396" spans="1:3" x14ac:dyDescent="0.3">
      <c r="A396" s="86"/>
      <c r="B396" s="86"/>
      <c r="C396" s="86"/>
    </row>
    <row r="397" spans="1:3" x14ac:dyDescent="0.3">
      <c r="A397" s="86"/>
      <c r="B397" s="86"/>
      <c r="C397" s="86"/>
    </row>
    <row r="398" spans="1:3" x14ac:dyDescent="0.3">
      <c r="A398" s="86"/>
      <c r="B398" s="86"/>
      <c r="C398" s="86"/>
    </row>
    <row r="399" spans="1:3" x14ac:dyDescent="0.3">
      <c r="A399" s="86"/>
      <c r="B399" s="86"/>
      <c r="C399" s="86"/>
    </row>
    <row r="400" spans="1:3" x14ac:dyDescent="0.3">
      <c r="A400" s="86"/>
      <c r="B400" s="86"/>
      <c r="C400" s="86"/>
    </row>
    <row r="401" spans="1:3" x14ac:dyDescent="0.3">
      <c r="A401" s="86"/>
      <c r="B401" s="86"/>
      <c r="C401" s="86"/>
    </row>
    <row r="402" spans="1:3" x14ac:dyDescent="0.3">
      <c r="A402" s="86"/>
      <c r="B402" s="86"/>
      <c r="C402" s="86"/>
    </row>
    <row r="403" spans="1:3" x14ac:dyDescent="0.3">
      <c r="A403" s="86"/>
      <c r="B403" s="86"/>
      <c r="C403" s="86"/>
    </row>
    <row r="404" spans="1:3" x14ac:dyDescent="0.3">
      <c r="A404" s="86"/>
      <c r="B404" s="86"/>
      <c r="C404" s="86"/>
    </row>
    <row r="405" spans="1:3" x14ac:dyDescent="0.3">
      <c r="A405" s="86"/>
      <c r="B405" s="86"/>
      <c r="C405" s="86"/>
    </row>
    <row r="406" spans="1:3" x14ac:dyDescent="0.3">
      <c r="A406" s="86"/>
      <c r="B406" s="86"/>
      <c r="C406" s="86"/>
    </row>
    <row r="407" spans="1:3" x14ac:dyDescent="0.3">
      <c r="A407" s="86"/>
      <c r="B407" s="86"/>
      <c r="C407" s="86"/>
    </row>
    <row r="408" spans="1:3" x14ac:dyDescent="0.3">
      <c r="A408" s="86"/>
      <c r="B408" s="86"/>
      <c r="C408" s="86"/>
    </row>
    <row r="409" spans="1:3" x14ac:dyDescent="0.3">
      <c r="A409" s="86"/>
      <c r="B409" s="86"/>
      <c r="C409" s="86"/>
    </row>
    <row r="410" spans="1:3" x14ac:dyDescent="0.3">
      <c r="A410" s="86"/>
      <c r="B410" s="86"/>
      <c r="C410" s="86"/>
    </row>
    <row r="411" spans="1:3" x14ac:dyDescent="0.3">
      <c r="A411" s="86"/>
      <c r="B411" s="86"/>
      <c r="C411" s="86"/>
    </row>
    <row r="412" spans="1:3" x14ac:dyDescent="0.3">
      <c r="A412" s="86"/>
      <c r="B412" s="86"/>
      <c r="C412" s="86"/>
    </row>
    <row r="413" spans="1:3" x14ac:dyDescent="0.3">
      <c r="A413" s="86"/>
      <c r="B413" s="86"/>
      <c r="C413" s="86"/>
    </row>
    <row r="414" spans="1:3" x14ac:dyDescent="0.3">
      <c r="A414" s="86"/>
      <c r="B414" s="86"/>
      <c r="C414" s="86"/>
    </row>
    <row r="415" spans="1:3" x14ac:dyDescent="0.3">
      <c r="A415" s="86"/>
      <c r="B415" s="86"/>
      <c r="C415" s="86"/>
    </row>
    <row r="416" spans="1:3" x14ac:dyDescent="0.3">
      <c r="A416" s="86"/>
      <c r="B416" s="86"/>
      <c r="C416" s="86"/>
    </row>
    <row r="417" spans="1:3" x14ac:dyDescent="0.3">
      <c r="A417" s="86"/>
      <c r="B417" s="86"/>
      <c r="C417" s="86"/>
    </row>
    <row r="418" spans="1:3" x14ac:dyDescent="0.3">
      <c r="A418" s="86"/>
      <c r="B418" s="86"/>
      <c r="C418" s="86"/>
    </row>
    <row r="419" spans="1:3" x14ac:dyDescent="0.3">
      <c r="A419" s="86"/>
      <c r="B419" s="86"/>
      <c r="C419" s="86"/>
    </row>
    <row r="420" spans="1:3" x14ac:dyDescent="0.3">
      <c r="A420" s="86"/>
      <c r="B420" s="86"/>
      <c r="C420" s="86"/>
    </row>
    <row r="421" spans="1:3" x14ac:dyDescent="0.3">
      <c r="A421" s="86"/>
      <c r="B421" s="86"/>
      <c r="C421" s="86"/>
    </row>
    <row r="422" spans="1:3" x14ac:dyDescent="0.3">
      <c r="A422" s="86"/>
      <c r="B422" s="86"/>
      <c r="C422" s="86"/>
    </row>
    <row r="423" spans="1:3" x14ac:dyDescent="0.3">
      <c r="A423" s="86"/>
      <c r="B423" s="86"/>
      <c r="C423" s="86"/>
    </row>
    <row r="424" spans="1:3" x14ac:dyDescent="0.3">
      <c r="A424" s="86"/>
      <c r="B424" s="86"/>
      <c r="C424" s="86"/>
    </row>
    <row r="425" spans="1:3" x14ac:dyDescent="0.3">
      <c r="A425" s="86"/>
      <c r="B425" s="86"/>
      <c r="C425" s="86"/>
    </row>
    <row r="426" spans="1:3" x14ac:dyDescent="0.3">
      <c r="A426" s="86"/>
      <c r="B426" s="86"/>
      <c r="C426" s="86"/>
    </row>
    <row r="427" spans="1:3" x14ac:dyDescent="0.3">
      <c r="A427" s="86"/>
      <c r="B427" s="86"/>
      <c r="C427" s="86"/>
    </row>
    <row r="428" spans="1:3" x14ac:dyDescent="0.3">
      <c r="A428" s="86"/>
      <c r="B428" s="86"/>
      <c r="C428" s="86"/>
    </row>
    <row r="429" spans="1:3" x14ac:dyDescent="0.3">
      <c r="A429" s="86"/>
      <c r="B429" s="86"/>
      <c r="C429" s="86"/>
    </row>
    <row r="430" spans="1:3" x14ac:dyDescent="0.3">
      <c r="A430" s="86"/>
      <c r="B430" s="86"/>
      <c r="C430" s="86"/>
    </row>
    <row r="431" spans="1:3" x14ac:dyDescent="0.3">
      <c r="A431" s="86"/>
      <c r="B431" s="86"/>
      <c r="C431" s="86"/>
    </row>
    <row r="432" spans="1:3" x14ac:dyDescent="0.3">
      <c r="A432" s="86"/>
      <c r="B432" s="86"/>
      <c r="C432" s="86"/>
    </row>
    <row r="433" spans="1:3" x14ac:dyDescent="0.3">
      <c r="A433" s="86"/>
      <c r="B433" s="86"/>
      <c r="C433" s="86"/>
    </row>
    <row r="434" spans="1:3" x14ac:dyDescent="0.3">
      <c r="A434" s="86"/>
      <c r="B434" s="86"/>
      <c r="C434" s="86"/>
    </row>
    <row r="435" spans="1:3" x14ac:dyDescent="0.3">
      <c r="A435" s="86"/>
      <c r="B435" s="86"/>
      <c r="C435" s="86"/>
    </row>
    <row r="436" spans="1:3" x14ac:dyDescent="0.3">
      <c r="A436" s="86"/>
      <c r="B436" s="86"/>
      <c r="C436" s="86"/>
    </row>
    <row r="437" spans="1:3" x14ac:dyDescent="0.3">
      <c r="A437" s="86"/>
      <c r="B437" s="86"/>
      <c r="C437" s="86"/>
    </row>
    <row r="438" spans="1:3" x14ac:dyDescent="0.3">
      <c r="A438" s="86"/>
      <c r="B438" s="86"/>
      <c r="C438" s="86"/>
    </row>
    <row r="439" spans="1:3" x14ac:dyDescent="0.3">
      <c r="A439" s="86"/>
      <c r="B439" s="86"/>
      <c r="C439" s="86"/>
    </row>
    <row r="440" spans="1:3" x14ac:dyDescent="0.3">
      <c r="A440" s="86"/>
      <c r="B440" s="86"/>
      <c r="C440" s="86"/>
    </row>
    <row r="441" spans="1:3" x14ac:dyDescent="0.3">
      <c r="A441" s="86"/>
      <c r="B441" s="86"/>
      <c r="C441" s="86"/>
    </row>
    <row r="442" spans="1:3" x14ac:dyDescent="0.3">
      <c r="A442" s="86"/>
      <c r="B442" s="86"/>
      <c r="C442" s="86"/>
    </row>
    <row r="443" spans="1:3" x14ac:dyDescent="0.3">
      <c r="A443" s="86"/>
      <c r="B443" s="86"/>
      <c r="C443" s="86"/>
    </row>
    <row r="444" spans="1:3" x14ac:dyDescent="0.3">
      <c r="A444" s="86"/>
      <c r="B444" s="86"/>
      <c r="C444" s="86"/>
    </row>
    <row r="445" spans="1:3" x14ac:dyDescent="0.3">
      <c r="A445" s="86"/>
      <c r="B445" s="86"/>
      <c r="C445" s="86"/>
    </row>
    <row r="446" spans="1:3" x14ac:dyDescent="0.3">
      <c r="A446" s="86"/>
      <c r="B446" s="86"/>
      <c r="C446" s="86"/>
    </row>
    <row r="447" spans="1:3" x14ac:dyDescent="0.3">
      <c r="A447" s="86"/>
      <c r="B447" s="86"/>
      <c r="C447" s="86"/>
    </row>
    <row r="448" spans="1:3" x14ac:dyDescent="0.3">
      <c r="A448" s="86"/>
      <c r="B448" s="86"/>
      <c r="C448" s="86"/>
    </row>
    <row r="449" spans="1:3" x14ac:dyDescent="0.3">
      <c r="A449" s="86"/>
      <c r="B449" s="86"/>
      <c r="C449" s="86"/>
    </row>
    <row r="450" spans="1:3" x14ac:dyDescent="0.3">
      <c r="A450" s="86"/>
      <c r="B450" s="86"/>
      <c r="C450" s="86"/>
    </row>
    <row r="451" spans="1:3" x14ac:dyDescent="0.3">
      <c r="A451" s="86"/>
      <c r="B451" s="86"/>
      <c r="C451" s="86"/>
    </row>
    <row r="452" spans="1:3" x14ac:dyDescent="0.3">
      <c r="A452" s="86"/>
      <c r="B452" s="86"/>
      <c r="C452" s="86"/>
    </row>
    <row r="453" spans="1:3" x14ac:dyDescent="0.3">
      <c r="A453" s="86"/>
      <c r="B453" s="86"/>
      <c r="C453" s="86"/>
    </row>
    <row r="454" spans="1:3" x14ac:dyDescent="0.3">
      <c r="A454" s="86"/>
      <c r="B454" s="86"/>
      <c r="C454" s="86"/>
    </row>
    <row r="455" spans="1:3" x14ac:dyDescent="0.3">
      <c r="A455" s="86"/>
      <c r="B455" s="86"/>
      <c r="C455" s="86"/>
    </row>
    <row r="456" spans="1:3" x14ac:dyDescent="0.3">
      <c r="A456" s="86"/>
      <c r="B456" s="86"/>
      <c r="C456" s="86"/>
    </row>
    <row r="457" spans="1:3" x14ac:dyDescent="0.3">
      <c r="A457" s="86"/>
      <c r="B457" s="86"/>
      <c r="C457" s="86"/>
    </row>
    <row r="458" spans="1:3" x14ac:dyDescent="0.3">
      <c r="A458" s="86"/>
      <c r="B458" s="86"/>
      <c r="C458" s="86"/>
    </row>
    <row r="459" spans="1:3" x14ac:dyDescent="0.3">
      <c r="A459" s="86"/>
      <c r="B459" s="86"/>
      <c r="C459" s="86"/>
    </row>
    <row r="460" spans="1:3" x14ac:dyDescent="0.3">
      <c r="A460" s="86"/>
      <c r="B460" s="86"/>
      <c r="C460" s="86"/>
    </row>
    <row r="461" spans="1:3" x14ac:dyDescent="0.3">
      <c r="A461" s="86"/>
      <c r="B461" s="86"/>
      <c r="C461" s="86"/>
    </row>
  </sheetData>
  <sheetProtection algorithmName="SHA-512" hashValue="qTybzDpJKHlBoXdzDJcaRkpnw7Xvi3e3gM2bg+tiw6sL88fXpzrfeIUMSk7JGqAvAEXsOZYp7jrEbBrUW49wXQ==" saltValue="8RYdHcXnKicUJEN9znfEZg==" spinCount="100000" sheet="1" formatCells="0" formatRows="0" sort="0"/>
  <autoFilter ref="D1:D461" xr:uid="{00000000-0001-0000-0800-000000000000}"/>
  <mergeCells count="6">
    <mergeCell ref="A1:B1"/>
    <mergeCell ref="A2:C2"/>
    <mergeCell ref="A272:C272"/>
    <mergeCell ref="A275:C275"/>
    <mergeCell ref="F272:N272"/>
    <mergeCell ref="F275:N275"/>
  </mergeCells>
  <pageMargins left="0.25" right="0.25" top="0.25" bottom="0.25" header="0.3" footer="0.3"/>
  <pageSetup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6"/>
  <sheetViews>
    <sheetView zoomScaleNormal="100" zoomScaleSheetLayoutView="100" workbookViewId="0">
      <pane ySplit="3" topLeftCell="A4" activePane="bottomLeft" state="frozen"/>
      <selection activeCell="J17" sqref="J17"/>
      <selection pane="bottomLeft" activeCell="A4" sqref="A4"/>
    </sheetView>
  </sheetViews>
  <sheetFormatPr defaultColWidth="9.109375" defaultRowHeight="14.4" x14ac:dyDescent="0.3"/>
  <cols>
    <col min="1" max="1" width="80.6640625" style="100" customWidth="1"/>
    <col min="2" max="3" width="17.5546875" style="100" customWidth="1"/>
    <col min="4" max="4" width="17.109375" style="100" customWidth="1"/>
    <col min="5" max="5" width="17" style="243" hidden="1" customWidth="1"/>
    <col min="6" max="6" width="2.88671875" style="100" customWidth="1"/>
    <col min="7" max="16384" width="9.109375" style="100"/>
  </cols>
  <sheetData>
    <row r="1" spans="1:7" ht="29.25" customHeight="1" x14ac:dyDescent="0.3">
      <c r="A1" s="434" t="s">
        <v>159</v>
      </c>
      <c r="B1" s="434"/>
      <c r="C1" s="434"/>
      <c r="D1" s="100">
        <f>+'Section A'!B2</f>
        <v>0</v>
      </c>
      <c r="E1" s="243" t="s">
        <v>160</v>
      </c>
    </row>
    <row r="2" spans="1:7" ht="35.25" customHeight="1" x14ac:dyDescent="0.3">
      <c r="A2" s="440" t="s">
        <v>182</v>
      </c>
      <c r="B2" s="440"/>
      <c r="C2" s="440"/>
      <c r="D2" s="440"/>
      <c r="E2" s="311" t="s">
        <v>162</v>
      </c>
      <c r="F2" s="121"/>
      <c r="G2" s="121"/>
    </row>
    <row r="3" spans="1:7" ht="17.25" customHeight="1" x14ac:dyDescent="0.3">
      <c r="A3" s="201" t="s">
        <v>183</v>
      </c>
      <c r="B3" s="201" t="s">
        <v>184</v>
      </c>
      <c r="C3" s="201" t="s">
        <v>185</v>
      </c>
      <c r="D3" s="201" t="s">
        <v>165</v>
      </c>
      <c r="E3" s="153" t="s">
        <v>162</v>
      </c>
      <c r="F3" s="121"/>
      <c r="G3" s="121"/>
    </row>
    <row r="4" spans="1:7" s="103" customFormat="1" x14ac:dyDescent="0.3">
      <c r="A4" s="205"/>
      <c r="B4" s="111"/>
      <c r="C4" s="195"/>
      <c r="D4" s="151">
        <f t="shared" ref="D4:D68" si="0">ROUND(B4*C4,2)</f>
        <v>0</v>
      </c>
      <c r="E4" s="233" t="s">
        <v>167</v>
      </c>
      <c r="F4" s="111"/>
      <c r="G4" s="111"/>
    </row>
    <row r="5" spans="1:7" s="103" customFormat="1" x14ac:dyDescent="0.3">
      <c r="A5" s="205"/>
      <c r="B5" s="111"/>
      <c r="C5" s="195"/>
      <c r="D5" s="151">
        <f t="shared" si="0"/>
        <v>0</v>
      </c>
      <c r="E5" s="244" t="s">
        <v>167</v>
      </c>
      <c r="F5" s="111"/>
      <c r="G5" s="111"/>
    </row>
    <row r="6" spans="1:7" s="103" customFormat="1" x14ac:dyDescent="0.3">
      <c r="A6" s="205"/>
      <c r="B6" s="111"/>
      <c r="C6" s="195"/>
      <c r="D6" s="151">
        <f t="shared" si="0"/>
        <v>0</v>
      </c>
      <c r="E6" s="244" t="s">
        <v>167</v>
      </c>
    </row>
    <row r="7" spans="1:7" s="103" customFormat="1" hidden="1" x14ac:dyDescent="0.3">
      <c r="A7" s="205"/>
      <c r="B7" s="111"/>
      <c r="C7" s="195"/>
      <c r="D7" s="151">
        <f t="shared" si="0"/>
        <v>0</v>
      </c>
      <c r="E7" s="244" t="s">
        <v>167</v>
      </c>
    </row>
    <row r="8" spans="1:7" s="103" customFormat="1" hidden="1" x14ac:dyDescent="0.3">
      <c r="A8" s="205"/>
      <c r="B8" s="111"/>
      <c r="C8" s="195"/>
      <c r="D8" s="151">
        <f t="shared" si="0"/>
        <v>0</v>
      </c>
      <c r="E8" s="244" t="s">
        <v>167</v>
      </c>
    </row>
    <row r="9" spans="1:7" s="103" customFormat="1" hidden="1" x14ac:dyDescent="0.3">
      <c r="A9" s="205"/>
      <c r="B9" s="111"/>
      <c r="C9" s="195"/>
      <c r="D9" s="151">
        <f t="shared" si="0"/>
        <v>0</v>
      </c>
      <c r="E9" s="244" t="s">
        <v>167</v>
      </c>
      <c r="F9" s="111"/>
      <c r="G9" s="111"/>
    </row>
    <row r="10" spans="1:7" s="103" customFormat="1" hidden="1" x14ac:dyDescent="0.3">
      <c r="A10" s="205"/>
      <c r="B10" s="111"/>
      <c r="C10" s="195"/>
      <c r="D10" s="151">
        <f t="shared" si="0"/>
        <v>0</v>
      </c>
      <c r="E10" s="244" t="s">
        <v>167</v>
      </c>
    </row>
    <row r="11" spans="1:7" s="103" customFormat="1" hidden="1" x14ac:dyDescent="0.3">
      <c r="A11" s="205"/>
      <c r="B11" s="111"/>
      <c r="C11" s="195"/>
      <c r="D11" s="151">
        <f t="shared" si="0"/>
        <v>0</v>
      </c>
      <c r="E11" s="244" t="s">
        <v>167</v>
      </c>
    </row>
    <row r="12" spans="1:7" s="103" customFormat="1" hidden="1" x14ac:dyDescent="0.3">
      <c r="A12" s="205"/>
      <c r="B12" s="111"/>
      <c r="C12" s="195"/>
      <c r="D12" s="151">
        <f t="shared" si="0"/>
        <v>0</v>
      </c>
      <c r="E12" s="244" t="s">
        <v>167</v>
      </c>
    </row>
    <row r="13" spans="1:7" s="103" customFormat="1" hidden="1" x14ac:dyDescent="0.3">
      <c r="A13" s="205"/>
      <c r="B13" s="111"/>
      <c r="C13" s="195"/>
      <c r="D13" s="151">
        <f t="shared" si="0"/>
        <v>0</v>
      </c>
      <c r="E13" s="244" t="s">
        <v>167</v>
      </c>
      <c r="F13" s="111"/>
      <c r="G13" s="111"/>
    </row>
    <row r="14" spans="1:7" s="103" customFormat="1" hidden="1" x14ac:dyDescent="0.3">
      <c r="A14" s="205"/>
      <c r="B14" s="111"/>
      <c r="C14" s="195"/>
      <c r="D14" s="151">
        <f t="shared" si="0"/>
        <v>0</v>
      </c>
      <c r="E14" s="244" t="s">
        <v>167</v>
      </c>
    </row>
    <row r="15" spans="1:7" s="103" customFormat="1" hidden="1" x14ac:dyDescent="0.3">
      <c r="A15" s="205"/>
      <c r="B15" s="111"/>
      <c r="C15" s="195"/>
      <c r="D15" s="151">
        <f t="shared" si="0"/>
        <v>0</v>
      </c>
      <c r="E15" s="244" t="s">
        <v>167</v>
      </c>
    </row>
    <row r="16" spans="1:7" s="103" customFormat="1" hidden="1" x14ac:dyDescent="0.3">
      <c r="A16" s="205"/>
      <c r="B16" s="111"/>
      <c r="C16" s="195"/>
      <c r="D16" s="151">
        <f t="shared" si="0"/>
        <v>0</v>
      </c>
      <c r="E16" s="244" t="s">
        <v>167</v>
      </c>
    </row>
    <row r="17" spans="1:7" s="103" customFormat="1" hidden="1" x14ac:dyDescent="0.3">
      <c r="A17" s="205"/>
      <c r="B17" s="111"/>
      <c r="C17" s="195"/>
      <c r="D17" s="151">
        <f t="shared" si="0"/>
        <v>0</v>
      </c>
      <c r="E17" s="244" t="s">
        <v>167</v>
      </c>
      <c r="F17" s="111"/>
      <c r="G17" s="111"/>
    </row>
    <row r="18" spans="1:7" s="103" customFormat="1" hidden="1" x14ac:dyDescent="0.3">
      <c r="A18" s="205"/>
      <c r="B18" s="111"/>
      <c r="C18" s="195"/>
      <c r="D18" s="151">
        <f t="shared" si="0"/>
        <v>0</v>
      </c>
      <c r="E18" s="244" t="s">
        <v>167</v>
      </c>
    </row>
    <row r="19" spans="1:7" s="103" customFormat="1" hidden="1" x14ac:dyDescent="0.3">
      <c r="A19" s="205"/>
      <c r="B19" s="111"/>
      <c r="C19" s="195"/>
      <c r="D19" s="151">
        <f t="shared" si="0"/>
        <v>0</v>
      </c>
      <c r="E19" s="244" t="s">
        <v>167</v>
      </c>
    </row>
    <row r="20" spans="1:7" s="103" customFormat="1" hidden="1" x14ac:dyDescent="0.3">
      <c r="A20" s="205"/>
      <c r="B20" s="111"/>
      <c r="C20" s="195"/>
      <c r="D20" s="151">
        <f t="shared" si="0"/>
        <v>0</v>
      </c>
      <c r="E20" s="244" t="s">
        <v>167</v>
      </c>
    </row>
    <row r="21" spans="1:7" s="103" customFormat="1" hidden="1" x14ac:dyDescent="0.3">
      <c r="A21" s="205"/>
      <c r="B21" s="111"/>
      <c r="C21" s="195"/>
      <c r="D21" s="151">
        <f t="shared" ref="D21:D36" si="1">ROUND(B21*C21,2)</f>
        <v>0</v>
      </c>
      <c r="E21" s="244" t="s">
        <v>167</v>
      </c>
      <c r="F21" s="111"/>
      <c r="G21" s="111"/>
    </row>
    <row r="22" spans="1:7" s="103" customFormat="1" hidden="1" x14ac:dyDescent="0.3">
      <c r="A22" s="205"/>
      <c r="B22" s="111"/>
      <c r="C22" s="195"/>
      <c r="D22" s="151">
        <f t="shared" si="1"/>
        <v>0</v>
      </c>
      <c r="E22" s="244" t="s">
        <v>167</v>
      </c>
    </row>
    <row r="23" spans="1:7" s="103" customFormat="1" hidden="1" x14ac:dyDescent="0.3">
      <c r="A23" s="205"/>
      <c r="B23" s="111"/>
      <c r="C23" s="195"/>
      <c r="D23" s="151">
        <f t="shared" si="1"/>
        <v>0</v>
      </c>
      <c r="E23" s="244" t="s">
        <v>167</v>
      </c>
    </row>
    <row r="24" spans="1:7" s="103" customFormat="1" hidden="1" x14ac:dyDescent="0.3">
      <c r="A24" s="205"/>
      <c r="B24" s="111"/>
      <c r="C24" s="195"/>
      <c r="D24" s="151">
        <f t="shared" si="1"/>
        <v>0</v>
      </c>
      <c r="E24" s="244" t="s">
        <v>167</v>
      </c>
    </row>
    <row r="25" spans="1:7" s="103" customFormat="1" hidden="1" x14ac:dyDescent="0.3">
      <c r="A25" s="205"/>
      <c r="B25" s="111"/>
      <c r="C25" s="195"/>
      <c r="D25" s="151">
        <f t="shared" si="1"/>
        <v>0</v>
      </c>
      <c r="E25" s="244" t="s">
        <v>167</v>
      </c>
      <c r="F25" s="111"/>
      <c r="G25" s="111"/>
    </row>
    <row r="26" spans="1:7" s="103" customFormat="1" hidden="1" x14ac:dyDescent="0.3">
      <c r="A26" s="205"/>
      <c r="B26" s="111"/>
      <c r="C26" s="195"/>
      <c r="D26" s="151">
        <f t="shared" si="1"/>
        <v>0</v>
      </c>
      <c r="E26" s="244" t="s">
        <v>167</v>
      </c>
    </row>
    <row r="27" spans="1:7" s="103" customFormat="1" hidden="1" x14ac:dyDescent="0.3">
      <c r="A27" s="205"/>
      <c r="B27" s="111"/>
      <c r="C27" s="195"/>
      <c r="D27" s="151">
        <f t="shared" si="1"/>
        <v>0</v>
      </c>
      <c r="E27" s="244" t="s">
        <v>167</v>
      </c>
    </row>
    <row r="28" spans="1:7" s="103" customFormat="1" hidden="1" x14ac:dyDescent="0.3">
      <c r="A28" s="205"/>
      <c r="B28" s="111"/>
      <c r="C28" s="195"/>
      <c r="D28" s="151">
        <f t="shared" si="1"/>
        <v>0</v>
      </c>
      <c r="E28" s="244" t="s">
        <v>167</v>
      </c>
    </row>
    <row r="29" spans="1:7" s="103" customFormat="1" hidden="1" x14ac:dyDescent="0.3">
      <c r="A29" s="205"/>
      <c r="B29" s="111"/>
      <c r="C29" s="195"/>
      <c r="D29" s="151">
        <f t="shared" si="1"/>
        <v>0</v>
      </c>
      <c r="E29" s="244" t="s">
        <v>167</v>
      </c>
      <c r="F29" s="111"/>
      <c r="G29" s="111"/>
    </row>
    <row r="30" spans="1:7" s="103" customFormat="1" hidden="1" x14ac:dyDescent="0.3">
      <c r="A30" s="205"/>
      <c r="B30" s="111"/>
      <c r="C30" s="195"/>
      <c r="D30" s="151">
        <f t="shared" si="1"/>
        <v>0</v>
      </c>
      <c r="E30" s="244" t="s">
        <v>167</v>
      </c>
    </row>
    <row r="31" spans="1:7" s="103" customFormat="1" hidden="1" x14ac:dyDescent="0.3">
      <c r="A31" s="205"/>
      <c r="B31" s="111"/>
      <c r="C31" s="195"/>
      <c r="D31" s="151">
        <f t="shared" si="1"/>
        <v>0</v>
      </c>
      <c r="E31" s="244" t="s">
        <v>167</v>
      </c>
    </row>
    <row r="32" spans="1:7" s="103" customFormat="1" hidden="1" x14ac:dyDescent="0.3">
      <c r="A32" s="205"/>
      <c r="B32" s="111"/>
      <c r="C32" s="195"/>
      <c r="D32" s="151">
        <f t="shared" si="1"/>
        <v>0</v>
      </c>
      <c r="E32" s="244" t="s">
        <v>167</v>
      </c>
    </row>
    <row r="33" spans="1:7" s="103" customFormat="1" hidden="1" x14ac:dyDescent="0.3">
      <c r="A33" s="205"/>
      <c r="B33" s="111"/>
      <c r="C33" s="195"/>
      <c r="D33" s="151">
        <f t="shared" si="1"/>
        <v>0</v>
      </c>
      <c r="E33" s="244" t="s">
        <v>167</v>
      </c>
      <c r="F33" s="111"/>
      <c r="G33" s="111"/>
    </row>
    <row r="34" spans="1:7" s="103" customFormat="1" hidden="1" x14ac:dyDescent="0.3">
      <c r="A34" s="205"/>
      <c r="B34" s="111"/>
      <c r="C34" s="195"/>
      <c r="D34" s="151">
        <f t="shared" si="1"/>
        <v>0</v>
      </c>
      <c r="E34" s="244" t="s">
        <v>167</v>
      </c>
    </row>
    <row r="35" spans="1:7" s="103" customFormat="1" hidden="1" x14ac:dyDescent="0.3">
      <c r="A35" s="205"/>
      <c r="B35" s="111"/>
      <c r="C35" s="195"/>
      <c r="D35" s="151">
        <f t="shared" si="1"/>
        <v>0</v>
      </c>
      <c r="E35" s="244" t="s">
        <v>167</v>
      </c>
    </row>
    <row r="36" spans="1:7" s="103" customFormat="1" hidden="1" x14ac:dyDescent="0.3">
      <c r="A36" s="205"/>
      <c r="B36" s="111"/>
      <c r="C36" s="195"/>
      <c r="D36" s="151">
        <f t="shared" si="1"/>
        <v>0</v>
      </c>
      <c r="E36" s="244" t="s">
        <v>167</v>
      </c>
    </row>
    <row r="37" spans="1:7" s="103" customFormat="1" hidden="1" x14ac:dyDescent="0.3">
      <c r="A37" s="205"/>
      <c r="B37" s="111"/>
      <c r="C37" s="195"/>
      <c r="D37" s="151">
        <f t="shared" ref="D37:D52" si="2">ROUND(B37*C37,2)</f>
        <v>0</v>
      </c>
      <c r="E37" s="244" t="s">
        <v>167</v>
      </c>
      <c r="F37" s="111"/>
      <c r="G37" s="111"/>
    </row>
    <row r="38" spans="1:7" s="103" customFormat="1" hidden="1" x14ac:dyDescent="0.3">
      <c r="A38" s="205"/>
      <c r="B38" s="111"/>
      <c r="C38" s="195"/>
      <c r="D38" s="151">
        <f t="shared" si="2"/>
        <v>0</v>
      </c>
      <c r="E38" s="244" t="s">
        <v>167</v>
      </c>
    </row>
    <row r="39" spans="1:7" s="103" customFormat="1" hidden="1" x14ac:dyDescent="0.3">
      <c r="A39" s="205"/>
      <c r="B39" s="111"/>
      <c r="C39" s="195"/>
      <c r="D39" s="151">
        <f t="shared" si="2"/>
        <v>0</v>
      </c>
      <c r="E39" s="244" t="s">
        <v>167</v>
      </c>
    </row>
    <row r="40" spans="1:7" s="103" customFormat="1" hidden="1" x14ac:dyDescent="0.3">
      <c r="A40" s="205"/>
      <c r="B40" s="111"/>
      <c r="C40" s="195"/>
      <c r="D40" s="151">
        <f t="shared" si="2"/>
        <v>0</v>
      </c>
      <c r="E40" s="244" t="s">
        <v>167</v>
      </c>
    </row>
    <row r="41" spans="1:7" s="103" customFormat="1" hidden="1" x14ac:dyDescent="0.3">
      <c r="A41" s="205"/>
      <c r="B41" s="111"/>
      <c r="C41" s="195"/>
      <c r="D41" s="151">
        <f t="shared" si="2"/>
        <v>0</v>
      </c>
      <c r="E41" s="244" t="s">
        <v>167</v>
      </c>
      <c r="F41" s="111"/>
      <c r="G41" s="111"/>
    </row>
    <row r="42" spans="1:7" s="103" customFormat="1" hidden="1" x14ac:dyDescent="0.3">
      <c r="A42" s="205"/>
      <c r="B42" s="111"/>
      <c r="C42" s="195"/>
      <c r="D42" s="151">
        <f t="shared" si="2"/>
        <v>0</v>
      </c>
      <c r="E42" s="244" t="s">
        <v>167</v>
      </c>
    </row>
    <row r="43" spans="1:7" s="103" customFormat="1" hidden="1" x14ac:dyDescent="0.3">
      <c r="A43" s="205"/>
      <c r="B43" s="111"/>
      <c r="C43" s="195"/>
      <c r="D43" s="151">
        <f t="shared" si="2"/>
        <v>0</v>
      </c>
      <c r="E43" s="244" t="s">
        <v>167</v>
      </c>
    </row>
    <row r="44" spans="1:7" s="103" customFormat="1" hidden="1" x14ac:dyDescent="0.3">
      <c r="A44" s="205"/>
      <c r="B44" s="111"/>
      <c r="C44" s="195"/>
      <c r="D44" s="151">
        <f t="shared" si="2"/>
        <v>0</v>
      </c>
      <c r="E44" s="244" t="s">
        <v>167</v>
      </c>
    </row>
    <row r="45" spans="1:7" s="103" customFormat="1" hidden="1" x14ac:dyDescent="0.3">
      <c r="A45" s="205"/>
      <c r="B45" s="111"/>
      <c r="C45" s="195"/>
      <c r="D45" s="151">
        <f t="shared" si="2"/>
        <v>0</v>
      </c>
      <c r="E45" s="244" t="s">
        <v>167</v>
      </c>
      <c r="F45" s="111"/>
      <c r="G45" s="111"/>
    </row>
    <row r="46" spans="1:7" s="103" customFormat="1" hidden="1" x14ac:dyDescent="0.3">
      <c r="A46" s="205"/>
      <c r="B46" s="111"/>
      <c r="C46" s="195"/>
      <c r="D46" s="151">
        <f t="shared" si="2"/>
        <v>0</v>
      </c>
      <c r="E46" s="244" t="s">
        <v>167</v>
      </c>
    </row>
    <row r="47" spans="1:7" s="103" customFormat="1" hidden="1" x14ac:dyDescent="0.3">
      <c r="A47" s="205"/>
      <c r="B47" s="111"/>
      <c r="C47" s="195"/>
      <c r="D47" s="151">
        <f t="shared" si="2"/>
        <v>0</v>
      </c>
      <c r="E47" s="244" t="s">
        <v>167</v>
      </c>
    </row>
    <row r="48" spans="1:7" s="103" customFormat="1" hidden="1" x14ac:dyDescent="0.3">
      <c r="A48" s="205"/>
      <c r="B48" s="111"/>
      <c r="C48" s="195"/>
      <c r="D48" s="151">
        <f t="shared" si="2"/>
        <v>0</v>
      </c>
      <c r="E48" s="244" t="s">
        <v>167</v>
      </c>
    </row>
    <row r="49" spans="1:7" s="103" customFormat="1" hidden="1" x14ac:dyDescent="0.3">
      <c r="A49" s="205"/>
      <c r="B49" s="111"/>
      <c r="C49" s="195"/>
      <c r="D49" s="151">
        <f t="shared" si="2"/>
        <v>0</v>
      </c>
      <c r="E49" s="244" t="s">
        <v>167</v>
      </c>
      <c r="F49" s="111"/>
      <c r="G49" s="111"/>
    </row>
    <row r="50" spans="1:7" s="103" customFormat="1" hidden="1" x14ac:dyDescent="0.3">
      <c r="A50" s="205"/>
      <c r="B50" s="111"/>
      <c r="C50" s="195"/>
      <c r="D50" s="151">
        <f t="shared" si="2"/>
        <v>0</v>
      </c>
      <c r="E50" s="244" t="s">
        <v>167</v>
      </c>
    </row>
    <row r="51" spans="1:7" s="103" customFormat="1" hidden="1" x14ac:dyDescent="0.3">
      <c r="A51" s="205"/>
      <c r="B51" s="111"/>
      <c r="C51" s="195"/>
      <c r="D51" s="151">
        <f t="shared" si="2"/>
        <v>0</v>
      </c>
      <c r="E51" s="244" t="s">
        <v>167</v>
      </c>
    </row>
    <row r="52" spans="1:7" s="103" customFormat="1" hidden="1" x14ac:dyDescent="0.3">
      <c r="A52" s="205"/>
      <c r="B52" s="111"/>
      <c r="C52" s="195"/>
      <c r="D52" s="151">
        <f t="shared" si="2"/>
        <v>0</v>
      </c>
      <c r="E52" s="244" t="s">
        <v>167</v>
      </c>
    </row>
    <row r="53" spans="1:7" s="103" customFormat="1" hidden="1" x14ac:dyDescent="0.3">
      <c r="A53" s="205"/>
      <c r="B53" s="111"/>
      <c r="C53" s="195"/>
      <c r="D53" s="151">
        <f t="shared" si="0"/>
        <v>0</v>
      </c>
      <c r="E53" s="244" t="s">
        <v>167</v>
      </c>
      <c r="F53" s="111"/>
      <c r="G53" s="111"/>
    </row>
    <row r="54" spans="1:7" s="103" customFormat="1" hidden="1" x14ac:dyDescent="0.3">
      <c r="A54" s="205"/>
      <c r="B54" s="111"/>
      <c r="C54" s="195"/>
      <c r="D54" s="151">
        <f t="shared" si="0"/>
        <v>0</v>
      </c>
      <c r="E54" s="244" t="s">
        <v>167</v>
      </c>
    </row>
    <row r="55" spans="1:7" s="103" customFormat="1" hidden="1" x14ac:dyDescent="0.3">
      <c r="A55" s="205"/>
      <c r="B55" s="111"/>
      <c r="C55" s="195"/>
      <c r="D55" s="151">
        <f t="shared" si="0"/>
        <v>0</v>
      </c>
      <c r="E55" s="244" t="s">
        <v>167</v>
      </c>
    </row>
    <row r="56" spans="1:7" s="103" customFormat="1" hidden="1" x14ac:dyDescent="0.3">
      <c r="A56" s="205"/>
      <c r="B56" s="111"/>
      <c r="C56" s="195"/>
      <c r="D56" s="151">
        <f t="shared" si="0"/>
        <v>0</v>
      </c>
      <c r="E56" s="244" t="s">
        <v>167</v>
      </c>
    </row>
    <row r="57" spans="1:7" s="103" customFormat="1" hidden="1" x14ac:dyDescent="0.3">
      <c r="A57" s="205"/>
      <c r="B57" s="111"/>
      <c r="C57" s="195"/>
      <c r="D57" s="151">
        <f t="shared" ref="D57:D60" si="3">ROUND(B57*C57,2)</f>
        <v>0</v>
      </c>
      <c r="E57" s="244" t="s">
        <v>167</v>
      </c>
      <c r="F57" s="111"/>
      <c r="G57" s="111"/>
    </row>
    <row r="58" spans="1:7" s="103" customFormat="1" hidden="1" x14ac:dyDescent="0.3">
      <c r="A58" s="205"/>
      <c r="B58" s="111"/>
      <c r="C58" s="195"/>
      <c r="D58" s="151">
        <f t="shared" si="3"/>
        <v>0</v>
      </c>
      <c r="E58" s="244" t="s">
        <v>167</v>
      </c>
    </row>
    <row r="59" spans="1:7" s="103" customFormat="1" hidden="1" x14ac:dyDescent="0.3">
      <c r="A59" s="205"/>
      <c r="B59" s="111"/>
      <c r="C59" s="195"/>
      <c r="D59" s="151">
        <f t="shared" si="3"/>
        <v>0</v>
      </c>
      <c r="E59" s="244" t="s">
        <v>167</v>
      </c>
    </row>
    <row r="60" spans="1:7" s="103" customFormat="1" hidden="1" x14ac:dyDescent="0.3">
      <c r="A60" s="205"/>
      <c r="B60" s="111"/>
      <c r="C60" s="195"/>
      <c r="D60" s="151">
        <f t="shared" si="3"/>
        <v>0</v>
      </c>
      <c r="E60" s="244" t="s">
        <v>167</v>
      </c>
    </row>
    <row r="61" spans="1:7" s="103" customFormat="1" hidden="1" x14ac:dyDescent="0.3">
      <c r="A61" s="205"/>
      <c r="B61" s="111"/>
      <c r="C61" s="195"/>
      <c r="D61" s="151">
        <f t="shared" ref="D61:D64" si="4">ROUND(B61*C61,2)</f>
        <v>0</v>
      </c>
      <c r="E61" s="244" t="s">
        <v>167</v>
      </c>
      <c r="F61" s="111"/>
      <c r="G61" s="111"/>
    </row>
    <row r="62" spans="1:7" s="103" customFormat="1" hidden="1" x14ac:dyDescent="0.3">
      <c r="A62" s="205"/>
      <c r="B62" s="111"/>
      <c r="C62" s="195"/>
      <c r="D62" s="151">
        <f t="shared" si="4"/>
        <v>0</v>
      </c>
      <c r="E62" s="244" t="s">
        <v>167</v>
      </c>
    </row>
    <row r="63" spans="1:7" s="103" customFormat="1" hidden="1" x14ac:dyDescent="0.3">
      <c r="A63" s="205"/>
      <c r="B63" s="111"/>
      <c r="C63" s="195"/>
      <c r="D63" s="151">
        <f t="shared" si="4"/>
        <v>0</v>
      </c>
      <c r="E63" s="244" t="s">
        <v>167</v>
      </c>
    </row>
    <row r="64" spans="1:7" s="103" customFormat="1" hidden="1" x14ac:dyDescent="0.3">
      <c r="A64" s="205"/>
      <c r="B64" s="111"/>
      <c r="C64" s="195"/>
      <c r="D64" s="151">
        <f t="shared" si="4"/>
        <v>0</v>
      </c>
      <c r="E64" s="244" t="s">
        <v>167</v>
      </c>
    </row>
    <row r="65" spans="1:7" s="103" customFormat="1" hidden="1" x14ac:dyDescent="0.3">
      <c r="A65" s="205"/>
      <c r="B65" s="111"/>
      <c r="C65" s="195"/>
      <c r="D65" s="151">
        <f t="shared" si="0"/>
        <v>0</v>
      </c>
      <c r="E65" s="244" t="s">
        <v>167</v>
      </c>
      <c r="F65" s="111"/>
      <c r="G65" s="111"/>
    </row>
    <row r="66" spans="1:7" s="103" customFormat="1" hidden="1" x14ac:dyDescent="0.3">
      <c r="A66" s="205"/>
      <c r="B66" s="111"/>
      <c r="C66" s="195"/>
      <c r="D66" s="151">
        <f t="shared" si="0"/>
        <v>0</v>
      </c>
      <c r="E66" s="244" t="s">
        <v>167</v>
      </c>
    </row>
    <row r="67" spans="1:7" s="103" customFormat="1" hidden="1" x14ac:dyDescent="0.3">
      <c r="A67" s="205"/>
      <c r="B67" s="111"/>
      <c r="C67" s="195"/>
      <c r="D67" s="151">
        <f t="shared" si="0"/>
        <v>0</v>
      </c>
      <c r="E67" s="244" t="s">
        <v>167</v>
      </c>
    </row>
    <row r="68" spans="1:7" s="103" customFormat="1" hidden="1" x14ac:dyDescent="0.3">
      <c r="A68" s="205"/>
      <c r="B68" s="111"/>
      <c r="C68" s="195"/>
      <c r="D68" s="151">
        <f t="shared" si="0"/>
        <v>0</v>
      </c>
      <c r="E68" s="244" t="s">
        <v>167</v>
      </c>
    </row>
    <row r="69" spans="1:7" s="103" customFormat="1" hidden="1" x14ac:dyDescent="0.3">
      <c r="A69" s="205"/>
      <c r="B69" s="111"/>
      <c r="C69" s="195"/>
      <c r="D69" s="151">
        <f t="shared" ref="D69:D132" si="5">ROUND(B69*C69,2)</f>
        <v>0</v>
      </c>
      <c r="E69" s="244" t="s">
        <v>167</v>
      </c>
      <c r="F69" s="111"/>
      <c r="G69" s="111"/>
    </row>
    <row r="70" spans="1:7" s="103" customFormat="1" hidden="1" x14ac:dyDescent="0.3">
      <c r="A70" s="205"/>
      <c r="B70" s="111"/>
      <c r="C70" s="195"/>
      <c r="D70" s="151">
        <f t="shared" si="5"/>
        <v>0</v>
      </c>
      <c r="E70" s="244" t="s">
        <v>167</v>
      </c>
    </row>
    <row r="71" spans="1:7" s="103" customFormat="1" hidden="1" x14ac:dyDescent="0.3">
      <c r="A71" s="205"/>
      <c r="B71" s="111"/>
      <c r="C71" s="195"/>
      <c r="D71" s="151">
        <f t="shared" si="5"/>
        <v>0</v>
      </c>
      <c r="E71" s="244" t="s">
        <v>167</v>
      </c>
    </row>
    <row r="72" spans="1:7" s="103" customFormat="1" hidden="1" x14ac:dyDescent="0.3">
      <c r="A72" s="205"/>
      <c r="B72" s="111"/>
      <c r="C72" s="195"/>
      <c r="D72" s="151">
        <f t="shared" si="5"/>
        <v>0</v>
      </c>
      <c r="E72" s="244" t="s">
        <v>167</v>
      </c>
    </row>
    <row r="73" spans="1:7" s="103" customFormat="1" hidden="1" x14ac:dyDescent="0.3">
      <c r="A73" s="205"/>
      <c r="B73" s="111"/>
      <c r="C73" s="195"/>
      <c r="D73" s="151">
        <f t="shared" si="5"/>
        <v>0</v>
      </c>
      <c r="E73" s="244" t="s">
        <v>167</v>
      </c>
      <c r="F73" s="111"/>
      <c r="G73" s="111"/>
    </row>
    <row r="74" spans="1:7" s="103" customFormat="1" hidden="1" x14ac:dyDescent="0.3">
      <c r="A74" s="205"/>
      <c r="B74" s="111"/>
      <c r="C74" s="195"/>
      <c r="D74" s="151">
        <f t="shared" si="5"/>
        <v>0</v>
      </c>
      <c r="E74" s="244" t="s">
        <v>167</v>
      </c>
    </row>
    <row r="75" spans="1:7" s="103" customFormat="1" hidden="1" x14ac:dyDescent="0.3">
      <c r="A75" s="205"/>
      <c r="B75" s="111"/>
      <c r="C75" s="195"/>
      <c r="D75" s="151">
        <f t="shared" si="5"/>
        <v>0</v>
      </c>
      <c r="E75" s="244" t="s">
        <v>167</v>
      </c>
    </row>
    <row r="76" spans="1:7" s="103" customFormat="1" hidden="1" x14ac:dyDescent="0.3">
      <c r="A76" s="205"/>
      <c r="B76" s="111"/>
      <c r="C76" s="195"/>
      <c r="D76" s="151">
        <f t="shared" si="5"/>
        <v>0</v>
      </c>
      <c r="E76" s="244" t="s">
        <v>167</v>
      </c>
    </row>
    <row r="77" spans="1:7" s="103" customFormat="1" hidden="1" x14ac:dyDescent="0.3">
      <c r="A77" s="205"/>
      <c r="B77" s="111"/>
      <c r="C77" s="195"/>
      <c r="D77" s="151">
        <f t="shared" si="5"/>
        <v>0</v>
      </c>
      <c r="E77" s="244" t="s">
        <v>167</v>
      </c>
      <c r="F77" s="111"/>
      <c r="G77" s="111"/>
    </row>
    <row r="78" spans="1:7" s="103" customFormat="1" hidden="1" x14ac:dyDescent="0.3">
      <c r="A78" s="205"/>
      <c r="B78" s="111"/>
      <c r="C78" s="195"/>
      <c r="D78" s="151">
        <f t="shared" si="5"/>
        <v>0</v>
      </c>
      <c r="E78" s="244" t="s">
        <v>167</v>
      </c>
    </row>
    <row r="79" spans="1:7" s="103" customFormat="1" hidden="1" x14ac:dyDescent="0.3">
      <c r="A79" s="205"/>
      <c r="B79" s="111"/>
      <c r="C79" s="195"/>
      <c r="D79" s="151">
        <f t="shared" si="5"/>
        <v>0</v>
      </c>
      <c r="E79" s="244" t="s">
        <v>167</v>
      </c>
    </row>
    <row r="80" spans="1:7" s="103" customFormat="1" hidden="1" x14ac:dyDescent="0.3">
      <c r="A80" s="205"/>
      <c r="B80" s="111"/>
      <c r="C80" s="195"/>
      <c r="D80" s="151">
        <f t="shared" si="5"/>
        <v>0</v>
      </c>
      <c r="E80" s="244" t="s">
        <v>167</v>
      </c>
    </row>
    <row r="81" spans="1:7" s="103" customFormat="1" hidden="1" x14ac:dyDescent="0.3">
      <c r="A81" s="205"/>
      <c r="B81" s="111"/>
      <c r="C81" s="195"/>
      <c r="D81" s="151">
        <f t="shared" si="5"/>
        <v>0</v>
      </c>
      <c r="E81" s="244" t="s">
        <v>167</v>
      </c>
      <c r="F81" s="111"/>
      <c r="G81" s="111"/>
    </row>
    <row r="82" spans="1:7" s="103" customFormat="1" hidden="1" x14ac:dyDescent="0.3">
      <c r="A82" s="205"/>
      <c r="B82" s="111"/>
      <c r="C82" s="195"/>
      <c r="D82" s="151">
        <f t="shared" si="5"/>
        <v>0</v>
      </c>
      <c r="E82" s="244" t="s">
        <v>167</v>
      </c>
    </row>
    <row r="83" spans="1:7" s="103" customFormat="1" hidden="1" x14ac:dyDescent="0.3">
      <c r="A83" s="205"/>
      <c r="B83" s="111"/>
      <c r="C83" s="195"/>
      <c r="D83" s="151">
        <f t="shared" si="5"/>
        <v>0</v>
      </c>
      <c r="E83" s="244" t="s">
        <v>167</v>
      </c>
    </row>
    <row r="84" spans="1:7" s="103" customFormat="1" hidden="1" x14ac:dyDescent="0.3">
      <c r="A84" s="205"/>
      <c r="B84" s="111"/>
      <c r="C84" s="195"/>
      <c r="D84" s="151">
        <f t="shared" si="5"/>
        <v>0</v>
      </c>
      <c r="E84" s="244" t="s">
        <v>167</v>
      </c>
    </row>
    <row r="85" spans="1:7" s="103" customFormat="1" hidden="1" x14ac:dyDescent="0.3">
      <c r="A85" s="205"/>
      <c r="B85" s="111"/>
      <c r="C85" s="195"/>
      <c r="D85" s="151">
        <f t="shared" si="5"/>
        <v>0</v>
      </c>
      <c r="E85" s="244" t="s">
        <v>167</v>
      </c>
      <c r="F85" s="111"/>
      <c r="G85" s="111"/>
    </row>
    <row r="86" spans="1:7" s="103" customFormat="1" hidden="1" x14ac:dyDescent="0.3">
      <c r="A86" s="205"/>
      <c r="B86" s="111"/>
      <c r="C86" s="195"/>
      <c r="D86" s="151">
        <f t="shared" si="5"/>
        <v>0</v>
      </c>
      <c r="E86" s="244" t="s">
        <v>167</v>
      </c>
    </row>
    <row r="87" spans="1:7" s="103" customFormat="1" hidden="1" x14ac:dyDescent="0.3">
      <c r="A87" s="205"/>
      <c r="B87" s="111"/>
      <c r="C87" s="195"/>
      <c r="D87" s="151">
        <f t="shared" si="5"/>
        <v>0</v>
      </c>
      <c r="E87" s="244" t="s">
        <v>167</v>
      </c>
    </row>
    <row r="88" spans="1:7" s="103" customFormat="1" hidden="1" x14ac:dyDescent="0.3">
      <c r="A88" s="205"/>
      <c r="B88" s="111"/>
      <c r="C88" s="195"/>
      <c r="D88" s="151">
        <f t="shared" si="5"/>
        <v>0</v>
      </c>
      <c r="E88" s="244" t="s">
        <v>167</v>
      </c>
    </row>
    <row r="89" spans="1:7" s="103" customFormat="1" hidden="1" x14ac:dyDescent="0.3">
      <c r="A89" s="205"/>
      <c r="B89" s="111"/>
      <c r="C89" s="195"/>
      <c r="D89" s="151">
        <f t="shared" si="5"/>
        <v>0</v>
      </c>
      <c r="E89" s="244" t="s">
        <v>167</v>
      </c>
      <c r="F89" s="111"/>
      <c r="G89" s="111"/>
    </row>
    <row r="90" spans="1:7" s="103" customFormat="1" hidden="1" x14ac:dyDescent="0.3">
      <c r="A90" s="205"/>
      <c r="B90" s="111"/>
      <c r="C90" s="195"/>
      <c r="D90" s="151">
        <f t="shared" si="5"/>
        <v>0</v>
      </c>
      <c r="E90" s="244" t="s">
        <v>167</v>
      </c>
    </row>
    <row r="91" spans="1:7" s="103" customFormat="1" hidden="1" x14ac:dyDescent="0.3">
      <c r="A91" s="205"/>
      <c r="B91" s="111"/>
      <c r="C91" s="195"/>
      <c r="D91" s="151">
        <f t="shared" si="5"/>
        <v>0</v>
      </c>
      <c r="E91" s="244" t="s">
        <v>167</v>
      </c>
    </row>
    <row r="92" spans="1:7" s="103" customFormat="1" hidden="1" x14ac:dyDescent="0.3">
      <c r="A92" s="205"/>
      <c r="B92" s="111"/>
      <c r="C92" s="195"/>
      <c r="D92" s="151">
        <f t="shared" si="5"/>
        <v>0</v>
      </c>
      <c r="E92" s="244" t="s">
        <v>167</v>
      </c>
    </row>
    <row r="93" spans="1:7" s="103" customFormat="1" hidden="1" x14ac:dyDescent="0.3">
      <c r="A93" s="205"/>
      <c r="B93" s="111"/>
      <c r="C93" s="195"/>
      <c r="D93" s="151">
        <f t="shared" si="5"/>
        <v>0</v>
      </c>
      <c r="E93" s="244" t="s">
        <v>167</v>
      </c>
      <c r="F93" s="111"/>
      <c r="G93" s="111"/>
    </row>
    <row r="94" spans="1:7" s="103" customFormat="1" hidden="1" x14ac:dyDescent="0.3">
      <c r="A94" s="205"/>
      <c r="B94" s="111"/>
      <c r="C94" s="195"/>
      <c r="D94" s="151">
        <f t="shared" si="5"/>
        <v>0</v>
      </c>
      <c r="E94" s="244" t="s">
        <v>167</v>
      </c>
    </row>
    <row r="95" spans="1:7" s="103" customFormat="1" hidden="1" x14ac:dyDescent="0.3">
      <c r="A95" s="205"/>
      <c r="B95" s="111"/>
      <c r="C95" s="195"/>
      <c r="D95" s="151">
        <f t="shared" si="5"/>
        <v>0</v>
      </c>
      <c r="E95" s="244" t="s">
        <v>167</v>
      </c>
    </row>
    <row r="96" spans="1:7" s="103" customFormat="1" hidden="1" x14ac:dyDescent="0.3">
      <c r="A96" s="205"/>
      <c r="B96" s="111"/>
      <c r="C96" s="195"/>
      <c r="D96" s="151">
        <f t="shared" si="5"/>
        <v>0</v>
      </c>
      <c r="E96" s="244" t="s">
        <v>167</v>
      </c>
    </row>
    <row r="97" spans="1:7" s="103" customFormat="1" hidden="1" x14ac:dyDescent="0.3">
      <c r="A97" s="205"/>
      <c r="B97" s="111"/>
      <c r="C97" s="195"/>
      <c r="D97" s="151">
        <f t="shared" si="5"/>
        <v>0</v>
      </c>
      <c r="E97" s="244" t="s">
        <v>167</v>
      </c>
      <c r="F97" s="111"/>
      <c r="G97" s="111"/>
    </row>
    <row r="98" spans="1:7" s="103" customFormat="1" hidden="1" x14ac:dyDescent="0.3">
      <c r="A98" s="205"/>
      <c r="B98" s="111"/>
      <c r="C98" s="195"/>
      <c r="D98" s="151">
        <f t="shared" si="5"/>
        <v>0</v>
      </c>
      <c r="E98" s="244" t="s">
        <v>167</v>
      </c>
    </row>
    <row r="99" spans="1:7" s="103" customFormat="1" hidden="1" x14ac:dyDescent="0.3">
      <c r="A99" s="205"/>
      <c r="B99" s="111"/>
      <c r="C99" s="195"/>
      <c r="D99" s="151">
        <f t="shared" si="5"/>
        <v>0</v>
      </c>
      <c r="E99" s="244" t="s">
        <v>167</v>
      </c>
    </row>
    <row r="100" spans="1:7" s="103" customFormat="1" hidden="1" x14ac:dyDescent="0.3">
      <c r="A100" s="205"/>
      <c r="B100" s="111"/>
      <c r="C100" s="195"/>
      <c r="D100" s="151">
        <f t="shared" si="5"/>
        <v>0</v>
      </c>
      <c r="E100" s="244" t="s">
        <v>167</v>
      </c>
    </row>
    <row r="101" spans="1:7" s="103" customFormat="1" hidden="1" x14ac:dyDescent="0.3">
      <c r="A101" s="205"/>
      <c r="B101" s="111"/>
      <c r="C101" s="195"/>
      <c r="D101" s="151">
        <f t="shared" si="5"/>
        <v>0</v>
      </c>
      <c r="E101" s="244" t="s">
        <v>167</v>
      </c>
      <c r="F101" s="111"/>
      <c r="G101" s="111"/>
    </row>
    <row r="102" spans="1:7" s="103" customFormat="1" hidden="1" x14ac:dyDescent="0.3">
      <c r="A102" s="205"/>
      <c r="B102" s="111"/>
      <c r="C102" s="195"/>
      <c r="D102" s="151">
        <f t="shared" si="5"/>
        <v>0</v>
      </c>
      <c r="E102" s="244" t="s">
        <v>167</v>
      </c>
    </row>
    <row r="103" spans="1:7" s="103" customFormat="1" hidden="1" x14ac:dyDescent="0.3">
      <c r="A103" s="205"/>
      <c r="B103" s="111"/>
      <c r="C103" s="195"/>
      <c r="D103" s="151">
        <f t="shared" si="5"/>
        <v>0</v>
      </c>
      <c r="E103" s="244" t="s">
        <v>167</v>
      </c>
    </row>
    <row r="104" spans="1:7" s="103" customFormat="1" hidden="1" x14ac:dyDescent="0.3">
      <c r="A104" s="205"/>
      <c r="B104" s="111"/>
      <c r="C104" s="195"/>
      <c r="D104" s="151">
        <f t="shared" si="5"/>
        <v>0</v>
      </c>
      <c r="E104" s="244" t="s">
        <v>167</v>
      </c>
    </row>
    <row r="105" spans="1:7" s="103" customFormat="1" hidden="1" x14ac:dyDescent="0.3">
      <c r="A105" s="205"/>
      <c r="B105" s="111"/>
      <c r="C105" s="195"/>
      <c r="D105" s="151">
        <f t="shared" si="5"/>
        <v>0</v>
      </c>
      <c r="E105" s="244" t="s">
        <v>167</v>
      </c>
      <c r="F105" s="111"/>
      <c r="G105" s="111"/>
    </row>
    <row r="106" spans="1:7" s="103" customFormat="1" hidden="1" x14ac:dyDescent="0.3">
      <c r="A106" s="205"/>
      <c r="B106" s="111"/>
      <c r="C106" s="195"/>
      <c r="D106" s="151">
        <f t="shared" si="5"/>
        <v>0</v>
      </c>
      <c r="E106" s="244" t="s">
        <v>167</v>
      </c>
    </row>
    <row r="107" spans="1:7" s="103" customFormat="1" hidden="1" x14ac:dyDescent="0.3">
      <c r="A107" s="205"/>
      <c r="B107" s="111"/>
      <c r="C107" s="195"/>
      <c r="D107" s="151">
        <f t="shared" si="5"/>
        <v>0</v>
      </c>
      <c r="E107" s="244" t="s">
        <v>167</v>
      </c>
    </row>
    <row r="108" spans="1:7" s="103" customFormat="1" hidden="1" x14ac:dyDescent="0.3">
      <c r="A108" s="205"/>
      <c r="B108" s="111"/>
      <c r="C108" s="195"/>
      <c r="D108" s="151">
        <f t="shared" si="5"/>
        <v>0</v>
      </c>
      <c r="E108" s="244" t="s">
        <v>167</v>
      </c>
    </row>
    <row r="109" spans="1:7" s="103" customFormat="1" hidden="1" x14ac:dyDescent="0.3">
      <c r="A109" s="205"/>
      <c r="B109" s="111"/>
      <c r="C109" s="195"/>
      <c r="D109" s="151">
        <f t="shared" si="5"/>
        <v>0</v>
      </c>
      <c r="E109" s="244" t="s">
        <v>167</v>
      </c>
      <c r="F109" s="111"/>
      <c r="G109" s="111"/>
    </row>
    <row r="110" spans="1:7" s="103" customFormat="1" hidden="1" x14ac:dyDescent="0.3">
      <c r="A110" s="205"/>
      <c r="B110" s="111"/>
      <c r="C110" s="195"/>
      <c r="D110" s="151">
        <f t="shared" si="5"/>
        <v>0</v>
      </c>
      <c r="E110" s="244" t="s">
        <v>167</v>
      </c>
    </row>
    <row r="111" spans="1:7" s="103" customFormat="1" hidden="1" x14ac:dyDescent="0.3">
      <c r="A111" s="205"/>
      <c r="B111" s="111"/>
      <c r="C111" s="195"/>
      <c r="D111" s="151">
        <f t="shared" si="5"/>
        <v>0</v>
      </c>
      <c r="E111" s="244" t="s">
        <v>167</v>
      </c>
    </row>
    <row r="112" spans="1:7" s="103" customFormat="1" hidden="1" x14ac:dyDescent="0.3">
      <c r="A112" s="205"/>
      <c r="B112" s="111"/>
      <c r="C112" s="195"/>
      <c r="D112" s="151">
        <f t="shared" si="5"/>
        <v>0</v>
      </c>
      <c r="E112" s="244" t="s">
        <v>167</v>
      </c>
    </row>
    <row r="113" spans="1:7" s="103" customFormat="1" hidden="1" x14ac:dyDescent="0.3">
      <c r="A113" s="205"/>
      <c r="B113" s="111"/>
      <c r="C113" s="195"/>
      <c r="D113" s="151">
        <f t="shared" si="5"/>
        <v>0</v>
      </c>
      <c r="E113" s="244" t="s">
        <v>167</v>
      </c>
      <c r="F113" s="111"/>
      <c r="G113" s="111"/>
    </row>
    <row r="114" spans="1:7" s="103" customFormat="1" hidden="1" x14ac:dyDescent="0.3">
      <c r="A114" s="205"/>
      <c r="B114" s="111"/>
      <c r="C114" s="195"/>
      <c r="D114" s="151">
        <f t="shared" si="5"/>
        <v>0</v>
      </c>
      <c r="E114" s="244" t="s">
        <v>167</v>
      </c>
    </row>
    <row r="115" spans="1:7" s="103" customFormat="1" hidden="1" x14ac:dyDescent="0.3">
      <c r="A115" s="205"/>
      <c r="B115" s="111"/>
      <c r="C115" s="195"/>
      <c r="D115" s="151">
        <f t="shared" si="5"/>
        <v>0</v>
      </c>
      <c r="E115" s="244" t="s">
        <v>167</v>
      </c>
    </row>
    <row r="116" spans="1:7" s="103" customFormat="1" hidden="1" x14ac:dyDescent="0.3">
      <c r="A116" s="205"/>
      <c r="B116" s="111"/>
      <c r="C116" s="195"/>
      <c r="D116" s="151">
        <f t="shared" si="5"/>
        <v>0</v>
      </c>
      <c r="E116" s="244" t="s">
        <v>167</v>
      </c>
    </row>
    <row r="117" spans="1:7" s="103" customFormat="1" hidden="1" x14ac:dyDescent="0.3">
      <c r="A117" s="205"/>
      <c r="B117" s="111"/>
      <c r="C117" s="195"/>
      <c r="D117" s="151">
        <f t="shared" si="5"/>
        <v>0</v>
      </c>
      <c r="E117" s="244" t="s">
        <v>167</v>
      </c>
      <c r="F117" s="111"/>
      <c r="G117" s="111"/>
    </row>
    <row r="118" spans="1:7" s="103" customFormat="1" hidden="1" x14ac:dyDescent="0.3">
      <c r="A118" s="205"/>
      <c r="B118" s="111"/>
      <c r="C118" s="195"/>
      <c r="D118" s="151">
        <f t="shared" si="5"/>
        <v>0</v>
      </c>
      <c r="E118" s="244" t="s">
        <v>167</v>
      </c>
    </row>
    <row r="119" spans="1:7" s="103" customFormat="1" hidden="1" x14ac:dyDescent="0.3">
      <c r="A119" s="205"/>
      <c r="B119" s="111"/>
      <c r="C119" s="195"/>
      <c r="D119" s="151">
        <f t="shared" si="5"/>
        <v>0</v>
      </c>
      <c r="E119" s="244" t="s">
        <v>167</v>
      </c>
    </row>
    <row r="120" spans="1:7" s="103" customFormat="1" hidden="1" x14ac:dyDescent="0.3">
      <c r="A120" s="205"/>
      <c r="B120" s="111"/>
      <c r="C120" s="195"/>
      <c r="D120" s="151">
        <f t="shared" si="5"/>
        <v>0</v>
      </c>
      <c r="E120" s="244" t="s">
        <v>167</v>
      </c>
    </row>
    <row r="121" spans="1:7" s="103" customFormat="1" hidden="1" x14ac:dyDescent="0.3">
      <c r="A121" s="205"/>
      <c r="B121" s="111"/>
      <c r="C121" s="195"/>
      <c r="D121" s="151">
        <f t="shared" si="5"/>
        <v>0</v>
      </c>
      <c r="E121" s="244" t="s">
        <v>167</v>
      </c>
      <c r="F121" s="111"/>
      <c r="G121" s="111"/>
    </row>
    <row r="122" spans="1:7" s="103" customFormat="1" hidden="1" x14ac:dyDescent="0.3">
      <c r="A122" s="205"/>
      <c r="B122" s="111"/>
      <c r="C122" s="195"/>
      <c r="D122" s="151">
        <f t="shared" si="5"/>
        <v>0</v>
      </c>
      <c r="E122" s="244" t="s">
        <v>167</v>
      </c>
    </row>
    <row r="123" spans="1:7" s="103" customFormat="1" hidden="1" x14ac:dyDescent="0.3">
      <c r="A123" s="205"/>
      <c r="B123" s="111"/>
      <c r="C123" s="195"/>
      <c r="D123" s="151">
        <f t="shared" si="5"/>
        <v>0</v>
      </c>
      <c r="E123" s="244" t="s">
        <v>167</v>
      </c>
    </row>
    <row r="124" spans="1:7" s="103" customFormat="1" hidden="1" x14ac:dyDescent="0.3">
      <c r="A124" s="205"/>
      <c r="B124" s="111"/>
      <c r="C124" s="195"/>
      <c r="D124" s="151">
        <f t="shared" si="5"/>
        <v>0</v>
      </c>
      <c r="E124" s="244" t="s">
        <v>167</v>
      </c>
    </row>
    <row r="125" spans="1:7" s="103" customFormat="1" hidden="1" x14ac:dyDescent="0.3">
      <c r="A125" s="205"/>
      <c r="B125" s="111"/>
      <c r="C125" s="195"/>
      <c r="D125" s="151">
        <f t="shared" si="5"/>
        <v>0</v>
      </c>
      <c r="E125" s="244" t="s">
        <v>167</v>
      </c>
      <c r="F125" s="111"/>
      <c r="G125" s="111"/>
    </row>
    <row r="126" spans="1:7" s="103" customFormat="1" hidden="1" x14ac:dyDescent="0.3">
      <c r="A126" s="205"/>
      <c r="B126" s="111"/>
      <c r="C126" s="195"/>
      <c r="D126" s="151">
        <f t="shared" si="5"/>
        <v>0</v>
      </c>
      <c r="E126" s="244" t="s">
        <v>167</v>
      </c>
    </row>
    <row r="127" spans="1:7" s="103" customFormat="1" hidden="1" x14ac:dyDescent="0.3">
      <c r="A127" s="205"/>
      <c r="B127" s="111"/>
      <c r="C127" s="195"/>
      <c r="D127" s="151">
        <f t="shared" si="5"/>
        <v>0</v>
      </c>
      <c r="E127" s="244" t="s">
        <v>167</v>
      </c>
    </row>
    <row r="128" spans="1:7" s="103" customFormat="1" hidden="1" x14ac:dyDescent="0.3">
      <c r="A128" s="205"/>
      <c r="B128" s="111"/>
      <c r="C128" s="195"/>
      <c r="D128" s="151">
        <f t="shared" si="5"/>
        <v>0</v>
      </c>
      <c r="E128" s="244" t="s">
        <v>167</v>
      </c>
    </row>
    <row r="129" spans="1:7" s="103" customFormat="1" hidden="1" x14ac:dyDescent="0.3">
      <c r="A129" s="205"/>
      <c r="B129" s="111"/>
      <c r="C129" s="195"/>
      <c r="D129" s="151">
        <f t="shared" si="5"/>
        <v>0</v>
      </c>
      <c r="E129" s="244" t="s">
        <v>167</v>
      </c>
      <c r="F129" s="111"/>
      <c r="G129" s="111"/>
    </row>
    <row r="130" spans="1:7" s="103" customFormat="1" hidden="1" x14ac:dyDescent="0.3">
      <c r="A130" s="205"/>
      <c r="B130" s="111"/>
      <c r="C130" s="195"/>
      <c r="D130" s="151">
        <f t="shared" si="5"/>
        <v>0</v>
      </c>
      <c r="E130" s="244" t="s">
        <v>167</v>
      </c>
    </row>
    <row r="131" spans="1:7" s="103" customFormat="1" hidden="1" x14ac:dyDescent="0.3">
      <c r="A131" s="205"/>
      <c r="B131" s="111"/>
      <c r="C131" s="195"/>
      <c r="D131" s="151">
        <f t="shared" si="5"/>
        <v>0</v>
      </c>
      <c r="E131" s="244" t="s">
        <v>167</v>
      </c>
    </row>
    <row r="132" spans="1:7" s="103" customFormat="1" hidden="1" x14ac:dyDescent="0.3">
      <c r="A132" s="205"/>
      <c r="B132" s="111"/>
      <c r="C132" s="195"/>
      <c r="D132" s="151">
        <f t="shared" si="5"/>
        <v>0</v>
      </c>
      <c r="E132" s="244" t="s">
        <v>167</v>
      </c>
    </row>
    <row r="133" spans="1:7" s="103" customFormat="1" x14ac:dyDescent="0.3">
      <c r="A133" s="205"/>
      <c r="B133" s="111"/>
      <c r="C133" s="195"/>
      <c r="D133" s="237">
        <f>ROUND(B133*C133,2)</f>
        <v>0</v>
      </c>
      <c r="E133" s="244" t="s">
        <v>167</v>
      </c>
    </row>
    <row r="134" spans="1:7" s="103" customFormat="1" x14ac:dyDescent="0.3">
      <c r="A134" s="205"/>
      <c r="B134" s="206"/>
      <c r="C134" s="152" t="s">
        <v>168</v>
      </c>
      <c r="D134" s="151">
        <f>ROUND(SUBTOTAL(109,D4:D133),2)</f>
        <v>0</v>
      </c>
      <c r="E134" s="244" t="s">
        <v>167</v>
      </c>
      <c r="G134" s="39" t="s">
        <v>186</v>
      </c>
    </row>
    <row r="135" spans="1:7" s="103" customFormat="1" x14ac:dyDescent="0.3">
      <c r="D135" s="86"/>
      <c r="E135" s="244" t="s">
        <v>170</v>
      </c>
    </row>
    <row r="136" spans="1:7" s="103" customFormat="1" x14ac:dyDescent="0.3">
      <c r="A136" s="205"/>
      <c r="B136" s="111"/>
      <c r="C136" s="195"/>
      <c r="D136" s="151">
        <f>ROUND(B136*C136,2)</f>
        <v>0</v>
      </c>
      <c r="E136" s="246" t="s">
        <v>170</v>
      </c>
    </row>
    <row r="137" spans="1:7" s="103" customFormat="1" x14ac:dyDescent="0.3">
      <c r="A137" s="205"/>
      <c r="B137" s="111"/>
      <c r="C137" s="195"/>
      <c r="D137" s="151">
        <f t="shared" ref="D137:D201" si="6">ROUND(B137*C137,2)</f>
        <v>0</v>
      </c>
      <c r="E137" s="244" t="s">
        <v>170</v>
      </c>
      <c r="F137" s="111"/>
      <c r="G137" s="111"/>
    </row>
    <row r="138" spans="1:7" s="103" customFormat="1" x14ac:dyDescent="0.3">
      <c r="A138" s="205"/>
      <c r="B138" s="111"/>
      <c r="C138" s="195"/>
      <c r="D138" s="151">
        <f t="shared" si="6"/>
        <v>0</v>
      </c>
      <c r="E138" s="244" t="s">
        <v>170</v>
      </c>
    </row>
    <row r="139" spans="1:7" s="103" customFormat="1" hidden="1" x14ac:dyDescent="0.3">
      <c r="A139" s="205"/>
      <c r="B139" s="111"/>
      <c r="C139" s="195"/>
      <c r="D139" s="151">
        <f t="shared" si="6"/>
        <v>0</v>
      </c>
      <c r="E139" s="244" t="s">
        <v>170</v>
      </c>
    </row>
    <row r="140" spans="1:7" s="103" customFormat="1" hidden="1" x14ac:dyDescent="0.3">
      <c r="A140" s="205"/>
      <c r="B140" s="111"/>
      <c r="C140" s="195"/>
      <c r="D140" s="151">
        <f t="shared" si="6"/>
        <v>0</v>
      </c>
      <c r="E140" s="244" t="s">
        <v>170</v>
      </c>
    </row>
    <row r="141" spans="1:7" s="103" customFormat="1" hidden="1" x14ac:dyDescent="0.3">
      <c r="A141" s="205"/>
      <c r="B141" s="111"/>
      <c r="C141" s="195"/>
      <c r="D141" s="151">
        <f t="shared" si="6"/>
        <v>0</v>
      </c>
      <c r="E141" s="244" t="s">
        <v>170</v>
      </c>
      <c r="F141" s="111"/>
      <c r="G141" s="111"/>
    </row>
    <row r="142" spans="1:7" s="103" customFormat="1" hidden="1" x14ac:dyDescent="0.3">
      <c r="A142" s="205"/>
      <c r="B142" s="111"/>
      <c r="C142" s="195"/>
      <c r="D142" s="151">
        <f t="shared" si="6"/>
        <v>0</v>
      </c>
      <c r="E142" s="244" t="s">
        <v>170</v>
      </c>
    </row>
    <row r="143" spans="1:7" s="103" customFormat="1" hidden="1" x14ac:dyDescent="0.3">
      <c r="A143" s="205"/>
      <c r="B143" s="111"/>
      <c r="C143" s="195"/>
      <c r="D143" s="151">
        <f t="shared" si="6"/>
        <v>0</v>
      </c>
      <c r="E143" s="244" t="s">
        <v>170</v>
      </c>
    </row>
    <row r="144" spans="1:7" s="103" customFormat="1" hidden="1" x14ac:dyDescent="0.3">
      <c r="A144" s="205"/>
      <c r="B144" s="111"/>
      <c r="C144" s="195"/>
      <c r="D144" s="151">
        <f t="shared" si="6"/>
        <v>0</v>
      </c>
      <c r="E144" s="244" t="s">
        <v>170</v>
      </c>
    </row>
    <row r="145" spans="1:7" s="103" customFormat="1" hidden="1" x14ac:dyDescent="0.3">
      <c r="A145" s="205"/>
      <c r="B145" s="111"/>
      <c r="C145" s="195"/>
      <c r="D145" s="151">
        <f t="shared" si="6"/>
        <v>0</v>
      </c>
      <c r="E145" s="244" t="s">
        <v>170</v>
      </c>
      <c r="F145" s="111"/>
      <c r="G145" s="111"/>
    </row>
    <row r="146" spans="1:7" s="103" customFormat="1" hidden="1" x14ac:dyDescent="0.3">
      <c r="A146" s="205"/>
      <c r="B146" s="111"/>
      <c r="C146" s="195"/>
      <c r="D146" s="151">
        <f t="shared" si="6"/>
        <v>0</v>
      </c>
      <c r="E146" s="244" t="s">
        <v>170</v>
      </c>
    </row>
    <row r="147" spans="1:7" s="103" customFormat="1" hidden="1" x14ac:dyDescent="0.3">
      <c r="A147" s="205"/>
      <c r="B147" s="111"/>
      <c r="C147" s="195"/>
      <c r="D147" s="151">
        <f t="shared" si="6"/>
        <v>0</v>
      </c>
      <c r="E147" s="244" t="s">
        <v>170</v>
      </c>
    </row>
    <row r="148" spans="1:7" s="103" customFormat="1" hidden="1" x14ac:dyDescent="0.3">
      <c r="A148" s="205"/>
      <c r="B148" s="111"/>
      <c r="C148" s="195"/>
      <c r="D148" s="151">
        <f t="shared" si="6"/>
        <v>0</v>
      </c>
      <c r="E148" s="244" t="s">
        <v>170</v>
      </c>
    </row>
    <row r="149" spans="1:7" s="103" customFormat="1" hidden="1" x14ac:dyDescent="0.3">
      <c r="A149" s="205"/>
      <c r="B149" s="111"/>
      <c r="C149" s="195"/>
      <c r="D149" s="151">
        <f t="shared" si="6"/>
        <v>0</v>
      </c>
      <c r="E149" s="244" t="s">
        <v>170</v>
      </c>
      <c r="F149" s="111"/>
      <c r="G149" s="111"/>
    </row>
    <row r="150" spans="1:7" s="103" customFormat="1" hidden="1" x14ac:dyDescent="0.3">
      <c r="A150" s="205"/>
      <c r="B150" s="111"/>
      <c r="C150" s="195"/>
      <c r="D150" s="151">
        <f t="shared" si="6"/>
        <v>0</v>
      </c>
      <c r="E150" s="244" t="s">
        <v>170</v>
      </c>
    </row>
    <row r="151" spans="1:7" s="103" customFormat="1" hidden="1" x14ac:dyDescent="0.3">
      <c r="A151" s="205"/>
      <c r="B151" s="111"/>
      <c r="C151" s="195"/>
      <c r="D151" s="151">
        <f t="shared" si="6"/>
        <v>0</v>
      </c>
      <c r="E151" s="244" t="s">
        <v>170</v>
      </c>
    </row>
    <row r="152" spans="1:7" s="103" customFormat="1" hidden="1" x14ac:dyDescent="0.3">
      <c r="A152" s="205"/>
      <c r="B152" s="111"/>
      <c r="C152" s="195"/>
      <c r="D152" s="151">
        <f t="shared" si="6"/>
        <v>0</v>
      </c>
      <c r="E152" s="244" t="s">
        <v>170</v>
      </c>
    </row>
    <row r="153" spans="1:7" s="103" customFormat="1" hidden="1" x14ac:dyDescent="0.3">
      <c r="A153" s="205"/>
      <c r="B153" s="111"/>
      <c r="C153" s="195"/>
      <c r="D153" s="151">
        <f t="shared" si="6"/>
        <v>0</v>
      </c>
      <c r="E153" s="244" t="s">
        <v>170</v>
      </c>
      <c r="F153" s="111"/>
      <c r="G153" s="111"/>
    </row>
    <row r="154" spans="1:7" s="103" customFormat="1" hidden="1" x14ac:dyDescent="0.3">
      <c r="A154" s="205"/>
      <c r="B154" s="111"/>
      <c r="C154" s="195"/>
      <c r="D154" s="151">
        <f t="shared" si="6"/>
        <v>0</v>
      </c>
      <c r="E154" s="244" t="s">
        <v>170</v>
      </c>
    </row>
    <row r="155" spans="1:7" s="103" customFormat="1" hidden="1" x14ac:dyDescent="0.3">
      <c r="A155" s="205"/>
      <c r="B155" s="111"/>
      <c r="C155" s="195"/>
      <c r="D155" s="151">
        <f t="shared" si="6"/>
        <v>0</v>
      </c>
      <c r="E155" s="244" t="s">
        <v>170</v>
      </c>
    </row>
    <row r="156" spans="1:7" s="103" customFormat="1" hidden="1" x14ac:dyDescent="0.3">
      <c r="A156" s="205"/>
      <c r="B156" s="111"/>
      <c r="C156" s="195"/>
      <c r="D156" s="151">
        <f t="shared" si="6"/>
        <v>0</v>
      </c>
      <c r="E156" s="244" t="s">
        <v>170</v>
      </c>
    </row>
    <row r="157" spans="1:7" s="103" customFormat="1" hidden="1" x14ac:dyDescent="0.3">
      <c r="A157" s="205"/>
      <c r="B157" s="111"/>
      <c r="C157" s="195"/>
      <c r="D157" s="151">
        <f t="shared" si="6"/>
        <v>0</v>
      </c>
      <c r="E157" s="244" t="s">
        <v>170</v>
      </c>
      <c r="F157" s="111"/>
      <c r="G157" s="111"/>
    </row>
    <row r="158" spans="1:7" s="103" customFormat="1" hidden="1" x14ac:dyDescent="0.3">
      <c r="A158" s="205"/>
      <c r="B158" s="111"/>
      <c r="C158" s="195"/>
      <c r="D158" s="151">
        <f t="shared" si="6"/>
        <v>0</v>
      </c>
      <c r="E158" s="244" t="s">
        <v>170</v>
      </c>
    </row>
    <row r="159" spans="1:7" s="103" customFormat="1" hidden="1" x14ac:dyDescent="0.3">
      <c r="A159" s="205"/>
      <c r="B159" s="111"/>
      <c r="C159" s="195"/>
      <c r="D159" s="151">
        <f t="shared" si="6"/>
        <v>0</v>
      </c>
      <c r="E159" s="244" t="s">
        <v>170</v>
      </c>
    </row>
    <row r="160" spans="1:7" s="103" customFormat="1" hidden="1" x14ac:dyDescent="0.3">
      <c r="A160" s="205"/>
      <c r="B160" s="111"/>
      <c r="C160" s="195"/>
      <c r="D160" s="151">
        <f t="shared" si="6"/>
        <v>0</v>
      </c>
      <c r="E160" s="244" t="s">
        <v>170</v>
      </c>
    </row>
    <row r="161" spans="1:7" s="103" customFormat="1" hidden="1" x14ac:dyDescent="0.3">
      <c r="A161" s="205"/>
      <c r="B161" s="111"/>
      <c r="C161" s="195"/>
      <c r="D161" s="151">
        <f t="shared" si="6"/>
        <v>0</v>
      </c>
      <c r="E161" s="244" t="s">
        <v>170</v>
      </c>
      <c r="F161" s="111"/>
      <c r="G161" s="111"/>
    </row>
    <row r="162" spans="1:7" s="103" customFormat="1" hidden="1" x14ac:dyDescent="0.3">
      <c r="A162" s="205"/>
      <c r="B162" s="111"/>
      <c r="C162" s="195"/>
      <c r="D162" s="151">
        <f t="shared" si="6"/>
        <v>0</v>
      </c>
      <c r="E162" s="244" t="s">
        <v>170</v>
      </c>
    </row>
    <row r="163" spans="1:7" s="103" customFormat="1" hidden="1" x14ac:dyDescent="0.3">
      <c r="A163" s="205"/>
      <c r="B163" s="111"/>
      <c r="C163" s="195"/>
      <c r="D163" s="151">
        <f t="shared" si="6"/>
        <v>0</v>
      </c>
      <c r="E163" s="244" t="s">
        <v>170</v>
      </c>
    </row>
    <row r="164" spans="1:7" s="103" customFormat="1" hidden="1" x14ac:dyDescent="0.3">
      <c r="A164" s="205"/>
      <c r="B164" s="111"/>
      <c r="C164" s="195"/>
      <c r="D164" s="151">
        <f t="shared" si="6"/>
        <v>0</v>
      </c>
      <c r="E164" s="244" t="s">
        <v>170</v>
      </c>
    </row>
    <row r="165" spans="1:7" s="103" customFormat="1" hidden="1" x14ac:dyDescent="0.3">
      <c r="A165" s="205"/>
      <c r="B165" s="111"/>
      <c r="C165" s="195"/>
      <c r="D165" s="151">
        <f t="shared" si="6"/>
        <v>0</v>
      </c>
      <c r="E165" s="244" t="s">
        <v>170</v>
      </c>
      <c r="F165" s="111"/>
      <c r="G165" s="111"/>
    </row>
    <row r="166" spans="1:7" s="103" customFormat="1" hidden="1" x14ac:dyDescent="0.3">
      <c r="A166" s="205"/>
      <c r="B166" s="111"/>
      <c r="C166" s="195"/>
      <c r="D166" s="151">
        <f t="shared" si="6"/>
        <v>0</v>
      </c>
      <c r="E166" s="244" t="s">
        <v>170</v>
      </c>
    </row>
    <row r="167" spans="1:7" s="103" customFormat="1" hidden="1" x14ac:dyDescent="0.3">
      <c r="A167" s="205"/>
      <c r="B167" s="111"/>
      <c r="C167" s="195"/>
      <c r="D167" s="151">
        <f t="shared" si="6"/>
        <v>0</v>
      </c>
      <c r="E167" s="244" t="s">
        <v>170</v>
      </c>
    </row>
    <row r="168" spans="1:7" s="103" customFormat="1" hidden="1" x14ac:dyDescent="0.3">
      <c r="A168" s="205"/>
      <c r="B168" s="111"/>
      <c r="C168" s="195"/>
      <c r="D168" s="151">
        <f t="shared" si="6"/>
        <v>0</v>
      </c>
      <c r="E168" s="244" t="s">
        <v>170</v>
      </c>
    </row>
    <row r="169" spans="1:7" s="103" customFormat="1" hidden="1" x14ac:dyDescent="0.3">
      <c r="A169" s="205"/>
      <c r="B169" s="111"/>
      <c r="C169" s="195"/>
      <c r="D169" s="151">
        <f t="shared" si="6"/>
        <v>0</v>
      </c>
      <c r="E169" s="244" t="s">
        <v>170</v>
      </c>
      <c r="F169" s="111"/>
      <c r="G169" s="111"/>
    </row>
    <row r="170" spans="1:7" s="103" customFormat="1" hidden="1" x14ac:dyDescent="0.3">
      <c r="A170" s="205"/>
      <c r="B170" s="111"/>
      <c r="C170" s="195"/>
      <c r="D170" s="151">
        <f t="shared" si="6"/>
        <v>0</v>
      </c>
      <c r="E170" s="244" t="s">
        <v>170</v>
      </c>
    </row>
    <row r="171" spans="1:7" s="103" customFormat="1" hidden="1" x14ac:dyDescent="0.3">
      <c r="A171" s="205"/>
      <c r="B171" s="111"/>
      <c r="C171" s="195"/>
      <c r="D171" s="151">
        <f t="shared" si="6"/>
        <v>0</v>
      </c>
      <c r="E171" s="244" t="s">
        <v>170</v>
      </c>
    </row>
    <row r="172" spans="1:7" s="103" customFormat="1" hidden="1" x14ac:dyDescent="0.3">
      <c r="A172" s="205"/>
      <c r="B172" s="111"/>
      <c r="C172" s="195"/>
      <c r="D172" s="151">
        <f t="shared" si="6"/>
        <v>0</v>
      </c>
      <c r="E172" s="244" t="s">
        <v>170</v>
      </c>
    </row>
    <row r="173" spans="1:7" s="103" customFormat="1" hidden="1" x14ac:dyDescent="0.3">
      <c r="A173" s="205"/>
      <c r="B173" s="111"/>
      <c r="C173" s="195"/>
      <c r="D173" s="151">
        <f t="shared" si="6"/>
        <v>0</v>
      </c>
      <c r="E173" s="244" t="s">
        <v>170</v>
      </c>
      <c r="F173" s="111"/>
      <c r="G173" s="111"/>
    </row>
    <row r="174" spans="1:7" s="103" customFormat="1" hidden="1" x14ac:dyDescent="0.3">
      <c r="A174" s="205"/>
      <c r="B174" s="111"/>
      <c r="C174" s="195"/>
      <c r="D174" s="151">
        <f t="shared" si="6"/>
        <v>0</v>
      </c>
      <c r="E174" s="244" t="s">
        <v>170</v>
      </c>
    </row>
    <row r="175" spans="1:7" s="103" customFormat="1" hidden="1" x14ac:dyDescent="0.3">
      <c r="A175" s="205"/>
      <c r="B175" s="111"/>
      <c r="C175" s="195"/>
      <c r="D175" s="151">
        <f t="shared" si="6"/>
        <v>0</v>
      </c>
      <c r="E175" s="244" t="s">
        <v>170</v>
      </c>
    </row>
    <row r="176" spans="1:7" s="103" customFormat="1" hidden="1" x14ac:dyDescent="0.3">
      <c r="A176" s="205"/>
      <c r="B176" s="111"/>
      <c r="C176" s="195"/>
      <c r="D176" s="151">
        <f t="shared" si="6"/>
        <v>0</v>
      </c>
      <c r="E176" s="244" t="s">
        <v>170</v>
      </c>
    </row>
    <row r="177" spans="1:7" s="103" customFormat="1" hidden="1" x14ac:dyDescent="0.3">
      <c r="A177" s="205"/>
      <c r="B177" s="111"/>
      <c r="C177" s="195"/>
      <c r="D177" s="151">
        <f t="shared" si="6"/>
        <v>0</v>
      </c>
      <c r="E177" s="244" t="s">
        <v>170</v>
      </c>
      <c r="F177" s="111"/>
      <c r="G177" s="111"/>
    </row>
    <row r="178" spans="1:7" s="103" customFormat="1" hidden="1" x14ac:dyDescent="0.3">
      <c r="A178" s="205"/>
      <c r="B178" s="111"/>
      <c r="C178" s="195"/>
      <c r="D178" s="151">
        <f t="shared" si="6"/>
        <v>0</v>
      </c>
      <c r="E178" s="244" t="s">
        <v>170</v>
      </c>
    </row>
    <row r="179" spans="1:7" s="103" customFormat="1" hidden="1" x14ac:dyDescent="0.3">
      <c r="A179" s="205"/>
      <c r="B179" s="111"/>
      <c r="C179" s="195"/>
      <c r="D179" s="151">
        <f t="shared" si="6"/>
        <v>0</v>
      </c>
      <c r="E179" s="244" t="s">
        <v>170</v>
      </c>
    </row>
    <row r="180" spans="1:7" s="103" customFormat="1" hidden="1" x14ac:dyDescent="0.3">
      <c r="A180" s="205"/>
      <c r="B180" s="111"/>
      <c r="C180" s="195"/>
      <c r="D180" s="151">
        <f t="shared" si="6"/>
        <v>0</v>
      </c>
      <c r="E180" s="244" t="s">
        <v>170</v>
      </c>
    </row>
    <row r="181" spans="1:7" s="103" customFormat="1" hidden="1" x14ac:dyDescent="0.3">
      <c r="A181" s="205"/>
      <c r="B181" s="111"/>
      <c r="C181" s="195"/>
      <c r="D181" s="151">
        <f t="shared" si="6"/>
        <v>0</v>
      </c>
      <c r="E181" s="244" t="s">
        <v>170</v>
      </c>
      <c r="F181" s="111"/>
      <c r="G181" s="111"/>
    </row>
    <row r="182" spans="1:7" s="103" customFormat="1" hidden="1" x14ac:dyDescent="0.3">
      <c r="A182" s="205"/>
      <c r="B182" s="111"/>
      <c r="C182" s="195"/>
      <c r="D182" s="151">
        <f t="shared" si="6"/>
        <v>0</v>
      </c>
      <c r="E182" s="244" t="s">
        <v>170</v>
      </c>
    </row>
    <row r="183" spans="1:7" s="103" customFormat="1" hidden="1" x14ac:dyDescent="0.3">
      <c r="A183" s="205"/>
      <c r="B183" s="111"/>
      <c r="C183" s="195"/>
      <c r="D183" s="151">
        <f t="shared" si="6"/>
        <v>0</v>
      </c>
      <c r="E183" s="244" t="s">
        <v>170</v>
      </c>
    </row>
    <row r="184" spans="1:7" s="103" customFormat="1" hidden="1" x14ac:dyDescent="0.3">
      <c r="A184" s="205"/>
      <c r="B184" s="111"/>
      <c r="C184" s="195"/>
      <c r="D184" s="151">
        <f t="shared" si="6"/>
        <v>0</v>
      </c>
      <c r="E184" s="244" t="s">
        <v>170</v>
      </c>
    </row>
    <row r="185" spans="1:7" s="103" customFormat="1" hidden="1" x14ac:dyDescent="0.3">
      <c r="A185" s="205"/>
      <c r="B185" s="111"/>
      <c r="C185" s="195"/>
      <c r="D185" s="151">
        <f t="shared" si="6"/>
        <v>0</v>
      </c>
      <c r="E185" s="244" t="s">
        <v>170</v>
      </c>
      <c r="F185" s="111"/>
      <c r="G185" s="111"/>
    </row>
    <row r="186" spans="1:7" s="103" customFormat="1" hidden="1" x14ac:dyDescent="0.3">
      <c r="A186" s="205"/>
      <c r="B186" s="111"/>
      <c r="C186" s="195"/>
      <c r="D186" s="151">
        <f t="shared" si="6"/>
        <v>0</v>
      </c>
      <c r="E186" s="244" t="s">
        <v>170</v>
      </c>
    </row>
    <row r="187" spans="1:7" s="103" customFormat="1" hidden="1" x14ac:dyDescent="0.3">
      <c r="A187" s="205"/>
      <c r="B187" s="111"/>
      <c r="C187" s="195"/>
      <c r="D187" s="151">
        <f t="shared" si="6"/>
        <v>0</v>
      </c>
      <c r="E187" s="244" t="s">
        <v>170</v>
      </c>
    </row>
    <row r="188" spans="1:7" s="103" customFormat="1" hidden="1" x14ac:dyDescent="0.3">
      <c r="A188" s="205"/>
      <c r="B188" s="111"/>
      <c r="C188" s="195"/>
      <c r="D188" s="151">
        <f t="shared" si="6"/>
        <v>0</v>
      </c>
      <c r="E188" s="244" t="s">
        <v>170</v>
      </c>
    </row>
    <row r="189" spans="1:7" s="103" customFormat="1" hidden="1" x14ac:dyDescent="0.3">
      <c r="A189" s="205"/>
      <c r="B189" s="111"/>
      <c r="C189" s="195"/>
      <c r="D189" s="151">
        <f t="shared" si="6"/>
        <v>0</v>
      </c>
      <c r="E189" s="244" t="s">
        <v>170</v>
      </c>
      <c r="F189" s="111"/>
      <c r="G189" s="111"/>
    </row>
    <row r="190" spans="1:7" s="103" customFormat="1" hidden="1" x14ac:dyDescent="0.3">
      <c r="A190" s="205"/>
      <c r="B190" s="111"/>
      <c r="C190" s="195"/>
      <c r="D190" s="151">
        <f t="shared" si="6"/>
        <v>0</v>
      </c>
      <c r="E190" s="244" t="s">
        <v>170</v>
      </c>
    </row>
    <row r="191" spans="1:7" s="103" customFormat="1" hidden="1" x14ac:dyDescent="0.3">
      <c r="A191" s="205"/>
      <c r="B191" s="111"/>
      <c r="C191" s="195"/>
      <c r="D191" s="151">
        <f t="shared" si="6"/>
        <v>0</v>
      </c>
      <c r="E191" s="244" t="s">
        <v>170</v>
      </c>
    </row>
    <row r="192" spans="1:7" s="103" customFormat="1" hidden="1" x14ac:dyDescent="0.3">
      <c r="A192" s="205"/>
      <c r="B192" s="111"/>
      <c r="C192" s="195"/>
      <c r="D192" s="151">
        <f t="shared" si="6"/>
        <v>0</v>
      </c>
      <c r="E192" s="244" t="s">
        <v>170</v>
      </c>
    </row>
    <row r="193" spans="1:7" s="103" customFormat="1" hidden="1" x14ac:dyDescent="0.3">
      <c r="A193" s="205"/>
      <c r="B193" s="111"/>
      <c r="C193" s="195"/>
      <c r="D193" s="151">
        <f t="shared" si="6"/>
        <v>0</v>
      </c>
      <c r="E193" s="244" t="s">
        <v>170</v>
      </c>
      <c r="F193" s="111"/>
      <c r="G193" s="111"/>
    </row>
    <row r="194" spans="1:7" s="103" customFormat="1" hidden="1" x14ac:dyDescent="0.3">
      <c r="A194" s="205"/>
      <c r="B194" s="111"/>
      <c r="C194" s="195"/>
      <c r="D194" s="151">
        <f t="shared" si="6"/>
        <v>0</v>
      </c>
      <c r="E194" s="244" t="s">
        <v>170</v>
      </c>
    </row>
    <row r="195" spans="1:7" s="103" customFormat="1" hidden="1" x14ac:dyDescent="0.3">
      <c r="A195" s="205"/>
      <c r="B195" s="111"/>
      <c r="C195" s="195"/>
      <c r="D195" s="151">
        <f t="shared" si="6"/>
        <v>0</v>
      </c>
      <c r="E195" s="244" t="s">
        <v>170</v>
      </c>
    </row>
    <row r="196" spans="1:7" s="103" customFormat="1" hidden="1" x14ac:dyDescent="0.3">
      <c r="A196" s="205"/>
      <c r="B196" s="111"/>
      <c r="C196" s="195"/>
      <c r="D196" s="151">
        <f t="shared" si="6"/>
        <v>0</v>
      </c>
      <c r="E196" s="244" t="s">
        <v>170</v>
      </c>
    </row>
    <row r="197" spans="1:7" s="103" customFormat="1" hidden="1" x14ac:dyDescent="0.3">
      <c r="A197" s="205"/>
      <c r="B197" s="111"/>
      <c r="C197" s="195"/>
      <c r="D197" s="151">
        <f t="shared" si="6"/>
        <v>0</v>
      </c>
      <c r="E197" s="244" t="s">
        <v>170</v>
      </c>
      <c r="F197" s="111"/>
      <c r="G197" s="111"/>
    </row>
    <row r="198" spans="1:7" s="103" customFormat="1" hidden="1" x14ac:dyDescent="0.3">
      <c r="A198" s="205"/>
      <c r="B198" s="111"/>
      <c r="C198" s="195"/>
      <c r="D198" s="151">
        <f t="shared" si="6"/>
        <v>0</v>
      </c>
      <c r="E198" s="244" t="s">
        <v>170</v>
      </c>
    </row>
    <row r="199" spans="1:7" s="103" customFormat="1" hidden="1" x14ac:dyDescent="0.3">
      <c r="A199" s="205"/>
      <c r="B199" s="111"/>
      <c r="C199" s="195"/>
      <c r="D199" s="151">
        <f t="shared" si="6"/>
        <v>0</v>
      </c>
      <c r="E199" s="244" t="s">
        <v>170</v>
      </c>
    </row>
    <row r="200" spans="1:7" s="103" customFormat="1" hidden="1" x14ac:dyDescent="0.3">
      <c r="A200" s="205"/>
      <c r="B200" s="111"/>
      <c r="C200" s="195"/>
      <c r="D200" s="151">
        <f t="shared" si="6"/>
        <v>0</v>
      </c>
      <c r="E200" s="244" t="s">
        <v>170</v>
      </c>
    </row>
    <row r="201" spans="1:7" s="103" customFormat="1" hidden="1" x14ac:dyDescent="0.3">
      <c r="A201" s="205"/>
      <c r="B201" s="111"/>
      <c r="C201" s="195"/>
      <c r="D201" s="151">
        <f t="shared" si="6"/>
        <v>0</v>
      </c>
      <c r="E201" s="244" t="s">
        <v>170</v>
      </c>
      <c r="F201" s="111"/>
      <c r="G201" s="111"/>
    </row>
    <row r="202" spans="1:7" s="103" customFormat="1" hidden="1" x14ac:dyDescent="0.3">
      <c r="A202" s="205"/>
      <c r="B202" s="111"/>
      <c r="C202" s="195"/>
      <c r="D202" s="151">
        <f t="shared" ref="D202:D264" si="7">ROUND(B202*C202,2)</f>
        <v>0</v>
      </c>
      <c r="E202" s="244" t="s">
        <v>170</v>
      </c>
    </row>
    <row r="203" spans="1:7" s="103" customFormat="1" hidden="1" x14ac:dyDescent="0.3">
      <c r="A203" s="205"/>
      <c r="B203" s="111"/>
      <c r="C203" s="195"/>
      <c r="D203" s="151">
        <f t="shared" si="7"/>
        <v>0</v>
      </c>
      <c r="E203" s="244" t="s">
        <v>170</v>
      </c>
    </row>
    <row r="204" spans="1:7" s="103" customFormat="1" hidden="1" x14ac:dyDescent="0.3">
      <c r="A204" s="205"/>
      <c r="B204" s="111"/>
      <c r="C204" s="195"/>
      <c r="D204" s="151">
        <f t="shared" si="7"/>
        <v>0</v>
      </c>
      <c r="E204" s="244" t="s">
        <v>170</v>
      </c>
    </row>
    <row r="205" spans="1:7" s="103" customFormat="1" hidden="1" x14ac:dyDescent="0.3">
      <c r="A205" s="205"/>
      <c r="B205" s="111"/>
      <c r="C205" s="195"/>
      <c r="D205" s="151">
        <f t="shared" si="7"/>
        <v>0</v>
      </c>
      <c r="E205" s="244" t="s">
        <v>170</v>
      </c>
      <c r="F205" s="111"/>
      <c r="G205" s="111"/>
    </row>
    <row r="206" spans="1:7" s="103" customFormat="1" hidden="1" x14ac:dyDescent="0.3">
      <c r="A206" s="205"/>
      <c r="B206" s="111"/>
      <c r="C206" s="195"/>
      <c r="D206" s="151">
        <f t="shared" si="7"/>
        <v>0</v>
      </c>
      <c r="E206" s="244" t="s">
        <v>170</v>
      </c>
    </row>
    <row r="207" spans="1:7" s="103" customFormat="1" hidden="1" x14ac:dyDescent="0.3">
      <c r="A207" s="205"/>
      <c r="B207" s="111"/>
      <c r="C207" s="195"/>
      <c r="D207" s="151">
        <f t="shared" si="7"/>
        <v>0</v>
      </c>
      <c r="E207" s="244" t="s">
        <v>170</v>
      </c>
    </row>
    <row r="208" spans="1:7" s="103" customFormat="1" hidden="1" x14ac:dyDescent="0.3">
      <c r="A208" s="205"/>
      <c r="B208" s="111"/>
      <c r="C208" s="195"/>
      <c r="D208" s="151">
        <f t="shared" si="7"/>
        <v>0</v>
      </c>
      <c r="E208" s="244" t="s">
        <v>170</v>
      </c>
    </row>
    <row r="209" spans="1:7" s="103" customFormat="1" hidden="1" x14ac:dyDescent="0.3">
      <c r="A209" s="205"/>
      <c r="B209" s="111"/>
      <c r="C209" s="195"/>
      <c r="D209" s="151">
        <f t="shared" si="7"/>
        <v>0</v>
      </c>
      <c r="E209" s="244" t="s">
        <v>170</v>
      </c>
      <c r="F209" s="111"/>
      <c r="G209" s="111"/>
    </row>
    <row r="210" spans="1:7" s="103" customFormat="1" hidden="1" x14ac:dyDescent="0.3">
      <c r="A210" s="205"/>
      <c r="B210" s="111"/>
      <c r="C210" s="195"/>
      <c r="D210" s="151">
        <f t="shared" si="7"/>
        <v>0</v>
      </c>
      <c r="E210" s="244" t="s">
        <v>170</v>
      </c>
    </row>
    <row r="211" spans="1:7" s="103" customFormat="1" hidden="1" x14ac:dyDescent="0.3">
      <c r="A211" s="205"/>
      <c r="B211" s="111"/>
      <c r="C211" s="195"/>
      <c r="D211" s="151">
        <f t="shared" si="7"/>
        <v>0</v>
      </c>
      <c r="E211" s="244" t="s">
        <v>170</v>
      </c>
    </row>
    <row r="212" spans="1:7" s="103" customFormat="1" hidden="1" x14ac:dyDescent="0.3">
      <c r="A212" s="205"/>
      <c r="B212" s="111"/>
      <c r="C212" s="195"/>
      <c r="D212" s="151">
        <f t="shared" si="7"/>
        <v>0</v>
      </c>
      <c r="E212" s="244" t="s">
        <v>170</v>
      </c>
    </row>
    <row r="213" spans="1:7" s="103" customFormat="1" hidden="1" x14ac:dyDescent="0.3">
      <c r="A213" s="205"/>
      <c r="B213" s="111"/>
      <c r="C213" s="195"/>
      <c r="D213" s="151">
        <f t="shared" si="7"/>
        <v>0</v>
      </c>
      <c r="E213" s="244" t="s">
        <v>170</v>
      </c>
      <c r="F213" s="111"/>
      <c r="G213" s="111"/>
    </row>
    <row r="214" spans="1:7" s="103" customFormat="1" hidden="1" x14ac:dyDescent="0.3">
      <c r="A214" s="205"/>
      <c r="B214" s="111"/>
      <c r="C214" s="195"/>
      <c r="D214" s="151">
        <f t="shared" si="7"/>
        <v>0</v>
      </c>
      <c r="E214" s="244" t="s">
        <v>170</v>
      </c>
    </row>
    <row r="215" spans="1:7" s="103" customFormat="1" hidden="1" x14ac:dyDescent="0.3">
      <c r="A215" s="205"/>
      <c r="B215" s="111"/>
      <c r="C215" s="195"/>
      <c r="D215" s="151">
        <f t="shared" si="7"/>
        <v>0</v>
      </c>
      <c r="E215" s="244" t="s">
        <v>170</v>
      </c>
    </row>
    <row r="216" spans="1:7" s="103" customFormat="1" hidden="1" x14ac:dyDescent="0.3">
      <c r="A216" s="205"/>
      <c r="B216" s="111"/>
      <c r="C216" s="195"/>
      <c r="D216" s="151">
        <f t="shared" si="7"/>
        <v>0</v>
      </c>
      <c r="E216" s="244" t="s">
        <v>170</v>
      </c>
    </row>
    <row r="217" spans="1:7" s="103" customFormat="1" hidden="1" x14ac:dyDescent="0.3">
      <c r="A217" s="205"/>
      <c r="B217" s="111"/>
      <c r="C217" s="195"/>
      <c r="D217" s="151">
        <f t="shared" si="7"/>
        <v>0</v>
      </c>
      <c r="E217" s="244" t="s">
        <v>170</v>
      </c>
      <c r="F217" s="111"/>
      <c r="G217" s="111"/>
    </row>
    <row r="218" spans="1:7" s="103" customFormat="1" hidden="1" x14ac:dyDescent="0.3">
      <c r="A218" s="205"/>
      <c r="B218" s="111"/>
      <c r="C218" s="195"/>
      <c r="D218" s="151">
        <f t="shared" si="7"/>
        <v>0</v>
      </c>
      <c r="E218" s="244" t="s">
        <v>170</v>
      </c>
    </row>
    <row r="219" spans="1:7" s="103" customFormat="1" hidden="1" x14ac:dyDescent="0.3">
      <c r="A219" s="205"/>
      <c r="B219" s="111"/>
      <c r="C219" s="195"/>
      <c r="D219" s="151">
        <f t="shared" si="7"/>
        <v>0</v>
      </c>
      <c r="E219" s="244" t="s">
        <v>170</v>
      </c>
    </row>
    <row r="220" spans="1:7" s="103" customFormat="1" hidden="1" x14ac:dyDescent="0.3">
      <c r="A220" s="205"/>
      <c r="B220" s="111"/>
      <c r="C220" s="195"/>
      <c r="D220" s="151">
        <f t="shared" si="7"/>
        <v>0</v>
      </c>
      <c r="E220" s="244" t="s">
        <v>170</v>
      </c>
    </row>
    <row r="221" spans="1:7" s="103" customFormat="1" hidden="1" x14ac:dyDescent="0.3">
      <c r="A221" s="205"/>
      <c r="B221" s="111"/>
      <c r="C221" s="195"/>
      <c r="D221" s="151">
        <f t="shared" si="7"/>
        <v>0</v>
      </c>
      <c r="E221" s="244" t="s">
        <v>170</v>
      </c>
      <c r="F221" s="111"/>
      <c r="G221" s="111"/>
    </row>
    <row r="222" spans="1:7" s="103" customFormat="1" hidden="1" x14ac:dyDescent="0.3">
      <c r="A222" s="205"/>
      <c r="B222" s="111"/>
      <c r="C222" s="195"/>
      <c r="D222" s="151">
        <f t="shared" si="7"/>
        <v>0</v>
      </c>
      <c r="E222" s="244" t="s">
        <v>170</v>
      </c>
    </row>
    <row r="223" spans="1:7" s="103" customFormat="1" hidden="1" x14ac:dyDescent="0.3">
      <c r="A223" s="205"/>
      <c r="B223" s="111"/>
      <c r="C223" s="195"/>
      <c r="D223" s="151">
        <f t="shared" si="7"/>
        <v>0</v>
      </c>
      <c r="E223" s="244" t="s">
        <v>170</v>
      </c>
    </row>
    <row r="224" spans="1:7" s="103" customFormat="1" hidden="1" x14ac:dyDescent="0.3">
      <c r="A224" s="205"/>
      <c r="B224" s="111"/>
      <c r="C224" s="195"/>
      <c r="D224" s="151">
        <f t="shared" si="7"/>
        <v>0</v>
      </c>
      <c r="E224" s="244" t="s">
        <v>170</v>
      </c>
    </row>
    <row r="225" spans="1:7" s="103" customFormat="1" hidden="1" x14ac:dyDescent="0.3">
      <c r="A225" s="205"/>
      <c r="B225" s="111"/>
      <c r="C225" s="195"/>
      <c r="D225" s="151">
        <f t="shared" si="7"/>
        <v>0</v>
      </c>
      <c r="E225" s="244" t="s">
        <v>170</v>
      </c>
      <c r="F225" s="111"/>
      <c r="G225" s="111"/>
    </row>
    <row r="226" spans="1:7" s="103" customFormat="1" hidden="1" x14ac:dyDescent="0.3">
      <c r="A226" s="205"/>
      <c r="B226" s="111"/>
      <c r="C226" s="195"/>
      <c r="D226" s="151">
        <f t="shared" si="7"/>
        <v>0</v>
      </c>
      <c r="E226" s="244" t="s">
        <v>170</v>
      </c>
    </row>
    <row r="227" spans="1:7" s="103" customFormat="1" hidden="1" x14ac:dyDescent="0.3">
      <c r="A227" s="205"/>
      <c r="B227" s="111"/>
      <c r="C227" s="195"/>
      <c r="D227" s="151">
        <f t="shared" si="7"/>
        <v>0</v>
      </c>
      <c r="E227" s="244" t="s">
        <v>170</v>
      </c>
    </row>
    <row r="228" spans="1:7" s="103" customFormat="1" hidden="1" x14ac:dyDescent="0.3">
      <c r="A228" s="205"/>
      <c r="B228" s="111"/>
      <c r="C228" s="195"/>
      <c r="D228" s="151">
        <f t="shared" si="7"/>
        <v>0</v>
      </c>
      <c r="E228" s="244" t="s">
        <v>170</v>
      </c>
    </row>
    <row r="229" spans="1:7" s="103" customFormat="1" hidden="1" x14ac:dyDescent="0.3">
      <c r="A229" s="205"/>
      <c r="B229" s="111"/>
      <c r="C229" s="195"/>
      <c r="D229" s="151">
        <f t="shared" si="7"/>
        <v>0</v>
      </c>
      <c r="E229" s="244" t="s">
        <v>170</v>
      </c>
      <c r="F229" s="111"/>
      <c r="G229" s="111"/>
    </row>
    <row r="230" spans="1:7" s="103" customFormat="1" hidden="1" x14ac:dyDescent="0.3">
      <c r="A230" s="205"/>
      <c r="B230" s="111"/>
      <c r="C230" s="195"/>
      <c r="D230" s="151">
        <f t="shared" si="7"/>
        <v>0</v>
      </c>
      <c r="E230" s="244" t="s">
        <v>170</v>
      </c>
    </row>
    <row r="231" spans="1:7" s="103" customFormat="1" hidden="1" x14ac:dyDescent="0.3">
      <c r="A231" s="205"/>
      <c r="B231" s="111"/>
      <c r="C231" s="195"/>
      <c r="D231" s="151">
        <f t="shared" si="7"/>
        <v>0</v>
      </c>
      <c r="E231" s="244" t="s">
        <v>170</v>
      </c>
    </row>
    <row r="232" spans="1:7" s="103" customFormat="1" hidden="1" x14ac:dyDescent="0.3">
      <c r="A232" s="205"/>
      <c r="B232" s="111"/>
      <c r="C232" s="195"/>
      <c r="D232" s="151">
        <f t="shared" si="7"/>
        <v>0</v>
      </c>
      <c r="E232" s="244" t="s">
        <v>170</v>
      </c>
    </row>
    <row r="233" spans="1:7" s="103" customFormat="1" hidden="1" x14ac:dyDescent="0.3">
      <c r="A233" s="205"/>
      <c r="B233" s="111"/>
      <c r="C233" s="195"/>
      <c r="D233" s="151">
        <f t="shared" si="7"/>
        <v>0</v>
      </c>
      <c r="E233" s="244" t="s">
        <v>170</v>
      </c>
      <c r="F233" s="111"/>
      <c r="G233" s="111"/>
    </row>
    <row r="234" spans="1:7" s="103" customFormat="1" hidden="1" x14ac:dyDescent="0.3">
      <c r="A234" s="205"/>
      <c r="B234" s="111"/>
      <c r="C234" s="195"/>
      <c r="D234" s="151">
        <f t="shared" si="7"/>
        <v>0</v>
      </c>
      <c r="E234" s="244" t="s">
        <v>170</v>
      </c>
    </row>
    <row r="235" spans="1:7" s="103" customFormat="1" hidden="1" x14ac:dyDescent="0.3">
      <c r="A235" s="205"/>
      <c r="B235" s="111"/>
      <c r="C235" s="195"/>
      <c r="D235" s="151">
        <f t="shared" si="7"/>
        <v>0</v>
      </c>
      <c r="E235" s="244" t="s">
        <v>170</v>
      </c>
    </row>
    <row r="236" spans="1:7" s="103" customFormat="1" hidden="1" x14ac:dyDescent="0.3">
      <c r="A236" s="205"/>
      <c r="B236" s="111"/>
      <c r="C236" s="195"/>
      <c r="D236" s="151">
        <f t="shared" si="7"/>
        <v>0</v>
      </c>
      <c r="E236" s="244" t="s">
        <v>170</v>
      </c>
    </row>
    <row r="237" spans="1:7" s="103" customFormat="1" hidden="1" x14ac:dyDescent="0.3">
      <c r="A237" s="205"/>
      <c r="B237" s="111"/>
      <c r="C237" s="195"/>
      <c r="D237" s="151">
        <f t="shared" si="7"/>
        <v>0</v>
      </c>
      <c r="E237" s="244" t="s">
        <v>170</v>
      </c>
      <c r="F237" s="111"/>
      <c r="G237" s="111"/>
    </row>
    <row r="238" spans="1:7" s="103" customFormat="1" hidden="1" x14ac:dyDescent="0.3">
      <c r="A238" s="205"/>
      <c r="B238" s="111"/>
      <c r="C238" s="195"/>
      <c r="D238" s="151">
        <f t="shared" si="7"/>
        <v>0</v>
      </c>
      <c r="E238" s="244" t="s">
        <v>170</v>
      </c>
    </row>
    <row r="239" spans="1:7" s="103" customFormat="1" hidden="1" x14ac:dyDescent="0.3">
      <c r="A239" s="205"/>
      <c r="B239" s="111"/>
      <c r="C239" s="195"/>
      <c r="D239" s="151">
        <f t="shared" si="7"/>
        <v>0</v>
      </c>
      <c r="E239" s="244" t="s">
        <v>170</v>
      </c>
    </row>
    <row r="240" spans="1:7" s="103" customFormat="1" hidden="1" x14ac:dyDescent="0.3">
      <c r="A240" s="205"/>
      <c r="B240" s="111"/>
      <c r="C240" s="195"/>
      <c r="D240" s="151">
        <f t="shared" si="7"/>
        <v>0</v>
      </c>
      <c r="E240" s="244" t="s">
        <v>170</v>
      </c>
    </row>
    <row r="241" spans="1:7" s="103" customFormat="1" hidden="1" x14ac:dyDescent="0.3">
      <c r="A241" s="205"/>
      <c r="B241" s="111"/>
      <c r="C241" s="195"/>
      <c r="D241" s="151">
        <f t="shared" si="7"/>
        <v>0</v>
      </c>
      <c r="E241" s="244" t="s">
        <v>170</v>
      </c>
      <c r="F241" s="111"/>
      <c r="G241" s="111"/>
    </row>
    <row r="242" spans="1:7" s="103" customFormat="1" hidden="1" x14ac:dyDescent="0.3">
      <c r="A242" s="205"/>
      <c r="B242" s="111"/>
      <c r="C242" s="195"/>
      <c r="D242" s="151">
        <f t="shared" si="7"/>
        <v>0</v>
      </c>
      <c r="E242" s="244" t="s">
        <v>170</v>
      </c>
    </row>
    <row r="243" spans="1:7" s="103" customFormat="1" hidden="1" x14ac:dyDescent="0.3">
      <c r="A243" s="205"/>
      <c r="B243" s="111"/>
      <c r="C243" s="195"/>
      <c r="D243" s="151">
        <f t="shared" si="7"/>
        <v>0</v>
      </c>
      <c r="E243" s="244" t="s">
        <v>170</v>
      </c>
    </row>
    <row r="244" spans="1:7" s="103" customFormat="1" hidden="1" x14ac:dyDescent="0.3">
      <c r="A244" s="205"/>
      <c r="B244" s="111"/>
      <c r="C244" s="195"/>
      <c r="D244" s="151">
        <f t="shared" si="7"/>
        <v>0</v>
      </c>
      <c r="E244" s="244" t="s">
        <v>170</v>
      </c>
    </row>
    <row r="245" spans="1:7" s="103" customFormat="1" hidden="1" x14ac:dyDescent="0.3">
      <c r="A245" s="205"/>
      <c r="B245" s="111"/>
      <c r="C245" s="195"/>
      <c r="D245" s="151">
        <f t="shared" si="7"/>
        <v>0</v>
      </c>
      <c r="E245" s="244" t="s">
        <v>170</v>
      </c>
      <c r="F245" s="111"/>
      <c r="G245" s="111"/>
    </row>
    <row r="246" spans="1:7" s="103" customFormat="1" hidden="1" x14ac:dyDescent="0.3">
      <c r="A246" s="205"/>
      <c r="B246" s="111"/>
      <c r="C246" s="195"/>
      <c r="D246" s="151">
        <f t="shared" si="7"/>
        <v>0</v>
      </c>
      <c r="E246" s="244" t="s">
        <v>170</v>
      </c>
    </row>
    <row r="247" spans="1:7" s="103" customFormat="1" hidden="1" x14ac:dyDescent="0.3">
      <c r="A247" s="205"/>
      <c r="B247" s="111"/>
      <c r="C247" s="195"/>
      <c r="D247" s="151">
        <f t="shared" si="7"/>
        <v>0</v>
      </c>
      <c r="E247" s="244" t="s">
        <v>170</v>
      </c>
    </row>
    <row r="248" spans="1:7" s="103" customFormat="1" hidden="1" x14ac:dyDescent="0.3">
      <c r="A248" s="205"/>
      <c r="B248" s="111"/>
      <c r="C248" s="195"/>
      <c r="D248" s="151">
        <f t="shared" si="7"/>
        <v>0</v>
      </c>
      <c r="E248" s="244" t="s">
        <v>170</v>
      </c>
    </row>
    <row r="249" spans="1:7" s="103" customFormat="1" hidden="1" x14ac:dyDescent="0.3">
      <c r="A249" s="205"/>
      <c r="B249" s="111"/>
      <c r="C249" s="195"/>
      <c r="D249" s="151">
        <f t="shared" si="7"/>
        <v>0</v>
      </c>
      <c r="E249" s="244" t="s">
        <v>170</v>
      </c>
      <c r="F249" s="111"/>
      <c r="G249" s="111"/>
    </row>
    <row r="250" spans="1:7" s="103" customFormat="1" hidden="1" x14ac:dyDescent="0.3">
      <c r="A250" s="205"/>
      <c r="B250" s="111"/>
      <c r="C250" s="195"/>
      <c r="D250" s="151">
        <f t="shared" si="7"/>
        <v>0</v>
      </c>
      <c r="E250" s="244" t="s">
        <v>170</v>
      </c>
    </row>
    <row r="251" spans="1:7" s="103" customFormat="1" hidden="1" x14ac:dyDescent="0.3">
      <c r="A251" s="205"/>
      <c r="B251" s="111"/>
      <c r="C251" s="195"/>
      <c r="D251" s="151">
        <f t="shared" si="7"/>
        <v>0</v>
      </c>
      <c r="E251" s="244" t="s">
        <v>170</v>
      </c>
    </row>
    <row r="252" spans="1:7" s="103" customFormat="1" hidden="1" x14ac:dyDescent="0.3">
      <c r="A252" s="205"/>
      <c r="B252" s="111"/>
      <c r="C252" s="195"/>
      <c r="D252" s="151">
        <f t="shared" si="7"/>
        <v>0</v>
      </c>
      <c r="E252" s="244" t="s">
        <v>170</v>
      </c>
    </row>
    <row r="253" spans="1:7" s="103" customFormat="1" hidden="1" x14ac:dyDescent="0.3">
      <c r="A253" s="205"/>
      <c r="B253" s="111"/>
      <c r="C253" s="195"/>
      <c r="D253" s="151">
        <f t="shared" si="7"/>
        <v>0</v>
      </c>
      <c r="E253" s="244" t="s">
        <v>170</v>
      </c>
      <c r="F253" s="111"/>
      <c r="G253" s="111"/>
    </row>
    <row r="254" spans="1:7" s="103" customFormat="1" hidden="1" x14ac:dyDescent="0.3">
      <c r="A254" s="205"/>
      <c r="B254" s="111"/>
      <c r="C254" s="195"/>
      <c r="D254" s="151">
        <f t="shared" si="7"/>
        <v>0</v>
      </c>
      <c r="E254" s="244" t="s">
        <v>170</v>
      </c>
    </row>
    <row r="255" spans="1:7" s="103" customFormat="1" hidden="1" x14ac:dyDescent="0.3">
      <c r="A255" s="205"/>
      <c r="B255" s="111"/>
      <c r="C255" s="195"/>
      <c r="D255" s="151">
        <f t="shared" si="7"/>
        <v>0</v>
      </c>
      <c r="E255" s="244" t="s">
        <v>170</v>
      </c>
    </row>
    <row r="256" spans="1:7" s="103" customFormat="1" hidden="1" x14ac:dyDescent="0.3">
      <c r="A256" s="205"/>
      <c r="B256" s="111"/>
      <c r="C256" s="195"/>
      <c r="D256" s="151">
        <f t="shared" si="7"/>
        <v>0</v>
      </c>
      <c r="E256" s="244" t="s">
        <v>170</v>
      </c>
    </row>
    <row r="257" spans="1:24" s="103" customFormat="1" hidden="1" x14ac:dyDescent="0.3">
      <c r="A257" s="205"/>
      <c r="B257" s="111"/>
      <c r="C257" s="195"/>
      <c r="D257" s="151">
        <f t="shared" si="7"/>
        <v>0</v>
      </c>
      <c r="E257" s="244" t="s">
        <v>170</v>
      </c>
      <c r="F257" s="111"/>
      <c r="G257" s="111"/>
    </row>
    <row r="258" spans="1:24" s="103" customFormat="1" hidden="1" x14ac:dyDescent="0.3">
      <c r="A258" s="205"/>
      <c r="B258" s="111"/>
      <c r="C258" s="195"/>
      <c r="D258" s="151">
        <f t="shared" si="7"/>
        <v>0</v>
      </c>
      <c r="E258" s="244" t="s">
        <v>170</v>
      </c>
    </row>
    <row r="259" spans="1:24" s="103" customFormat="1" hidden="1" x14ac:dyDescent="0.3">
      <c r="A259" s="205"/>
      <c r="B259" s="111"/>
      <c r="C259" s="195"/>
      <c r="D259" s="151">
        <f t="shared" si="7"/>
        <v>0</v>
      </c>
      <c r="E259" s="244" t="s">
        <v>170</v>
      </c>
    </row>
    <row r="260" spans="1:24" s="103" customFormat="1" hidden="1" x14ac:dyDescent="0.3">
      <c r="A260" s="205"/>
      <c r="B260" s="111"/>
      <c r="C260" s="195"/>
      <c r="D260" s="151">
        <f t="shared" si="7"/>
        <v>0</v>
      </c>
      <c r="E260" s="244" t="s">
        <v>170</v>
      </c>
    </row>
    <row r="261" spans="1:24" s="103" customFormat="1" hidden="1" x14ac:dyDescent="0.3">
      <c r="A261" s="205"/>
      <c r="B261" s="111"/>
      <c r="C261" s="195"/>
      <c r="D261" s="151">
        <f t="shared" si="7"/>
        <v>0</v>
      </c>
      <c r="E261" s="244" t="s">
        <v>170</v>
      </c>
      <c r="F261" s="111"/>
      <c r="G261" s="111"/>
    </row>
    <row r="262" spans="1:24" s="103" customFormat="1" hidden="1" x14ac:dyDescent="0.3">
      <c r="A262" s="205"/>
      <c r="B262" s="111"/>
      <c r="C262" s="195"/>
      <c r="D262" s="151">
        <f t="shared" si="7"/>
        <v>0</v>
      </c>
      <c r="E262" s="244" t="s">
        <v>170</v>
      </c>
    </row>
    <row r="263" spans="1:24" s="103" customFormat="1" hidden="1" x14ac:dyDescent="0.3">
      <c r="A263" s="205"/>
      <c r="B263" s="111"/>
      <c r="C263" s="195"/>
      <c r="D263" s="151">
        <f t="shared" si="7"/>
        <v>0</v>
      </c>
      <c r="E263" s="244" t="s">
        <v>170</v>
      </c>
    </row>
    <row r="264" spans="1:24" s="103" customFormat="1" hidden="1" x14ac:dyDescent="0.3">
      <c r="A264" s="205"/>
      <c r="B264" s="111"/>
      <c r="C264" s="195"/>
      <c r="D264" s="151">
        <f t="shared" si="7"/>
        <v>0</v>
      </c>
      <c r="E264" s="244" t="s">
        <v>170</v>
      </c>
    </row>
    <row r="265" spans="1:24" s="103" customFormat="1" x14ac:dyDescent="0.3">
      <c r="A265" s="205"/>
      <c r="B265" s="111"/>
      <c r="C265" s="195"/>
      <c r="D265" s="237">
        <f>ROUND(B265*C265,2)</f>
        <v>0</v>
      </c>
      <c r="E265" s="244" t="s">
        <v>170</v>
      </c>
    </row>
    <row r="266" spans="1:24" s="103" customFormat="1" x14ac:dyDescent="0.3">
      <c r="A266" s="207"/>
      <c r="B266" s="155"/>
      <c r="C266" s="156" t="s">
        <v>171</v>
      </c>
      <c r="D266" s="151">
        <f>ROUND(SUBTOTAL(109,D135:D265),2)</f>
        <v>0</v>
      </c>
      <c r="E266" s="244" t="s">
        <v>170</v>
      </c>
      <c r="G266" s="39" t="s">
        <v>186</v>
      </c>
    </row>
    <row r="267" spans="1:24" x14ac:dyDescent="0.3">
      <c r="E267" s="244" t="s">
        <v>162</v>
      </c>
    </row>
    <row r="268" spans="1:24" x14ac:dyDescent="0.3">
      <c r="B268" s="439" t="s">
        <v>181</v>
      </c>
      <c r="C268" s="439"/>
      <c r="D268" s="200">
        <f>+D134+D266</f>
        <v>0</v>
      </c>
      <c r="E268" s="154" t="s">
        <v>162</v>
      </c>
      <c r="G268" s="117" t="s">
        <v>173</v>
      </c>
    </row>
    <row r="269" spans="1:24" s="103" customFormat="1" x14ac:dyDescent="0.3">
      <c r="A269" s="101"/>
      <c r="B269" s="101"/>
      <c r="C269" s="101"/>
      <c r="D269" s="101"/>
      <c r="E269" s="157" t="s">
        <v>162</v>
      </c>
      <c r="P269" s="202"/>
      <c r="Q269" s="202"/>
      <c r="R269" s="202"/>
      <c r="S269" s="202"/>
      <c r="T269" s="442"/>
      <c r="U269" s="442"/>
      <c r="V269" s="202"/>
      <c r="W269" s="202"/>
      <c r="X269" s="307"/>
    </row>
    <row r="270" spans="1:24" s="103" customFormat="1" x14ac:dyDescent="0.3">
      <c r="A270" s="118" t="s">
        <v>174</v>
      </c>
      <c r="B270" s="119"/>
      <c r="C270" s="119"/>
      <c r="D270" s="120"/>
      <c r="E270" s="154" t="s">
        <v>167</v>
      </c>
      <c r="G270" s="104" t="s">
        <v>175</v>
      </c>
      <c r="P270" s="441"/>
      <c r="Q270" s="441"/>
      <c r="R270" s="202"/>
      <c r="S270" s="202"/>
      <c r="T270" s="443"/>
      <c r="U270" s="443"/>
      <c r="V270" s="202"/>
      <c r="W270" s="202"/>
      <c r="X270" s="203"/>
    </row>
    <row r="271" spans="1:24" s="103" customFormat="1" ht="45" customHeight="1" x14ac:dyDescent="0.3">
      <c r="A271" s="431"/>
      <c r="B271" s="432"/>
      <c r="C271" s="432"/>
      <c r="D271" s="433"/>
      <c r="E271" s="154" t="s">
        <v>167</v>
      </c>
      <c r="G271" s="436" t="s">
        <v>176</v>
      </c>
      <c r="H271" s="436"/>
      <c r="I271" s="436"/>
      <c r="J271" s="436"/>
      <c r="K271" s="436"/>
      <c r="L271" s="436"/>
      <c r="M271" s="436"/>
      <c r="N271" s="436"/>
      <c r="O271" s="436"/>
      <c r="P271" s="441"/>
      <c r="Q271" s="441"/>
      <c r="R271" s="202"/>
      <c r="S271" s="202"/>
      <c r="T271" s="441"/>
      <c r="U271" s="441"/>
      <c r="V271" s="202"/>
      <c r="W271" s="202"/>
      <c r="X271" s="204"/>
    </row>
    <row r="272" spans="1:24" x14ac:dyDescent="0.3">
      <c r="A272" s="101"/>
      <c r="B272" s="101"/>
      <c r="C272" s="101"/>
      <c r="D272" s="101"/>
      <c r="E272" s="247" t="s">
        <v>170</v>
      </c>
    </row>
    <row r="273" spans="1:15" s="103" customFormat="1" x14ac:dyDescent="0.3">
      <c r="A273" s="102" t="s">
        <v>177</v>
      </c>
      <c r="B273" s="110"/>
      <c r="C273" s="110"/>
      <c r="D273" s="106"/>
      <c r="E273" s="232" t="s">
        <v>170</v>
      </c>
      <c r="G273" s="104" t="s">
        <v>175</v>
      </c>
    </row>
    <row r="274" spans="1:15" s="103" customFormat="1" ht="45" customHeight="1" x14ac:dyDescent="0.3">
      <c r="A274" s="431"/>
      <c r="B274" s="432"/>
      <c r="C274" s="432"/>
      <c r="D274" s="433"/>
      <c r="E274" s="243" t="s">
        <v>170</v>
      </c>
      <c r="G274" s="436" t="s">
        <v>176</v>
      </c>
      <c r="H274" s="436"/>
      <c r="I274" s="436"/>
      <c r="J274" s="436"/>
      <c r="K274" s="436"/>
      <c r="L274" s="436"/>
      <c r="M274" s="436"/>
      <c r="N274" s="436"/>
      <c r="O274" s="436"/>
    </row>
    <row r="275" spans="1:15" x14ac:dyDescent="0.3">
      <c r="E275" s="248"/>
    </row>
    <row r="276" spans="1:15" x14ac:dyDescent="0.3">
      <c r="E276" s="232"/>
    </row>
  </sheetData>
  <sheetProtection algorithmName="SHA-512" hashValue="zVNpxFjyZ8nf6ajGv3CTsdhczBepl6z5wkVJ97cK53fJliKhw7iyWJdXg7P2M1NunqvCgzyBmfPuFAnYnFqONw==" saltValue="cR4zD5BNiHEhL1OQjkpQOw==" spinCount="100000" sheet="1" formatCells="0" formatRows="0" sort="0"/>
  <autoFilter ref="E1:E274" xr:uid="{00000000-0001-0000-0B00-000000000000}"/>
  <mergeCells count="12">
    <mergeCell ref="T271:U271"/>
    <mergeCell ref="T269:U269"/>
    <mergeCell ref="P270:Q270"/>
    <mergeCell ref="T270:U270"/>
    <mergeCell ref="P271:Q271"/>
    <mergeCell ref="G271:O271"/>
    <mergeCell ref="G274:O274"/>
    <mergeCell ref="A274:D274"/>
    <mergeCell ref="B268:C268"/>
    <mergeCell ref="A1:C1"/>
    <mergeCell ref="A2:D2"/>
    <mergeCell ref="A271:D271"/>
  </mergeCells>
  <printOptions horizontalCentered="1"/>
  <pageMargins left="0.25" right="0.25" top="0.25" bottom="0.25" header="0.3" footer="0.3"/>
  <pageSetup fitToHeight="0" orientation="landscape" r:id="rId1"/>
  <ignoredErrors>
    <ignoredError sqref="D133 D265"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76"/>
  <sheetViews>
    <sheetView zoomScaleNormal="100" zoomScaleSheetLayoutView="100" workbookViewId="0">
      <pane ySplit="4" topLeftCell="A5" activePane="bottomLeft" state="frozen"/>
      <selection activeCell="J17" sqref="J17"/>
      <selection pane="bottomLeft" activeCell="A5" sqref="A5"/>
    </sheetView>
  </sheetViews>
  <sheetFormatPr defaultColWidth="9.109375" defaultRowHeight="14.4" x14ac:dyDescent="0.3"/>
  <cols>
    <col min="1" max="1" width="79.33203125" style="100" customWidth="1"/>
    <col min="2" max="2" width="18" style="100" customWidth="1"/>
    <col min="3" max="3" width="19.44140625" style="100" customWidth="1"/>
    <col min="4" max="4" width="16.33203125" style="100" customWidth="1"/>
    <col min="5" max="5" width="17" style="243" hidden="1" customWidth="1"/>
    <col min="6" max="6" width="2.88671875" style="100" customWidth="1"/>
    <col min="7" max="16" width="9.109375" style="100"/>
    <col min="17" max="17" width="16.88671875" style="100" customWidth="1"/>
    <col min="18" max="18" width="9.109375" style="100"/>
    <col min="19" max="19" width="10.88671875" style="100" customWidth="1"/>
    <col min="20" max="16384" width="9.109375" style="100"/>
  </cols>
  <sheetData>
    <row r="1" spans="1:7" ht="24" customHeight="1" x14ac:dyDescent="0.3">
      <c r="A1" s="434" t="s">
        <v>159</v>
      </c>
      <c r="B1" s="434"/>
      <c r="C1" s="434"/>
      <c r="D1" s="100">
        <f>+'Section A'!B2</f>
        <v>0</v>
      </c>
      <c r="E1" s="243" t="s">
        <v>160</v>
      </c>
    </row>
    <row r="2" spans="1:7" ht="35.25" customHeight="1" x14ac:dyDescent="0.3">
      <c r="A2" s="444" t="s">
        <v>187</v>
      </c>
      <c r="B2" s="444"/>
      <c r="C2" s="444"/>
      <c r="D2" s="444"/>
      <c r="E2" s="311" t="s">
        <v>162</v>
      </c>
      <c r="F2" s="121"/>
      <c r="G2" s="121"/>
    </row>
    <row r="3" spans="1:7" x14ac:dyDescent="0.3">
      <c r="B3" s="121"/>
      <c r="C3" s="121"/>
      <c r="D3" s="121"/>
      <c r="E3" s="153" t="s">
        <v>162</v>
      </c>
      <c r="F3" s="121"/>
      <c r="G3" s="121"/>
    </row>
    <row r="4" spans="1:7" x14ac:dyDescent="0.3">
      <c r="A4" s="164" t="s">
        <v>183</v>
      </c>
      <c r="B4" s="165" t="s">
        <v>188</v>
      </c>
      <c r="C4" s="165" t="s">
        <v>189</v>
      </c>
      <c r="D4" s="164" t="s">
        <v>165</v>
      </c>
      <c r="E4" s="233" t="s">
        <v>162</v>
      </c>
      <c r="F4" s="121"/>
      <c r="G4" s="121"/>
    </row>
    <row r="5" spans="1:7" s="103" customFormat="1" x14ac:dyDescent="0.3">
      <c r="A5" s="193"/>
      <c r="B5" s="194"/>
      <c r="C5" s="195"/>
      <c r="D5" s="151">
        <f t="shared" ref="D5:D36" si="0">ROUND(+B5*C5,2)</f>
        <v>0</v>
      </c>
      <c r="E5" s="244" t="s">
        <v>167</v>
      </c>
      <c r="F5" s="166"/>
      <c r="G5" s="166"/>
    </row>
    <row r="6" spans="1:7" s="103" customFormat="1" x14ac:dyDescent="0.3">
      <c r="A6" s="196"/>
      <c r="B6" s="194"/>
      <c r="C6" s="195"/>
      <c r="D6" s="151">
        <f t="shared" si="0"/>
        <v>0</v>
      </c>
      <c r="E6" s="244" t="s">
        <v>167</v>
      </c>
      <c r="F6" s="111"/>
      <c r="G6" s="111"/>
    </row>
    <row r="7" spans="1:7" s="103" customFormat="1" x14ac:dyDescent="0.3">
      <c r="A7" s="196"/>
      <c r="B7" s="194"/>
      <c r="C7" s="195"/>
      <c r="D7" s="151">
        <f t="shared" si="0"/>
        <v>0</v>
      </c>
      <c r="E7" s="244" t="s">
        <v>167</v>
      </c>
      <c r="G7" s="111"/>
    </row>
    <row r="8" spans="1:7" s="103" customFormat="1" hidden="1" x14ac:dyDescent="0.3">
      <c r="A8" s="196"/>
      <c r="B8" s="194"/>
      <c r="C8" s="195"/>
      <c r="D8" s="151">
        <f t="shared" si="0"/>
        <v>0</v>
      </c>
      <c r="E8" s="244" t="s">
        <v>167</v>
      </c>
      <c r="F8" s="111"/>
      <c r="G8" s="111"/>
    </row>
    <row r="9" spans="1:7" s="103" customFormat="1" hidden="1" x14ac:dyDescent="0.3">
      <c r="A9" s="196"/>
      <c r="B9" s="194"/>
      <c r="C9" s="195"/>
      <c r="D9" s="151">
        <f t="shared" si="0"/>
        <v>0</v>
      </c>
      <c r="E9" s="244" t="s">
        <v>167</v>
      </c>
      <c r="G9" s="111"/>
    </row>
    <row r="10" spans="1:7" s="103" customFormat="1" hidden="1" x14ac:dyDescent="0.3">
      <c r="A10" s="196"/>
      <c r="B10" s="194"/>
      <c r="C10" s="195"/>
      <c r="D10" s="151">
        <f t="shared" si="0"/>
        <v>0</v>
      </c>
      <c r="E10" s="244" t="s">
        <v>167</v>
      </c>
      <c r="F10" s="111"/>
      <c r="G10" s="111"/>
    </row>
    <row r="11" spans="1:7" s="103" customFormat="1" hidden="1" x14ac:dyDescent="0.3">
      <c r="A11" s="196"/>
      <c r="B11" s="194"/>
      <c r="C11" s="195"/>
      <c r="D11" s="151">
        <f t="shared" si="0"/>
        <v>0</v>
      </c>
      <c r="E11" s="244" t="s">
        <v>167</v>
      </c>
      <c r="G11" s="111"/>
    </row>
    <row r="12" spans="1:7" s="103" customFormat="1" hidden="1" x14ac:dyDescent="0.3">
      <c r="A12" s="196"/>
      <c r="B12" s="194"/>
      <c r="C12" s="195"/>
      <c r="D12" s="151">
        <f t="shared" si="0"/>
        <v>0</v>
      </c>
      <c r="E12" s="244" t="s">
        <v>167</v>
      </c>
      <c r="F12" s="111"/>
      <c r="G12" s="111"/>
    </row>
    <row r="13" spans="1:7" s="103" customFormat="1" hidden="1" x14ac:dyDescent="0.3">
      <c r="A13" s="196"/>
      <c r="B13" s="194"/>
      <c r="C13" s="195"/>
      <c r="D13" s="151">
        <f t="shared" si="0"/>
        <v>0</v>
      </c>
      <c r="E13" s="244" t="s">
        <v>167</v>
      </c>
      <c r="G13" s="111"/>
    </row>
    <row r="14" spans="1:7" s="103" customFormat="1" hidden="1" x14ac:dyDescent="0.3">
      <c r="A14" s="196"/>
      <c r="B14" s="194"/>
      <c r="C14" s="195"/>
      <c r="D14" s="151">
        <f t="shared" si="0"/>
        <v>0</v>
      </c>
      <c r="E14" s="244" t="s">
        <v>167</v>
      </c>
      <c r="F14" s="111"/>
      <c r="G14" s="111"/>
    </row>
    <row r="15" spans="1:7" s="103" customFormat="1" hidden="1" x14ac:dyDescent="0.3">
      <c r="A15" s="196"/>
      <c r="B15" s="194"/>
      <c r="C15" s="195"/>
      <c r="D15" s="151">
        <f t="shared" si="0"/>
        <v>0</v>
      </c>
      <c r="E15" s="244" t="s">
        <v>167</v>
      </c>
      <c r="G15" s="111"/>
    </row>
    <row r="16" spans="1:7" s="103" customFormat="1" hidden="1" x14ac:dyDescent="0.3">
      <c r="A16" s="196"/>
      <c r="B16" s="194"/>
      <c r="C16" s="195"/>
      <c r="D16" s="151">
        <f t="shared" si="0"/>
        <v>0</v>
      </c>
      <c r="E16" s="244" t="s">
        <v>167</v>
      </c>
      <c r="F16" s="111"/>
      <c r="G16" s="111"/>
    </row>
    <row r="17" spans="1:7" s="103" customFormat="1" hidden="1" x14ac:dyDescent="0.3">
      <c r="A17" s="196"/>
      <c r="B17" s="194"/>
      <c r="C17" s="195"/>
      <c r="D17" s="151">
        <f t="shared" si="0"/>
        <v>0</v>
      </c>
      <c r="E17" s="244" t="s">
        <v>167</v>
      </c>
      <c r="G17" s="111"/>
    </row>
    <row r="18" spans="1:7" s="103" customFormat="1" hidden="1" x14ac:dyDescent="0.3">
      <c r="A18" s="196"/>
      <c r="B18" s="194"/>
      <c r="C18" s="195"/>
      <c r="D18" s="151">
        <f t="shared" si="0"/>
        <v>0</v>
      </c>
      <c r="E18" s="244" t="s">
        <v>167</v>
      </c>
      <c r="F18" s="111"/>
      <c r="G18" s="111"/>
    </row>
    <row r="19" spans="1:7" s="103" customFormat="1" hidden="1" x14ac:dyDescent="0.3">
      <c r="A19" s="196"/>
      <c r="B19" s="194"/>
      <c r="C19" s="195"/>
      <c r="D19" s="151">
        <f t="shared" si="0"/>
        <v>0</v>
      </c>
      <c r="E19" s="244" t="s">
        <v>167</v>
      </c>
      <c r="G19" s="111"/>
    </row>
    <row r="20" spans="1:7" s="103" customFormat="1" hidden="1" x14ac:dyDescent="0.3">
      <c r="A20" s="196"/>
      <c r="B20" s="194"/>
      <c r="C20" s="195"/>
      <c r="D20" s="151">
        <f t="shared" si="0"/>
        <v>0</v>
      </c>
      <c r="E20" s="244" t="s">
        <v>167</v>
      </c>
      <c r="F20" s="111"/>
      <c r="G20" s="111"/>
    </row>
    <row r="21" spans="1:7" s="103" customFormat="1" hidden="1" x14ac:dyDescent="0.3">
      <c r="A21" s="196"/>
      <c r="B21" s="194"/>
      <c r="C21" s="195"/>
      <c r="D21" s="151">
        <f t="shared" si="0"/>
        <v>0</v>
      </c>
      <c r="E21" s="244" t="s">
        <v>167</v>
      </c>
      <c r="G21" s="111"/>
    </row>
    <row r="22" spans="1:7" s="103" customFormat="1" hidden="1" x14ac:dyDescent="0.3">
      <c r="A22" s="196"/>
      <c r="B22" s="194"/>
      <c r="C22" s="195"/>
      <c r="D22" s="151">
        <f t="shared" si="0"/>
        <v>0</v>
      </c>
      <c r="E22" s="244" t="s">
        <v>167</v>
      </c>
      <c r="F22" s="111"/>
      <c r="G22" s="111"/>
    </row>
    <row r="23" spans="1:7" s="103" customFormat="1" hidden="1" x14ac:dyDescent="0.3">
      <c r="A23" s="196"/>
      <c r="B23" s="194"/>
      <c r="C23" s="195"/>
      <c r="D23" s="151">
        <f t="shared" si="0"/>
        <v>0</v>
      </c>
      <c r="E23" s="244" t="s">
        <v>167</v>
      </c>
      <c r="G23" s="111"/>
    </row>
    <row r="24" spans="1:7" s="103" customFormat="1" hidden="1" x14ac:dyDescent="0.3">
      <c r="A24" s="196"/>
      <c r="B24" s="194"/>
      <c r="C24" s="195"/>
      <c r="D24" s="151">
        <f t="shared" si="0"/>
        <v>0</v>
      </c>
      <c r="E24" s="244" t="s">
        <v>167</v>
      </c>
      <c r="F24" s="111"/>
      <c r="G24" s="111"/>
    </row>
    <row r="25" spans="1:7" s="103" customFormat="1" hidden="1" x14ac:dyDescent="0.3">
      <c r="A25" s="196"/>
      <c r="B25" s="194"/>
      <c r="C25" s="195"/>
      <c r="D25" s="151">
        <f t="shared" si="0"/>
        <v>0</v>
      </c>
      <c r="E25" s="244" t="s">
        <v>167</v>
      </c>
      <c r="G25" s="111"/>
    </row>
    <row r="26" spans="1:7" s="103" customFormat="1" hidden="1" x14ac:dyDescent="0.3">
      <c r="A26" s="196"/>
      <c r="B26" s="194"/>
      <c r="C26" s="195"/>
      <c r="D26" s="151">
        <f t="shared" si="0"/>
        <v>0</v>
      </c>
      <c r="E26" s="244" t="s">
        <v>167</v>
      </c>
      <c r="F26" s="111"/>
      <c r="G26" s="111"/>
    </row>
    <row r="27" spans="1:7" s="103" customFormat="1" hidden="1" x14ac:dyDescent="0.3">
      <c r="A27" s="196"/>
      <c r="B27" s="194"/>
      <c r="C27" s="195"/>
      <c r="D27" s="151">
        <f t="shared" si="0"/>
        <v>0</v>
      </c>
      <c r="E27" s="244" t="s">
        <v>167</v>
      </c>
      <c r="G27" s="111"/>
    </row>
    <row r="28" spans="1:7" s="103" customFormat="1" hidden="1" x14ac:dyDescent="0.3">
      <c r="A28" s="196"/>
      <c r="B28" s="194"/>
      <c r="C28" s="195"/>
      <c r="D28" s="151">
        <f t="shared" si="0"/>
        <v>0</v>
      </c>
      <c r="E28" s="244" t="s">
        <v>167</v>
      </c>
      <c r="F28" s="111"/>
      <c r="G28" s="111"/>
    </row>
    <row r="29" spans="1:7" s="103" customFormat="1" hidden="1" x14ac:dyDescent="0.3">
      <c r="A29" s="196"/>
      <c r="B29" s="194"/>
      <c r="C29" s="195"/>
      <c r="D29" s="151">
        <f t="shared" si="0"/>
        <v>0</v>
      </c>
      <c r="E29" s="244" t="s">
        <v>167</v>
      </c>
      <c r="G29" s="111"/>
    </row>
    <row r="30" spans="1:7" s="103" customFormat="1" hidden="1" x14ac:dyDescent="0.3">
      <c r="A30" s="196"/>
      <c r="B30" s="194"/>
      <c r="C30" s="195"/>
      <c r="D30" s="151">
        <f t="shared" si="0"/>
        <v>0</v>
      </c>
      <c r="E30" s="244" t="s">
        <v>167</v>
      </c>
      <c r="F30" s="111"/>
      <c r="G30" s="111"/>
    </row>
    <row r="31" spans="1:7" s="103" customFormat="1" hidden="1" x14ac:dyDescent="0.3">
      <c r="A31" s="196"/>
      <c r="B31" s="194"/>
      <c r="C31" s="195"/>
      <c r="D31" s="151">
        <f t="shared" si="0"/>
        <v>0</v>
      </c>
      <c r="E31" s="244" t="s">
        <v>167</v>
      </c>
      <c r="G31" s="111"/>
    </row>
    <row r="32" spans="1:7" s="103" customFormat="1" hidden="1" x14ac:dyDescent="0.3">
      <c r="A32" s="196"/>
      <c r="B32" s="194"/>
      <c r="C32" s="195"/>
      <c r="D32" s="151">
        <f t="shared" si="0"/>
        <v>0</v>
      </c>
      <c r="E32" s="244" t="s">
        <v>167</v>
      </c>
      <c r="F32" s="111"/>
      <c r="G32" s="111"/>
    </row>
    <row r="33" spans="1:7" s="103" customFormat="1" hidden="1" x14ac:dyDescent="0.3">
      <c r="A33" s="196"/>
      <c r="B33" s="194"/>
      <c r="C33" s="195"/>
      <c r="D33" s="151">
        <f t="shared" si="0"/>
        <v>0</v>
      </c>
      <c r="E33" s="244" t="s">
        <v>167</v>
      </c>
      <c r="G33" s="111"/>
    </row>
    <row r="34" spans="1:7" s="103" customFormat="1" hidden="1" x14ac:dyDescent="0.3">
      <c r="A34" s="196"/>
      <c r="B34" s="194"/>
      <c r="C34" s="195"/>
      <c r="D34" s="151">
        <f t="shared" si="0"/>
        <v>0</v>
      </c>
      <c r="E34" s="244" t="s">
        <v>167</v>
      </c>
      <c r="F34" s="111"/>
      <c r="G34" s="111"/>
    </row>
    <row r="35" spans="1:7" s="103" customFormat="1" hidden="1" x14ac:dyDescent="0.3">
      <c r="A35" s="196"/>
      <c r="B35" s="194"/>
      <c r="C35" s="195"/>
      <c r="D35" s="151">
        <f t="shared" si="0"/>
        <v>0</v>
      </c>
      <c r="E35" s="244" t="s">
        <v>167</v>
      </c>
      <c r="G35" s="111"/>
    </row>
    <row r="36" spans="1:7" s="103" customFormat="1" hidden="1" x14ac:dyDescent="0.3">
      <c r="A36" s="196"/>
      <c r="B36" s="194"/>
      <c r="C36" s="195"/>
      <c r="D36" s="151">
        <f t="shared" si="0"/>
        <v>0</v>
      </c>
      <c r="E36" s="244" t="s">
        <v>167</v>
      </c>
      <c r="F36" s="111"/>
      <c r="G36" s="111"/>
    </row>
    <row r="37" spans="1:7" s="103" customFormat="1" hidden="1" x14ac:dyDescent="0.3">
      <c r="A37" s="196"/>
      <c r="B37" s="194"/>
      <c r="C37" s="195"/>
      <c r="D37" s="151">
        <f t="shared" ref="D37:D68" si="1">ROUND(+B37*C37,2)</f>
        <v>0</v>
      </c>
      <c r="E37" s="244" t="s">
        <v>167</v>
      </c>
      <c r="G37" s="111"/>
    </row>
    <row r="38" spans="1:7" s="103" customFormat="1" hidden="1" x14ac:dyDescent="0.3">
      <c r="A38" s="196"/>
      <c r="B38" s="194"/>
      <c r="C38" s="195"/>
      <c r="D38" s="151">
        <f t="shared" si="1"/>
        <v>0</v>
      </c>
      <c r="E38" s="244" t="s">
        <v>167</v>
      </c>
      <c r="F38" s="111"/>
      <c r="G38" s="111"/>
    </row>
    <row r="39" spans="1:7" s="103" customFormat="1" hidden="1" x14ac:dyDescent="0.3">
      <c r="A39" s="196"/>
      <c r="B39" s="194"/>
      <c r="C39" s="195"/>
      <c r="D39" s="151">
        <f t="shared" si="1"/>
        <v>0</v>
      </c>
      <c r="E39" s="244" t="s">
        <v>167</v>
      </c>
      <c r="G39" s="111"/>
    </row>
    <row r="40" spans="1:7" s="103" customFormat="1" hidden="1" x14ac:dyDescent="0.3">
      <c r="A40" s="196"/>
      <c r="B40" s="194"/>
      <c r="C40" s="195"/>
      <c r="D40" s="151">
        <f t="shared" si="1"/>
        <v>0</v>
      </c>
      <c r="E40" s="244" t="s">
        <v>167</v>
      </c>
      <c r="F40" s="111"/>
      <c r="G40" s="111"/>
    </row>
    <row r="41" spans="1:7" s="103" customFormat="1" hidden="1" x14ac:dyDescent="0.3">
      <c r="A41" s="196"/>
      <c r="B41" s="194"/>
      <c r="C41" s="195"/>
      <c r="D41" s="151">
        <f t="shared" si="1"/>
        <v>0</v>
      </c>
      <c r="E41" s="244" t="s">
        <v>167</v>
      </c>
      <c r="G41" s="111"/>
    </row>
    <row r="42" spans="1:7" s="103" customFormat="1" hidden="1" x14ac:dyDescent="0.3">
      <c r="A42" s="196"/>
      <c r="B42" s="194"/>
      <c r="C42" s="195"/>
      <c r="D42" s="151">
        <f t="shared" si="1"/>
        <v>0</v>
      </c>
      <c r="E42" s="244" t="s">
        <v>167</v>
      </c>
      <c r="F42" s="111"/>
      <c r="G42" s="111"/>
    </row>
    <row r="43" spans="1:7" s="103" customFormat="1" hidden="1" x14ac:dyDescent="0.3">
      <c r="A43" s="196"/>
      <c r="B43" s="194"/>
      <c r="C43" s="195"/>
      <c r="D43" s="151">
        <f t="shared" si="1"/>
        <v>0</v>
      </c>
      <c r="E43" s="244" t="s">
        <v>167</v>
      </c>
      <c r="G43" s="111"/>
    </row>
    <row r="44" spans="1:7" s="103" customFormat="1" hidden="1" x14ac:dyDescent="0.3">
      <c r="A44" s="196"/>
      <c r="B44" s="194"/>
      <c r="C44" s="195"/>
      <c r="D44" s="151">
        <f t="shared" si="1"/>
        <v>0</v>
      </c>
      <c r="E44" s="244" t="s">
        <v>167</v>
      </c>
      <c r="F44" s="111"/>
      <c r="G44" s="111"/>
    </row>
    <row r="45" spans="1:7" s="103" customFormat="1" hidden="1" x14ac:dyDescent="0.3">
      <c r="A45" s="196"/>
      <c r="B45" s="194"/>
      <c r="C45" s="195"/>
      <c r="D45" s="151">
        <f t="shared" si="1"/>
        <v>0</v>
      </c>
      <c r="E45" s="244" t="s">
        <v>167</v>
      </c>
      <c r="G45" s="111"/>
    </row>
    <row r="46" spans="1:7" s="103" customFormat="1" hidden="1" x14ac:dyDescent="0.3">
      <c r="A46" s="196"/>
      <c r="B46" s="194"/>
      <c r="C46" s="195"/>
      <c r="D46" s="151">
        <f t="shared" si="1"/>
        <v>0</v>
      </c>
      <c r="E46" s="244" t="s">
        <v>167</v>
      </c>
      <c r="F46" s="111"/>
      <c r="G46" s="111"/>
    </row>
    <row r="47" spans="1:7" s="103" customFormat="1" hidden="1" x14ac:dyDescent="0.3">
      <c r="A47" s="196"/>
      <c r="B47" s="194"/>
      <c r="C47" s="195"/>
      <c r="D47" s="151">
        <f t="shared" si="1"/>
        <v>0</v>
      </c>
      <c r="E47" s="244" t="s">
        <v>167</v>
      </c>
      <c r="G47" s="111"/>
    </row>
    <row r="48" spans="1:7" s="103" customFormat="1" hidden="1" x14ac:dyDescent="0.3">
      <c r="A48" s="196"/>
      <c r="B48" s="194"/>
      <c r="C48" s="195"/>
      <c r="D48" s="151">
        <f t="shared" si="1"/>
        <v>0</v>
      </c>
      <c r="E48" s="244" t="s">
        <v>167</v>
      </c>
      <c r="F48" s="111"/>
      <c r="G48" s="111"/>
    </row>
    <row r="49" spans="1:7" s="103" customFormat="1" hidden="1" x14ac:dyDescent="0.3">
      <c r="A49" s="196"/>
      <c r="B49" s="194"/>
      <c r="C49" s="195"/>
      <c r="D49" s="151">
        <f t="shared" si="1"/>
        <v>0</v>
      </c>
      <c r="E49" s="244" t="s">
        <v>167</v>
      </c>
      <c r="G49" s="111"/>
    </row>
    <row r="50" spans="1:7" s="103" customFormat="1" hidden="1" x14ac:dyDescent="0.3">
      <c r="A50" s="196"/>
      <c r="B50" s="194"/>
      <c r="C50" s="195"/>
      <c r="D50" s="151">
        <f t="shared" si="1"/>
        <v>0</v>
      </c>
      <c r="E50" s="244" t="s">
        <v>167</v>
      </c>
      <c r="F50" s="111"/>
      <c r="G50" s="111"/>
    </row>
    <row r="51" spans="1:7" s="103" customFormat="1" hidden="1" x14ac:dyDescent="0.3">
      <c r="A51" s="196"/>
      <c r="B51" s="194"/>
      <c r="C51" s="195"/>
      <c r="D51" s="151">
        <f t="shared" si="1"/>
        <v>0</v>
      </c>
      <c r="E51" s="244" t="s">
        <v>167</v>
      </c>
      <c r="G51" s="111"/>
    </row>
    <row r="52" spans="1:7" s="103" customFormat="1" hidden="1" x14ac:dyDescent="0.3">
      <c r="A52" s="196"/>
      <c r="B52" s="194"/>
      <c r="C52" s="195"/>
      <c r="D52" s="151">
        <f t="shared" si="1"/>
        <v>0</v>
      </c>
      <c r="E52" s="244" t="s">
        <v>167</v>
      </c>
      <c r="F52" s="111"/>
      <c r="G52" s="111"/>
    </row>
    <row r="53" spans="1:7" s="103" customFormat="1" hidden="1" x14ac:dyDescent="0.3">
      <c r="A53" s="196"/>
      <c r="B53" s="194"/>
      <c r="C53" s="195"/>
      <c r="D53" s="151">
        <f t="shared" si="1"/>
        <v>0</v>
      </c>
      <c r="E53" s="244" t="s">
        <v>167</v>
      </c>
      <c r="G53" s="111"/>
    </row>
    <row r="54" spans="1:7" s="103" customFormat="1" hidden="1" x14ac:dyDescent="0.3">
      <c r="A54" s="196"/>
      <c r="B54" s="194"/>
      <c r="C54" s="195"/>
      <c r="D54" s="151">
        <f t="shared" si="1"/>
        <v>0</v>
      </c>
      <c r="E54" s="244" t="s">
        <v>167</v>
      </c>
      <c r="F54" s="111"/>
      <c r="G54" s="111"/>
    </row>
    <row r="55" spans="1:7" s="103" customFormat="1" hidden="1" x14ac:dyDescent="0.3">
      <c r="A55" s="196"/>
      <c r="B55" s="194"/>
      <c r="C55" s="195"/>
      <c r="D55" s="151">
        <f t="shared" si="1"/>
        <v>0</v>
      </c>
      <c r="E55" s="244" t="s">
        <v>167</v>
      </c>
      <c r="G55" s="111"/>
    </row>
    <row r="56" spans="1:7" s="103" customFormat="1" hidden="1" x14ac:dyDescent="0.3">
      <c r="A56" s="196"/>
      <c r="B56" s="194"/>
      <c r="C56" s="195"/>
      <c r="D56" s="151">
        <f t="shared" si="1"/>
        <v>0</v>
      </c>
      <c r="E56" s="244" t="s">
        <v>167</v>
      </c>
      <c r="F56" s="111"/>
      <c r="G56" s="111"/>
    </row>
    <row r="57" spans="1:7" s="103" customFormat="1" hidden="1" x14ac:dyDescent="0.3">
      <c r="A57" s="196"/>
      <c r="B57" s="194"/>
      <c r="C57" s="195"/>
      <c r="D57" s="151">
        <f t="shared" si="1"/>
        <v>0</v>
      </c>
      <c r="E57" s="244" t="s">
        <v>167</v>
      </c>
      <c r="G57" s="111"/>
    </row>
    <row r="58" spans="1:7" s="103" customFormat="1" hidden="1" x14ac:dyDescent="0.3">
      <c r="A58" s="196"/>
      <c r="B58" s="194"/>
      <c r="C58" s="195"/>
      <c r="D58" s="151">
        <f t="shared" si="1"/>
        <v>0</v>
      </c>
      <c r="E58" s="244" t="s">
        <v>167</v>
      </c>
      <c r="F58" s="111"/>
      <c r="G58" s="111"/>
    </row>
    <row r="59" spans="1:7" s="103" customFormat="1" hidden="1" x14ac:dyDescent="0.3">
      <c r="A59" s="196"/>
      <c r="B59" s="194"/>
      <c r="C59" s="195"/>
      <c r="D59" s="151">
        <f t="shared" si="1"/>
        <v>0</v>
      </c>
      <c r="E59" s="244" t="s">
        <v>167</v>
      </c>
      <c r="G59" s="111"/>
    </row>
    <row r="60" spans="1:7" s="103" customFormat="1" hidden="1" x14ac:dyDescent="0.3">
      <c r="A60" s="196"/>
      <c r="B60" s="194"/>
      <c r="C60" s="195"/>
      <c r="D60" s="151">
        <f t="shared" si="1"/>
        <v>0</v>
      </c>
      <c r="E60" s="244" t="s">
        <v>167</v>
      </c>
      <c r="F60" s="111"/>
      <c r="G60" s="111"/>
    </row>
    <row r="61" spans="1:7" s="103" customFormat="1" hidden="1" x14ac:dyDescent="0.3">
      <c r="A61" s="196"/>
      <c r="B61" s="194"/>
      <c r="C61" s="195"/>
      <c r="D61" s="151">
        <f t="shared" si="1"/>
        <v>0</v>
      </c>
      <c r="E61" s="244" t="s">
        <v>167</v>
      </c>
      <c r="G61" s="111"/>
    </row>
    <row r="62" spans="1:7" s="103" customFormat="1" hidden="1" x14ac:dyDescent="0.3">
      <c r="A62" s="196"/>
      <c r="B62" s="194"/>
      <c r="C62" s="195"/>
      <c r="D62" s="151">
        <f t="shared" si="1"/>
        <v>0</v>
      </c>
      <c r="E62" s="244" t="s">
        <v>167</v>
      </c>
      <c r="F62" s="111"/>
      <c r="G62" s="111"/>
    </row>
    <row r="63" spans="1:7" s="103" customFormat="1" hidden="1" x14ac:dyDescent="0.3">
      <c r="A63" s="196"/>
      <c r="B63" s="194"/>
      <c r="C63" s="195"/>
      <c r="D63" s="151">
        <f t="shared" si="1"/>
        <v>0</v>
      </c>
      <c r="E63" s="244" t="s">
        <v>167</v>
      </c>
      <c r="G63" s="111"/>
    </row>
    <row r="64" spans="1:7" s="103" customFormat="1" hidden="1" x14ac:dyDescent="0.3">
      <c r="A64" s="196"/>
      <c r="B64" s="194"/>
      <c r="C64" s="195"/>
      <c r="D64" s="151">
        <f t="shared" si="1"/>
        <v>0</v>
      </c>
      <c r="E64" s="244" t="s">
        <v>167</v>
      </c>
      <c r="F64" s="111"/>
      <c r="G64" s="111"/>
    </row>
    <row r="65" spans="1:7" s="103" customFormat="1" hidden="1" x14ac:dyDescent="0.3">
      <c r="A65" s="196"/>
      <c r="B65" s="194"/>
      <c r="C65" s="195"/>
      <c r="D65" s="151">
        <f t="shared" si="1"/>
        <v>0</v>
      </c>
      <c r="E65" s="244" t="s">
        <v>167</v>
      </c>
      <c r="G65" s="111"/>
    </row>
    <row r="66" spans="1:7" s="103" customFormat="1" hidden="1" x14ac:dyDescent="0.3">
      <c r="A66" s="196"/>
      <c r="B66" s="194"/>
      <c r="C66" s="195"/>
      <c r="D66" s="151">
        <f t="shared" si="1"/>
        <v>0</v>
      </c>
      <c r="E66" s="244" t="s">
        <v>167</v>
      </c>
      <c r="F66" s="111"/>
      <c r="G66" s="111"/>
    </row>
    <row r="67" spans="1:7" s="103" customFormat="1" hidden="1" x14ac:dyDescent="0.3">
      <c r="A67" s="196"/>
      <c r="B67" s="194"/>
      <c r="C67" s="195"/>
      <c r="D67" s="151">
        <f t="shared" si="1"/>
        <v>0</v>
      </c>
      <c r="E67" s="244" t="s">
        <v>167</v>
      </c>
      <c r="G67" s="111"/>
    </row>
    <row r="68" spans="1:7" s="103" customFormat="1" hidden="1" x14ac:dyDescent="0.3">
      <c r="A68" s="196"/>
      <c r="B68" s="194"/>
      <c r="C68" s="195"/>
      <c r="D68" s="151">
        <f t="shared" si="1"/>
        <v>0</v>
      </c>
      <c r="E68" s="244" t="s">
        <v>167</v>
      </c>
      <c r="F68" s="111"/>
      <c r="G68" s="111"/>
    </row>
    <row r="69" spans="1:7" s="103" customFormat="1" hidden="1" x14ac:dyDescent="0.3">
      <c r="A69" s="196"/>
      <c r="B69" s="194"/>
      <c r="C69" s="195"/>
      <c r="D69" s="151">
        <f t="shared" ref="D69:D100" si="2">ROUND(+B69*C69,2)</f>
        <v>0</v>
      </c>
      <c r="E69" s="244" t="s">
        <v>167</v>
      </c>
      <c r="G69" s="111"/>
    </row>
    <row r="70" spans="1:7" s="103" customFormat="1" hidden="1" x14ac:dyDescent="0.3">
      <c r="A70" s="196"/>
      <c r="B70" s="194"/>
      <c r="C70" s="195"/>
      <c r="D70" s="151">
        <f t="shared" si="2"/>
        <v>0</v>
      </c>
      <c r="E70" s="244" t="s">
        <v>167</v>
      </c>
      <c r="F70" s="111"/>
      <c r="G70" s="111"/>
    </row>
    <row r="71" spans="1:7" s="103" customFormat="1" hidden="1" x14ac:dyDescent="0.3">
      <c r="A71" s="196"/>
      <c r="B71" s="194"/>
      <c r="C71" s="195"/>
      <c r="D71" s="151">
        <f t="shared" si="2"/>
        <v>0</v>
      </c>
      <c r="E71" s="244" t="s">
        <v>167</v>
      </c>
      <c r="G71" s="111"/>
    </row>
    <row r="72" spans="1:7" s="103" customFormat="1" hidden="1" x14ac:dyDescent="0.3">
      <c r="A72" s="196"/>
      <c r="B72" s="194"/>
      <c r="C72" s="195"/>
      <c r="D72" s="151">
        <f t="shared" si="2"/>
        <v>0</v>
      </c>
      <c r="E72" s="244" t="s">
        <v>167</v>
      </c>
      <c r="F72" s="111"/>
      <c r="G72" s="111"/>
    </row>
    <row r="73" spans="1:7" s="103" customFormat="1" hidden="1" x14ac:dyDescent="0.3">
      <c r="A73" s="196"/>
      <c r="B73" s="194"/>
      <c r="C73" s="195"/>
      <c r="D73" s="151">
        <f t="shared" si="2"/>
        <v>0</v>
      </c>
      <c r="E73" s="244" t="s">
        <v>167</v>
      </c>
      <c r="G73" s="111"/>
    </row>
    <row r="74" spans="1:7" s="103" customFormat="1" hidden="1" x14ac:dyDescent="0.3">
      <c r="A74" s="196"/>
      <c r="B74" s="194"/>
      <c r="C74" s="195"/>
      <c r="D74" s="151">
        <f t="shared" si="2"/>
        <v>0</v>
      </c>
      <c r="E74" s="244" t="s">
        <v>167</v>
      </c>
      <c r="F74" s="111"/>
      <c r="G74" s="111"/>
    </row>
    <row r="75" spans="1:7" s="103" customFormat="1" hidden="1" x14ac:dyDescent="0.3">
      <c r="A75" s="196"/>
      <c r="B75" s="194"/>
      <c r="C75" s="195"/>
      <c r="D75" s="151">
        <f t="shared" si="2"/>
        <v>0</v>
      </c>
      <c r="E75" s="244" t="s">
        <v>167</v>
      </c>
      <c r="G75" s="111"/>
    </row>
    <row r="76" spans="1:7" s="103" customFormat="1" hidden="1" x14ac:dyDescent="0.3">
      <c r="A76" s="196"/>
      <c r="B76" s="194"/>
      <c r="C76" s="195"/>
      <c r="D76" s="151">
        <f t="shared" si="2"/>
        <v>0</v>
      </c>
      <c r="E76" s="244" t="s">
        <v>167</v>
      </c>
      <c r="F76" s="111"/>
      <c r="G76" s="111"/>
    </row>
    <row r="77" spans="1:7" s="103" customFormat="1" hidden="1" x14ac:dyDescent="0.3">
      <c r="A77" s="196"/>
      <c r="B77" s="194"/>
      <c r="C77" s="195"/>
      <c r="D77" s="151">
        <f t="shared" si="2"/>
        <v>0</v>
      </c>
      <c r="E77" s="244" t="s">
        <v>167</v>
      </c>
      <c r="G77" s="111"/>
    </row>
    <row r="78" spans="1:7" s="103" customFormat="1" hidden="1" x14ac:dyDescent="0.3">
      <c r="A78" s="196"/>
      <c r="B78" s="194"/>
      <c r="C78" s="195"/>
      <c r="D78" s="151">
        <f t="shared" si="2"/>
        <v>0</v>
      </c>
      <c r="E78" s="244" t="s">
        <v>167</v>
      </c>
      <c r="F78" s="111"/>
      <c r="G78" s="111"/>
    </row>
    <row r="79" spans="1:7" s="103" customFormat="1" hidden="1" x14ac:dyDescent="0.3">
      <c r="A79" s="196"/>
      <c r="B79" s="194"/>
      <c r="C79" s="195"/>
      <c r="D79" s="151">
        <f t="shared" si="2"/>
        <v>0</v>
      </c>
      <c r="E79" s="244" t="s">
        <v>167</v>
      </c>
      <c r="G79" s="111"/>
    </row>
    <row r="80" spans="1:7" s="103" customFormat="1" hidden="1" x14ac:dyDescent="0.3">
      <c r="A80" s="196"/>
      <c r="B80" s="194"/>
      <c r="C80" s="195"/>
      <c r="D80" s="151">
        <f t="shared" si="2"/>
        <v>0</v>
      </c>
      <c r="E80" s="244" t="s">
        <v>167</v>
      </c>
      <c r="F80" s="111"/>
      <c r="G80" s="111"/>
    </row>
    <row r="81" spans="1:7" s="103" customFormat="1" hidden="1" x14ac:dyDescent="0.3">
      <c r="A81" s="196"/>
      <c r="B81" s="194"/>
      <c r="C81" s="195"/>
      <c r="D81" s="151">
        <f t="shared" si="2"/>
        <v>0</v>
      </c>
      <c r="E81" s="244" t="s">
        <v>167</v>
      </c>
      <c r="G81" s="111"/>
    </row>
    <row r="82" spans="1:7" s="103" customFormat="1" hidden="1" x14ac:dyDescent="0.3">
      <c r="A82" s="196"/>
      <c r="B82" s="194"/>
      <c r="C82" s="195"/>
      <c r="D82" s="151">
        <f t="shared" si="2"/>
        <v>0</v>
      </c>
      <c r="E82" s="244" t="s">
        <v>167</v>
      </c>
      <c r="F82" s="111"/>
      <c r="G82" s="111"/>
    </row>
    <row r="83" spans="1:7" s="103" customFormat="1" hidden="1" x14ac:dyDescent="0.3">
      <c r="A83" s="196"/>
      <c r="B83" s="194"/>
      <c r="C83" s="195"/>
      <c r="D83" s="151">
        <f t="shared" si="2"/>
        <v>0</v>
      </c>
      <c r="E83" s="244" t="s">
        <v>167</v>
      </c>
      <c r="G83" s="111"/>
    </row>
    <row r="84" spans="1:7" s="103" customFormat="1" hidden="1" x14ac:dyDescent="0.3">
      <c r="A84" s="196"/>
      <c r="B84" s="194"/>
      <c r="C84" s="195"/>
      <c r="D84" s="151">
        <f t="shared" si="2"/>
        <v>0</v>
      </c>
      <c r="E84" s="244" t="s">
        <v>167</v>
      </c>
      <c r="F84" s="111"/>
      <c r="G84" s="111"/>
    </row>
    <row r="85" spans="1:7" s="103" customFormat="1" hidden="1" x14ac:dyDescent="0.3">
      <c r="A85" s="196"/>
      <c r="B85" s="194"/>
      <c r="C85" s="195"/>
      <c r="D85" s="151">
        <f t="shared" si="2"/>
        <v>0</v>
      </c>
      <c r="E85" s="244" t="s">
        <v>167</v>
      </c>
      <c r="G85" s="111"/>
    </row>
    <row r="86" spans="1:7" s="103" customFormat="1" hidden="1" x14ac:dyDescent="0.3">
      <c r="A86" s="196"/>
      <c r="B86" s="194"/>
      <c r="C86" s="195"/>
      <c r="D86" s="151">
        <f t="shared" si="2"/>
        <v>0</v>
      </c>
      <c r="E86" s="244" t="s">
        <v>167</v>
      </c>
      <c r="F86" s="111"/>
      <c r="G86" s="111"/>
    </row>
    <row r="87" spans="1:7" s="103" customFormat="1" hidden="1" x14ac:dyDescent="0.3">
      <c r="A87" s="196"/>
      <c r="B87" s="194"/>
      <c r="C87" s="195"/>
      <c r="D87" s="151">
        <f t="shared" si="2"/>
        <v>0</v>
      </c>
      <c r="E87" s="244" t="s">
        <v>167</v>
      </c>
      <c r="G87" s="111"/>
    </row>
    <row r="88" spans="1:7" s="103" customFormat="1" hidden="1" x14ac:dyDescent="0.3">
      <c r="A88" s="196"/>
      <c r="B88" s="194"/>
      <c r="C88" s="195"/>
      <c r="D88" s="151">
        <f t="shared" si="2"/>
        <v>0</v>
      </c>
      <c r="E88" s="244" t="s">
        <v>167</v>
      </c>
      <c r="F88" s="111"/>
      <c r="G88" s="111"/>
    </row>
    <row r="89" spans="1:7" s="103" customFormat="1" hidden="1" x14ac:dyDescent="0.3">
      <c r="A89" s="196"/>
      <c r="B89" s="194"/>
      <c r="C89" s="195"/>
      <c r="D89" s="151">
        <f t="shared" si="2"/>
        <v>0</v>
      </c>
      <c r="E89" s="244" t="s">
        <v>167</v>
      </c>
      <c r="G89" s="111"/>
    </row>
    <row r="90" spans="1:7" s="103" customFormat="1" hidden="1" x14ac:dyDescent="0.3">
      <c r="A90" s="196"/>
      <c r="B90" s="194"/>
      <c r="C90" s="195"/>
      <c r="D90" s="151">
        <f t="shared" si="2"/>
        <v>0</v>
      </c>
      <c r="E90" s="244" t="s">
        <v>167</v>
      </c>
      <c r="F90" s="111"/>
      <c r="G90" s="111"/>
    </row>
    <row r="91" spans="1:7" s="103" customFormat="1" hidden="1" x14ac:dyDescent="0.3">
      <c r="A91" s="196"/>
      <c r="B91" s="194"/>
      <c r="C91" s="195"/>
      <c r="D91" s="151">
        <f t="shared" si="2"/>
        <v>0</v>
      </c>
      <c r="E91" s="244" t="s">
        <v>167</v>
      </c>
      <c r="G91" s="111"/>
    </row>
    <row r="92" spans="1:7" s="103" customFormat="1" hidden="1" x14ac:dyDescent="0.3">
      <c r="A92" s="196"/>
      <c r="B92" s="194"/>
      <c r="C92" s="195"/>
      <c r="D92" s="151">
        <f t="shared" si="2"/>
        <v>0</v>
      </c>
      <c r="E92" s="244" t="s">
        <v>167</v>
      </c>
      <c r="F92" s="111"/>
      <c r="G92" s="111"/>
    </row>
    <row r="93" spans="1:7" s="103" customFormat="1" hidden="1" x14ac:dyDescent="0.3">
      <c r="A93" s="196"/>
      <c r="B93" s="194"/>
      <c r="C93" s="195"/>
      <c r="D93" s="151">
        <f t="shared" si="2"/>
        <v>0</v>
      </c>
      <c r="E93" s="244" t="s">
        <v>167</v>
      </c>
      <c r="G93" s="111"/>
    </row>
    <row r="94" spans="1:7" s="103" customFormat="1" hidden="1" x14ac:dyDescent="0.3">
      <c r="A94" s="196"/>
      <c r="B94" s="194"/>
      <c r="C94" s="195"/>
      <c r="D94" s="151">
        <f t="shared" si="2"/>
        <v>0</v>
      </c>
      <c r="E94" s="244" t="s">
        <v>167</v>
      </c>
      <c r="F94" s="111"/>
      <c r="G94" s="111"/>
    </row>
    <row r="95" spans="1:7" s="103" customFormat="1" hidden="1" x14ac:dyDescent="0.3">
      <c r="A95" s="196"/>
      <c r="B95" s="194"/>
      <c r="C95" s="195"/>
      <c r="D95" s="151">
        <f t="shared" si="2"/>
        <v>0</v>
      </c>
      <c r="E95" s="244" t="s">
        <v>167</v>
      </c>
      <c r="G95" s="111"/>
    </row>
    <row r="96" spans="1:7" s="103" customFormat="1" hidden="1" x14ac:dyDescent="0.3">
      <c r="A96" s="196"/>
      <c r="B96" s="194"/>
      <c r="C96" s="195"/>
      <c r="D96" s="151">
        <f t="shared" si="2"/>
        <v>0</v>
      </c>
      <c r="E96" s="244" t="s">
        <v>167</v>
      </c>
      <c r="F96" s="111"/>
      <c r="G96" s="111"/>
    </row>
    <row r="97" spans="1:7" s="103" customFormat="1" hidden="1" x14ac:dyDescent="0.3">
      <c r="A97" s="196"/>
      <c r="B97" s="194"/>
      <c r="C97" s="195"/>
      <c r="D97" s="151">
        <f t="shared" si="2"/>
        <v>0</v>
      </c>
      <c r="E97" s="244" t="s">
        <v>167</v>
      </c>
      <c r="G97" s="111"/>
    </row>
    <row r="98" spans="1:7" s="103" customFormat="1" hidden="1" x14ac:dyDescent="0.3">
      <c r="A98" s="196"/>
      <c r="B98" s="194"/>
      <c r="C98" s="195"/>
      <c r="D98" s="151">
        <f t="shared" si="2"/>
        <v>0</v>
      </c>
      <c r="E98" s="244" t="s">
        <v>167</v>
      </c>
      <c r="F98" s="111"/>
      <c r="G98" s="111"/>
    </row>
    <row r="99" spans="1:7" s="103" customFormat="1" hidden="1" x14ac:dyDescent="0.3">
      <c r="A99" s="196"/>
      <c r="B99" s="194"/>
      <c r="C99" s="195"/>
      <c r="D99" s="151">
        <f t="shared" si="2"/>
        <v>0</v>
      </c>
      <c r="E99" s="244" t="s">
        <v>167</v>
      </c>
      <c r="G99" s="111"/>
    </row>
    <row r="100" spans="1:7" s="103" customFormat="1" hidden="1" x14ac:dyDescent="0.3">
      <c r="A100" s="196"/>
      <c r="B100" s="194"/>
      <c r="C100" s="195"/>
      <c r="D100" s="151">
        <f t="shared" si="2"/>
        <v>0</v>
      </c>
      <c r="E100" s="244" t="s">
        <v>167</v>
      </c>
      <c r="F100" s="111"/>
      <c r="G100" s="111"/>
    </row>
    <row r="101" spans="1:7" s="103" customFormat="1" hidden="1" x14ac:dyDescent="0.3">
      <c r="A101" s="196"/>
      <c r="B101" s="194"/>
      <c r="C101" s="195"/>
      <c r="D101" s="151">
        <f t="shared" ref="D101:D132" si="3">ROUND(+B101*C101,2)</f>
        <v>0</v>
      </c>
      <c r="E101" s="244" t="s">
        <v>167</v>
      </c>
      <c r="G101" s="111"/>
    </row>
    <row r="102" spans="1:7" s="103" customFormat="1" hidden="1" x14ac:dyDescent="0.3">
      <c r="A102" s="196"/>
      <c r="B102" s="194"/>
      <c r="C102" s="195"/>
      <c r="D102" s="151">
        <f t="shared" si="3"/>
        <v>0</v>
      </c>
      <c r="E102" s="244" t="s">
        <v>167</v>
      </c>
      <c r="F102" s="111"/>
      <c r="G102" s="111"/>
    </row>
    <row r="103" spans="1:7" s="103" customFormat="1" hidden="1" x14ac:dyDescent="0.3">
      <c r="A103" s="196"/>
      <c r="B103" s="194"/>
      <c r="C103" s="195"/>
      <c r="D103" s="151">
        <f t="shared" si="3"/>
        <v>0</v>
      </c>
      <c r="E103" s="244" t="s">
        <v>167</v>
      </c>
      <c r="G103" s="111"/>
    </row>
    <row r="104" spans="1:7" s="103" customFormat="1" hidden="1" x14ac:dyDescent="0.3">
      <c r="A104" s="196"/>
      <c r="B104" s="194"/>
      <c r="C104" s="195"/>
      <c r="D104" s="151">
        <f t="shared" si="3"/>
        <v>0</v>
      </c>
      <c r="E104" s="244" t="s">
        <v>167</v>
      </c>
      <c r="F104" s="111"/>
      <c r="G104" s="111"/>
    </row>
    <row r="105" spans="1:7" s="103" customFormat="1" hidden="1" x14ac:dyDescent="0.3">
      <c r="A105" s="196"/>
      <c r="B105" s="194"/>
      <c r="C105" s="195"/>
      <c r="D105" s="151">
        <f t="shared" si="3"/>
        <v>0</v>
      </c>
      <c r="E105" s="244" t="s">
        <v>167</v>
      </c>
      <c r="G105" s="111"/>
    </row>
    <row r="106" spans="1:7" s="103" customFormat="1" hidden="1" x14ac:dyDescent="0.3">
      <c r="A106" s="196"/>
      <c r="B106" s="194"/>
      <c r="C106" s="195"/>
      <c r="D106" s="151">
        <f t="shared" si="3"/>
        <v>0</v>
      </c>
      <c r="E106" s="244" t="s">
        <v>167</v>
      </c>
      <c r="F106" s="111"/>
      <c r="G106" s="111"/>
    </row>
    <row r="107" spans="1:7" s="103" customFormat="1" hidden="1" x14ac:dyDescent="0.3">
      <c r="A107" s="196"/>
      <c r="B107" s="194"/>
      <c r="C107" s="195"/>
      <c r="D107" s="151">
        <f t="shared" si="3"/>
        <v>0</v>
      </c>
      <c r="E107" s="244" t="s">
        <v>167</v>
      </c>
      <c r="G107" s="111"/>
    </row>
    <row r="108" spans="1:7" s="103" customFormat="1" hidden="1" x14ac:dyDescent="0.3">
      <c r="A108" s="196"/>
      <c r="B108" s="194"/>
      <c r="C108" s="195"/>
      <c r="D108" s="151">
        <f t="shared" si="3"/>
        <v>0</v>
      </c>
      <c r="E108" s="244" t="s">
        <v>167</v>
      </c>
      <c r="F108" s="111"/>
      <c r="G108" s="111"/>
    </row>
    <row r="109" spans="1:7" s="103" customFormat="1" hidden="1" x14ac:dyDescent="0.3">
      <c r="A109" s="196"/>
      <c r="B109" s="194"/>
      <c r="C109" s="195"/>
      <c r="D109" s="151">
        <f t="shared" si="3"/>
        <v>0</v>
      </c>
      <c r="E109" s="244" t="s">
        <v>167</v>
      </c>
      <c r="G109" s="111"/>
    </row>
    <row r="110" spans="1:7" s="103" customFormat="1" hidden="1" x14ac:dyDescent="0.3">
      <c r="A110" s="196"/>
      <c r="B110" s="194"/>
      <c r="C110" s="195"/>
      <c r="D110" s="151">
        <f t="shared" si="3"/>
        <v>0</v>
      </c>
      <c r="E110" s="244" t="s">
        <v>167</v>
      </c>
      <c r="F110" s="111"/>
      <c r="G110" s="111"/>
    </row>
    <row r="111" spans="1:7" s="103" customFormat="1" hidden="1" x14ac:dyDescent="0.3">
      <c r="A111" s="196"/>
      <c r="B111" s="194"/>
      <c r="C111" s="195"/>
      <c r="D111" s="151">
        <f t="shared" si="3"/>
        <v>0</v>
      </c>
      <c r="E111" s="244" t="s">
        <v>167</v>
      </c>
      <c r="G111" s="111"/>
    </row>
    <row r="112" spans="1:7" s="103" customFormat="1" hidden="1" x14ac:dyDescent="0.3">
      <c r="A112" s="196"/>
      <c r="B112" s="194"/>
      <c r="C112" s="195"/>
      <c r="D112" s="151">
        <f t="shared" si="3"/>
        <v>0</v>
      </c>
      <c r="E112" s="244" t="s">
        <v>167</v>
      </c>
      <c r="F112" s="111"/>
      <c r="G112" s="111"/>
    </row>
    <row r="113" spans="1:7" s="103" customFormat="1" hidden="1" x14ac:dyDescent="0.3">
      <c r="A113" s="196"/>
      <c r="B113" s="194"/>
      <c r="C113" s="195"/>
      <c r="D113" s="151">
        <f t="shared" si="3"/>
        <v>0</v>
      </c>
      <c r="E113" s="244" t="s">
        <v>167</v>
      </c>
      <c r="G113" s="111"/>
    </row>
    <row r="114" spans="1:7" s="103" customFormat="1" hidden="1" x14ac:dyDescent="0.3">
      <c r="A114" s="196"/>
      <c r="B114" s="194"/>
      <c r="C114" s="195"/>
      <c r="D114" s="151">
        <f t="shared" si="3"/>
        <v>0</v>
      </c>
      <c r="E114" s="244" t="s">
        <v>167</v>
      </c>
      <c r="F114" s="111"/>
      <c r="G114" s="111"/>
    </row>
    <row r="115" spans="1:7" s="103" customFormat="1" hidden="1" x14ac:dyDescent="0.3">
      <c r="A115" s="196"/>
      <c r="B115" s="194"/>
      <c r="C115" s="195"/>
      <c r="D115" s="151">
        <f t="shared" si="3"/>
        <v>0</v>
      </c>
      <c r="E115" s="244" t="s">
        <v>167</v>
      </c>
      <c r="G115" s="111"/>
    </row>
    <row r="116" spans="1:7" s="103" customFormat="1" hidden="1" x14ac:dyDescent="0.3">
      <c r="A116" s="196"/>
      <c r="B116" s="194"/>
      <c r="C116" s="195"/>
      <c r="D116" s="151">
        <f t="shared" si="3"/>
        <v>0</v>
      </c>
      <c r="E116" s="244" t="s">
        <v>167</v>
      </c>
      <c r="F116" s="111"/>
      <c r="G116" s="111"/>
    </row>
    <row r="117" spans="1:7" s="103" customFormat="1" hidden="1" x14ac:dyDescent="0.3">
      <c r="A117" s="196"/>
      <c r="B117" s="194"/>
      <c r="C117" s="195"/>
      <c r="D117" s="151">
        <f t="shared" si="3"/>
        <v>0</v>
      </c>
      <c r="E117" s="244" t="s">
        <v>167</v>
      </c>
      <c r="G117" s="111"/>
    </row>
    <row r="118" spans="1:7" s="103" customFormat="1" hidden="1" x14ac:dyDescent="0.3">
      <c r="A118" s="196"/>
      <c r="B118" s="194"/>
      <c r="C118" s="195"/>
      <c r="D118" s="151">
        <f t="shared" si="3"/>
        <v>0</v>
      </c>
      <c r="E118" s="244" t="s">
        <v>167</v>
      </c>
      <c r="F118" s="111"/>
      <c r="G118" s="111"/>
    </row>
    <row r="119" spans="1:7" s="103" customFormat="1" hidden="1" x14ac:dyDescent="0.3">
      <c r="A119" s="196"/>
      <c r="B119" s="194"/>
      <c r="C119" s="195"/>
      <c r="D119" s="151">
        <f t="shared" si="3"/>
        <v>0</v>
      </c>
      <c r="E119" s="244" t="s">
        <v>167</v>
      </c>
      <c r="G119" s="111"/>
    </row>
    <row r="120" spans="1:7" s="103" customFormat="1" hidden="1" x14ac:dyDescent="0.3">
      <c r="A120" s="196"/>
      <c r="B120" s="194"/>
      <c r="C120" s="195"/>
      <c r="D120" s="151">
        <f t="shared" si="3"/>
        <v>0</v>
      </c>
      <c r="E120" s="244" t="s">
        <v>167</v>
      </c>
      <c r="F120" s="111"/>
      <c r="G120" s="111"/>
    </row>
    <row r="121" spans="1:7" s="103" customFormat="1" hidden="1" x14ac:dyDescent="0.3">
      <c r="A121" s="196"/>
      <c r="B121" s="194"/>
      <c r="C121" s="195"/>
      <c r="D121" s="151">
        <f t="shared" si="3"/>
        <v>0</v>
      </c>
      <c r="E121" s="244" t="s">
        <v>167</v>
      </c>
      <c r="G121" s="111"/>
    </row>
    <row r="122" spans="1:7" s="103" customFormat="1" hidden="1" x14ac:dyDescent="0.3">
      <c r="A122" s="196"/>
      <c r="B122" s="194"/>
      <c r="C122" s="195"/>
      <c r="D122" s="151">
        <f t="shared" si="3"/>
        <v>0</v>
      </c>
      <c r="E122" s="244" t="s">
        <v>167</v>
      </c>
      <c r="F122" s="111"/>
      <c r="G122" s="111"/>
    </row>
    <row r="123" spans="1:7" s="103" customFormat="1" hidden="1" x14ac:dyDescent="0.3">
      <c r="A123" s="196"/>
      <c r="B123" s="194"/>
      <c r="C123" s="195"/>
      <c r="D123" s="151">
        <f t="shared" si="3"/>
        <v>0</v>
      </c>
      <c r="E123" s="244" t="s">
        <v>167</v>
      </c>
      <c r="G123" s="111"/>
    </row>
    <row r="124" spans="1:7" s="103" customFormat="1" hidden="1" x14ac:dyDescent="0.3">
      <c r="A124" s="196"/>
      <c r="B124" s="194"/>
      <c r="C124" s="195"/>
      <c r="D124" s="151">
        <f t="shared" si="3"/>
        <v>0</v>
      </c>
      <c r="E124" s="244" t="s">
        <v>167</v>
      </c>
      <c r="F124" s="111"/>
      <c r="G124" s="111"/>
    </row>
    <row r="125" spans="1:7" s="103" customFormat="1" hidden="1" x14ac:dyDescent="0.3">
      <c r="A125" s="196"/>
      <c r="B125" s="194"/>
      <c r="C125" s="195"/>
      <c r="D125" s="151">
        <f t="shared" si="3"/>
        <v>0</v>
      </c>
      <c r="E125" s="244" t="s">
        <v>167</v>
      </c>
      <c r="G125" s="111"/>
    </row>
    <row r="126" spans="1:7" s="103" customFormat="1" hidden="1" x14ac:dyDescent="0.3">
      <c r="A126" s="196"/>
      <c r="B126" s="194"/>
      <c r="C126" s="195"/>
      <c r="D126" s="151">
        <f t="shared" si="3"/>
        <v>0</v>
      </c>
      <c r="E126" s="244" t="s">
        <v>167</v>
      </c>
      <c r="F126" s="111"/>
      <c r="G126" s="111"/>
    </row>
    <row r="127" spans="1:7" s="103" customFormat="1" hidden="1" x14ac:dyDescent="0.3">
      <c r="A127" s="196"/>
      <c r="B127" s="194"/>
      <c r="C127" s="195"/>
      <c r="D127" s="151">
        <f t="shared" si="3"/>
        <v>0</v>
      </c>
      <c r="E127" s="244" t="s">
        <v>167</v>
      </c>
      <c r="G127" s="111"/>
    </row>
    <row r="128" spans="1:7" s="103" customFormat="1" hidden="1" x14ac:dyDescent="0.3">
      <c r="A128" s="196"/>
      <c r="B128" s="194"/>
      <c r="C128" s="195"/>
      <c r="D128" s="151">
        <f t="shared" si="3"/>
        <v>0</v>
      </c>
      <c r="E128" s="244" t="s">
        <v>167</v>
      </c>
      <c r="F128" s="111"/>
      <c r="G128" s="111"/>
    </row>
    <row r="129" spans="1:19" s="103" customFormat="1" hidden="1" x14ac:dyDescent="0.3">
      <c r="A129" s="196"/>
      <c r="B129" s="194"/>
      <c r="C129" s="195"/>
      <c r="D129" s="151">
        <f t="shared" si="3"/>
        <v>0</v>
      </c>
      <c r="E129" s="244" t="s">
        <v>167</v>
      </c>
      <c r="G129" s="111"/>
    </row>
    <row r="130" spans="1:19" s="103" customFormat="1" hidden="1" x14ac:dyDescent="0.3">
      <c r="A130" s="196"/>
      <c r="B130" s="194"/>
      <c r="C130" s="195"/>
      <c r="D130" s="151">
        <f t="shared" si="3"/>
        <v>0</v>
      </c>
      <c r="E130" s="244" t="s">
        <v>167</v>
      </c>
      <c r="F130" s="111"/>
      <c r="G130" s="111"/>
    </row>
    <row r="131" spans="1:19" s="103" customFormat="1" hidden="1" x14ac:dyDescent="0.3">
      <c r="A131" s="196"/>
      <c r="B131" s="194"/>
      <c r="C131" s="195"/>
      <c r="D131" s="151">
        <f t="shared" si="3"/>
        <v>0</v>
      </c>
      <c r="E131" s="244" t="s">
        <v>167</v>
      </c>
      <c r="G131" s="111"/>
    </row>
    <row r="132" spans="1:19" s="103" customFormat="1" hidden="1" x14ac:dyDescent="0.3">
      <c r="A132" s="196"/>
      <c r="B132" s="194"/>
      <c r="C132" s="195"/>
      <c r="D132" s="151">
        <f t="shared" si="3"/>
        <v>0</v>
      </c>
      <c r="E132" s="244" t="s">
        <v>167</v>
      </c>
      <c r="F132" s="111"/>
      <c r="G132" s="111"/>
    </row>
    <row r="133" spans="1:19" s="103" customFormat="1" hidden="1" x14ac:dyDescent="0.3">
      <c r="A133" s="196"/>
      <c r="B133" s="194"/>
      <c r="C133" s="195"/>
      <c r="D133" s="151">
        <f t="shared" ref="D133:D134" si="4">ROUND(+B133*C133,2)</f>
        <v>0</v>
      </c>
      <c r="E133" s="244" t="s">
        <v>167</v>
      </c>
      <c r="G133" s="111"/>
    </row>
    <row r="134" spans="1:19" s="103" customFormat="1" x14ac:dyDescent="0.3">
      <c r="A134" s="196"/>
      <c r="B134" s="194"/>
      <c r="C134" s="195"/>
      <c r="D134" s="237">
        <f t="shared" si="4"/>
        <v>0</v>
      </c>
      <c r="E134" s="244" t="s">
        <v>167</v>
      </c>
      <c r="G134" s="111"/>
    </row>
    <row r="135" spans="1:19" s="103" customFormat="1" x14ac:dyDescent="0.3">
      <c r="A135" s="196"/>
      <c r="B135" s="197"/>
      <c r="C135" s="198" t="s">
        <v>179</v>
      </c>
      <c r="D135" s="151">
        <f>ROUND(SUBTOTAL(109,D5:D134),2)</f>
        <v>0</v>
      </c>
      <c r="E135" s="244" t="s">
        <v>167</v>
      </c>
      <c r="G135" s="39" t="s">
        <v>169</v>
      </c>
      <c r="L135" s="112"/>
      <c r="M135" s="111"/>
      <c r="N135" s="111"/>
      <c r="O135" s="111"/>
      <c r="P135" s="111"/>
      <c r="Q135" s="111"/>
      <c r="R135" s="111"/>
      <c r="S135" s="111"/>
    </row>
    <row r="136" spans="1:19" s="103" customFormat="1" x14ac:dyDescent="0.3">
      <c r="D136" s="86"/>
      <c r="E136" s="246" t="s">
        <v>170</v>
      </c>
      <c r="G136" s="111"/>
      <c r="L136" s="445"/>
      <c r="M136" s="445"/>
      <c r="N136" s="112"/>
      <c r="O136" s="112"/>
      <c r="P136" s="445"/>
      <c r="Q136" s="445"/>
      <c r="R136" s="111"/>
      <c r="S136" s="112"/>
    </row>
    <row r="137" spans="1:19" s="103" customFormat="1" x14ac:dyDescent="0.3">
      <c r="A137" s="196"/>
      <c r="B137" s="194"/>
      <c r="C137" s="195"/>
      <c r="D137" s="151">
        <f t="shared" ref="D137:D266" si="5">ROUND(+B137*C137,2)</f>
        <v>0</v>
      </c>
      <c r="E137" s="244" t="s">
        <v>170</v>
      </c>
      <c r="G137" s="111"/>
      <c r="L137" s="309"/>
      <c r="M137" s="309"/>
      <c r="N137" s="112"/>
      <c r="O137" s="112"/>
      <c r="P137" s="309"/>
      <c r="Q137" s="309"/>
      <c r="R137" s="111"/>
      <c r="S137" s="112"/>
    </row>
    <row r="138" spans="1:19" s="103" customFormat="1" x14ac:dyDescent="0.3">
      <c r="A138" s="196"/>
      <c r="B138" s="194"/>
      <c r="C138" s="195"/>
      <c r="D138" s="151">
        <f t="shared" ref="D138:D169" si="6">ROUND(+B138*C138,2)</f>
        <v>0</v>
      </c>
      <c r="E138" s="244" t="s">
        <v>170</v>
      </c>
      <c r="F138" s="111"/>
      <c r="G138" s="111"/>
    </row>
    <row r="139" spans="1:19" s="103" customFormat="1" x14ac:dyDescent="0.3">
      <c r="A139" s="196"/>
      <c r="B139" s="194"/>
      <c r="C139" s="195"/>
      <c r="D139" s="151">
        <f t="shared" si="6"/>
        <v>0</v>
      </c>
      <c r="E139" s="244" t="s">
        <v>170</v>
      </c>
      <c r="G139" s="111"/>
    </row>
    <row r="140" spans="1:19" s="103" customFormat="1" hidden="1" x14ac:dyDescent="0.3">
      <c r="A140" s="196"/>
      <c r="B140" s="194"/>
      <c r="C140" s="195"/>
      <c r="D140" s="151">
        <f t="shared" si="6"/>
        <v>0</v>
      </c>
      <c r="E140" s="244" t="s">
        <v>170</v>
      </c>
      <c r="F140" s="111"/>
      <c r="G140" s="111"/>
    </row>
    <row r="141" spans="1:19" s="103" customFormat="1" hidden="1" x14ac:dyDescent="0.3">
      <c r="A141" s="196"/>
      <c r="B141" s="194"/>
      <c r="C141" s="195"/>
      <c r="D141" s="151">
        <f t="shared" si="6"/>
        <v>0</v>
      </c>
      <c r="E141" s="244" t="s">
        <v>170</v>
      </c>
      <c r="G141" s="111"/>
    </row>
    <row r="142" spans="1:19" s="103" customFormat="1" hidden="1" x14ac:dyDescent="0.3">
      <c r="A142" s="196"/>
      <c r="B142" s="194"/>
      <c r="C142" s="195"/>
      <c r="D142" s="151">
        <f t="shared" si="6"/>
        <v>0</v>
      </c>
      <c r="E142" s="244" t="s">
        <v>170</v>
      </c>
      <c r="F142" s="111"/>
      <c r="G142" s="111"/>
    </row>
    <row r="143" spans="1:19" s="103" customFormat="1" hidden="1" x14ac:dyDescent="0.3">
      <c r="A143" s="196"/>
      <c r="B143" s="194"/>
      <c r="C143" s="195"/>
      <c r="D143" s="151">
        <f t="shared" si="6"/>
        <v>0</v>
      </c>
      <c r="E143" s="244" t="s">
        <v>170</v>
      </c>
      <c r="G143" s="111"/>
    </row>
    <row r="144" spans="1:19" s="103" customFormat="1" hidden="1" x14ac:dyDescent="0.3">
      <c r="A144" s="196"/>
      <c r="B144" s="194"/>
      <c r="C144" s="195"/>
      <c r="D144" s="151">
        <f t="shared" si="6"/>
        <v>0</v>
      </c>
      <c r="E144" s="244" t="s">
        <v>170</v>
      </c>
      <c r="F144" s="111"/>
      <c r="G144" s="111"/>
    </row>
    <row r="145" spans="1:7" s="103" customFormat="1" hidden="1" x14ac:dyDescent="0.3">
      <c r="A145" s="196"/>
      <c r="B145" s="194"/>
      <c r="C145" s="195"/>
      <c r="D145" s="151">
        <f t="shared" si="6"/>
        <v>0</v>
      </c>
      <c r="E145" s="244" t="s">
        <v>170</v>
      </c>
      <c r="G145" s="111"/>
    </row>
    <row r="146" spans="1:7" s="103" customFormat="1" hidden="1" x14ac:dyDescent="0.3">
      <c r="A146" s="196"/>
      <c r="B146" s="194"/>
      <c r="C146" s="195"/>
      <c r="D146" s="151">
        <f t="shared" si="6"/>
        <v>0</v>
      </c>
      <c r="E146" s="244" t="s">
        <v>170</v>
      </c>
      <c r="F146" s="111"/>
      <c r="G146" s="111"/>
    </row>
    <row r="147" spans="1:7" s="103" customFormat="1" hidden="1" x14ac:dyDescent="0.3">
      <c r="A147" s="196"/>
      <c r="B147" s="194"/>
      <c r="C147" s="195"/>
      <c r="D147" s="151">
        <f t="shared" si="6"/>
        <v>0</v>
      </c>
      <c r="E147" s="244" t="s">
        <v>170</v>
      </c>
      <c r="G147" s="111"/>
    </row>
    <row r="148" spans="1:7" s="103" customFormat="1" hidden="1" x14ac:dyDescent="0.3">
      <c r="A148" s="196"/>
      <c r="B148" s="194"/>
      <c r="C148" s="195"/>
      <c r="D148" s="151">
        <f t="shared" si="6"/>
        <v>0</v>
      </c>
      <c r="E148" s="244" t="s">
        <v>170</v>
      </c>
      <c r="F148" s="111"/>
      <c r="G148" s="111"/>
    </row>
    <row r="149" spans="1:7" s="103" customFormat="1" hidden="1" x14ac:dyDescent="0.3">
      <c r="A149" s="196"/>
      <c r="B149" s="194"/>
      <c r="C149" s="195"/>
      <c r="D149" s="151">
        <f t="shared" si="6"/>
        <v>0</v>
      </c>
      <c r="E149" s="244" t="s">
        <v>170</v>
      </c>
      <c r="G149" s="111"/>
    </row>
    <row r="150" spans="1:7" s="103" customFormat="1" hidden="1" x14ac:dyDescent="0.3">
      <c r="A150" s="196"/>
      <c r="B150" s="194"/>
      <c r="C150" s="195"/>
      <c r="D150" s="151">
        <f t="shared" si="6"/>
        <v>0</v>
      </c>
      <c r="E150" s="244" t="s">
        <v>170</v>
      </c>
      <c r="F150" s="111"/>
      <c r="G150" s="111"/>
    </row>
    <row r="151" spans="1:7" s="103" customFormat="1" hidden="1" x14ac:dyDescent="0.3">
      <c r="A151" s="196"/>
      <c r="B151" s="194"/>
      <c r="C151" s="195"/>
      <c r="D151" s="151">
        <f t="shared" si="6"/>
        <v>0</v>
      </c>
      <c r="E151" s="244" t="s">
        <v>170</v>
      </c>
      <c r="G151" s="111"/>
    </row>
    <row r="152" spans="1:7" s="103" customFormat="1" hidden="1" x14ac:dyDescent="0.3">
      <c r="A152" s="196"/>
      <c r="B152" s="194"/>
      <c r="C152" s="195"/>
      <c r="D152" s="151">
        <f t="shared" si="6"/>
        <v>0</v>
      </c>
      <c r="E152" s="244" t="s">
        <v>170</v>
      </c>
      <c r="F152" s="111"/>
      <c r="G152" s="111"/>
    </row>
    <row r="153" spans="1:7" s="103" customFormat="1" hidden="1" x14ac:dyDescent="0.3">
      <c r="A153" s="196"/>
      <c r="B153" s="194"/>
      <c r="C153" s="195"/>
      <c r="D153" s="151">
        <f t="shared" si="6"/>
        <v>0</v>
      </c>
      <c r="E153" s="244" t="s">
        <v>170</v>
      </c>
      <c r="G153" s="111"/>
    </row>
    <row r="154" spans="1:7" s="103" customFormat="1" hidden="1" x14ac:dyDescent="0.3">
      <c r="A154" s="196"/>
      <c r="B154" s="194"/>
      <c r="C154" s="195"/>
      <c r="D154" s="151">
        <f t="shared" si="6"/>
        <v>0</v>
      </c>
      <c r="E154" s="244" t="s">
        <v>170</v>
      </c>
      <c r="F154" s="111"/>
      <c r="G154" s="111"/>
    </row>
    <row r="155" spans="1:7" s="103" customFormat="1" hidden="1" x14ac:dyDescent="0.3">
      <c r="A155" s="196"/>
      <c r="B155" s="194"/>
      <c r="C155" s="195"/>
      <c r="D155" s="151">
        <f t="shared" si="6"/>
        <v>0</v>
      </c>
      <c r="E155" s="244" t="s">
        <v>170</v>
      </c>
      <c r="G155" s="111"/>
    </row>
    <row r="156" spans="1:7" s="103" customFormat="1" hidden="1" x14ac:dyDescent="0.3">
      <c r="A156" s="196"/>
      <c r="B156" s="194"/>
      <c r="C156" s="195"/>
      <c r="D156" s="151">
        <f t="shared" si="6"/>
        <v>0</v>
      </c>
      <c r="E156" s="244" t="s">
        <v>170</v>
      </c>
      <c r="F156" s="111"/>
      <c r="G156" s="111"/>
    </row>
    <row r="157" spans="1:7" s="103" customFormat="1" hidden="1" x14ac:dyDescent="0.3">
      <c r="A157" s="196"/>
      <c r="B157" s="194"/>
      <c r="C157" s="195"/>
      <c r="D157" s="151">
        <f t="shared" si="6"/>
        <v>0</v>
      </c>
      <c r="E157" s="244" t="s">
        <v>170</v>
      </c>
      <c r="G157" s="111"/>
    </row>
    <row r="158" spans="1:7" s="103" customFormat="1" hidden="1" x14ac:dyDescent="0.3">
      <c r="A158" s="196"/>
      <c r="B158" s="194"/>
      <c r="C158" s="195"/>
      <c r="D158" s="151">
        <f t="shared" si="6"/>
        <v>0</v>
      </c>
      <c r="E158" s="244" t="s">
        <v>170</v>
      </c>
      <c r="F158" s="111"/>
      <c r="G158" s="111"/>
    </row>
    <row r="159" spans="1:7" s="103" customFormat="1" hidden="1" x14ac:dyDescent="0.3">
      <c r="A159" s="196"/>
      <c r="B159" s="194"/>
      <c r="C159" s="195"/>
      <c r="D159" s="151">
        <f t="shared" si="6"/>
        <v>0</v>
      </c>
      <c r="E159" s="244" t="s">
        <v>170</v>
      </c>
      <c r="G159" s="111"/>
    </row>
    <row r="160" spans="1:7" s="103" customFormat="1" hidden="1" x14ac:dyDescent="0.3">
      <c r="A160" s="196"/>
      <c r="B160" s="194"/>
      <c r="C160" s="195"/>
      <c r="D160" s="151">
        <f t="shared" si="6"/>
        <v>0</v>
      </c>
      <c r="E160" s="244" t="s">
        <v>170</v>
      </c>
      <c r="F160" s="111"/>
      <c r="G160" s="111"/>
    </row>
    <row r="161" spans="1:7" s="103" customFormat="1" hidden="1" x14ac:dyDescent="0.3">
      <c r="A161" s="196"/>
      <c r="B161" s="194"/>
      <c r="C161" s="195"/>
      <c r="D161" s="151">
        <f t="shared" si="6"/>
        <v>0</v>
      </c>
      <c r="E161" s="244" t="s">
        <v>170</v>
      </c>
      <c r="G161" s="111"/>
    </row>
    <row r="162" spans="1:7" s="103" customFormat="1" hidden="1" x14ac:dyDescent="0.3">
      <c r="A162" s="196"/>
      <c r="B162" s="194"/>
      <c r="C162" s="195"/>
      <c r="D162" s="151">
        <f t="shared" si="6"/>
        <v>0</v>
      </c>
      <c r="E162" s="244" t="s">
        <v>170</v>
      </c>
      <c r="F162" s="111"/>
      <c r="G162" s="111"/>
    </row>
    <row r="163" spans="1:7" s="103" customFormat="1" hidden="1" x14ac:dyDescent="0.3">
      <c r="A163" s="196"/>
      <c r="B163" s="194"/>
      <c r="C163" s="195"/>
      <c r="D163" s="151">
        <f t="shared" si="6"/>
        <v>0</v>
      </c>
      <c r="E163" s="244" t="s">
        <v>170</v>
      </c>
      <c r="G163" s="111"/>
    </row>
    <row r="164" spans="1:7" s="103" customFormat="1" hidden="1" x14ac:dyDescent="0.3">
      <c r="A164" s="196"/>
      <c r="B164" s="194"/>
      <c r="C164" s="195"/>
      <c r="D164" s="151">
        <f t="shared" si="6"/>
        <v>0</v>
      </c>
      <c r="E164" s="244" t="s">
        <v>170</v>
      </c>
      <c r="F164" s="111"/>
      <c r="G164" s="111"/>
    </row>
    <row r="165" spans="1:7" s="103" customFormat="1" hidden="1" x14ac:dyDescent="0.3">
      <c r="A165" s="196"/>
      <c r="B165" s="194"/>
      <c r="C165" s="195"/>
      <c r="D165" s="151">
        <f t="shared" si="6"/>
        <v>0</v>
      </c>
      <c r="E165" s="244" t="s">
        <v>170</v>
      </c>
      <c r="G165" s="111"/>
    </row>
    <row r="166" spans="1:7" s="103" customFormat="1" hidden="1" x14ac:dyDescent="0.3">
      <c r="A166" s="196"/>
      <c r="B166" s="194"/>
      <c r="C166" s="195"/>
      <c r="D166" s="151">
        <f t="shared" si="6"/>
        <v>0</v>
      </c>
      <c r="E166" s="244" t="s">
        <v>170</v>
      </c>
      <c r="F166" s="111"/>
      <c r="G166" s="111"/>
    </row>
    <row r="167" spans="1:7" s="103" customFormat="1" hidden="1" x14ac:dyDescent="0.3">
      <c r="A167" s="196"/>
      <c r="B167" s="194"/>
      <c r="C167" s="195"/>
      <c r="D167" s="151">
        <f t="shared" si="6"/>
        <v>0</v>
      </c>
      <c r="E167" s="244" t="s">
        <v>170</v>
      </c>
      <c r="G167" s="111"/>
    </row>
    <row r="168" spans="1:7" s="103" customFormat="1" hidden="1" x14ac:dyDescent="0.3">
      <c r="A168" s="196"/>
      <c r="B168" s="194"/>
      <c r="C168" s="195"/>
      <c r="D168" s="151">
        <f t="shared" si="6"/>
        <v>0</v>
      </c>
      <c r="E168" s="244" t="s">
        <v>170</v>
      </c>
      <c r="F168" s="111"/>
      <c r="G168" s="111"/>
    </row>
    <row r="169" spans="1:7" s="103" customFormat="1" hidden="1" x14ac:dyDescent="0.3">
      <c r="A169" s="196"/>
      <c r="B169" s="194"/>
      <c r="C169" s="195"/>
      <c r="D169" s="151">
        <f t="shared" si="6"/>
        <v>0</v>
      </c>
      <c r="E169" s="244" t="s">
        <v>170</v>
      </c>
      <c r="G169" s="111"/>
    </row>
    <row r="170" spans="1:7" s="103" customFormat="1" hidden="1" x14ac:dyDescent="0.3">
      <c r="A170" s="196"/>
      <c r="B170" s="194"/>
      <c r="C170" s="195"/>
      <c r="D170" s="151">
        <f t="shared" ref="D170:D201" si="7">ROUND(+B170*C170,2)</f>
        <v>0</v>
      </c>
      <c r="E170" s="244" t="s">
        <v>170</v>
      </c>
      <c r="F170" s="111"/>
      <c r="G170" s="111"/>
    </row>
    <row r="171" spans="1:7" s="103" customFormat="1" hidden="1" x14ac:dyDescent="0.3">
      <c r="A171" s="196"/>
      <c r="B171" s="194"/>
      <c r="C171" s="195"/>
      <c r="D171" s="151">
        <f t="shared" si="7"/>
        <v>0</v>
      </c>
      <c r="E171" s="244" t="s">
        <v>170</v>
      </c>
      <c r="G171" s="111"/>
    </row>
    <row r="172" spans="1:7" s="103" customFormat="1" hidden="1" x14ac:dyDescent="0.3">
      <c r="A172" s="196"/>
      <c r="B172" s="194"/>
      <c r="C172" s="195"/>
      <c r="D172" s="151">
        <f t="shared" si="7"/>
        <v>0</v>
      </c>
      <c r="E172" s="244" t="s">
        <v>170</v>
      </c>
      <c r="F172" s="111"/>
      <c r="G172" s="111"/>
    </row>
    <row r="173" spans="1:7" s="103" customFormat="1" hidden="1" x14ac:dyDescent="0.3">
      <c r="A173" s="196"/>
      <c r="B173" s="194"/>
      <c r="C173" s="195"/>
      <c r="D173" s="151">
        <f t="shared" si="7"/>
        <v>0</v>
      </c>
      <c r="E173" s="244" t="s">
        <v>170</v>
      </c>
      <c r="G173" s="111"/>
    </row>
    <row r="174" spans="1:7" s="103" customFormat="1" hidden="1" x14ac:dyDescent="0.3">
      <c r="A174" s="196"/>
      <c r="B174" s="194"/>
      <c r="C174" s="195"/>
      <c r="D174" s="151">
        <f t="shared" si="7"/>
        <v>0</v>
      </c>
      <c r="E174" s="244" t="s">
        <v>170</v>
      </c>
      <c r="F174" s="111"/>
      <c r="G174" s="111"/>
    </row>
    <row r="175" spans="1:7" s="103" customFormat="1" hidden="1" x14ac:dyDescent="0.3">
      <c r="A175" s="196"/>
      <c r="B175" s="194"/>
      <c r="C175" s="195"/>
      <c r="D175" s="151">
        <f t="shared" si="7"/>
        <v>0</v>
      </c>
      <c r="E175" s="244" t="s">
        <v>170</v>
      </c>
      <c r="G175" s="111"/>
    </row>
    <row r="176" spans="1:7" s="103" customFormat="1" hidden="1" x14ac:dyDescent="0.3">
      <c r="A176" s="196"/>
      <c r="B176" s="194"/>
      <c r="C176" s="195"/>
      <c r="D176" s="151">
        <f t="shared" si="7"/>
        <v>0</v>
      </c>
      <c r="E176" s="244" t="s">
        <v>170</v>
      </c>
      <c r="F176" s="111"/>
      <c r="G176" s="111"/>
    </row>
    <row r="177" spans="1:7" s="103" customFormat="1" hidden="1" x14ac:dyDescent="0.3">
      <c r="A177" s="196"/>
      <c r="B177" s="194"/>
      <c r="C177" s="195"/>
      <c r="D177" s="151">
        <f t="shared" si="7"/>
        <v>0</v>
      </c>
      <c r="E177" s="244" t="s">
        <v>170</v>
      </c>
      <c r="G177" s="111"/>
    </row>
    <row r="178" spans="1:7" s="103" customFormat="1" hidden="1" x14ac:dyDescent="0.3">
      <c r="A178" s="196"/>
      <c r="B178" s="194"/>
      <c r="C178" s="195"/>
      <c r="D178" s="151">
        <f t="shared" si="7"/>
        <v>0</v>
      </c>
      <c r="E178" s="244" t="s">
        <v>170</v>
      </c>
      <c r="F178" s="111"/>
      <c r="G178" s="111"/>
    </row>
    <row r="179" spans="1:7" s="103" customFormat="1" hidden="1" x14ac:dyDescent="0.3">
      <c r="A179" s="196"/>
      <c r="B179" s="194"/>
      <c r="C179" s="195"/>
      <c r="D179" s="151">
        <f t="shared" si="7"/>
        <v>0</v>
      </c>
      <c r="E179" s="244" t="s">
        <v>170</v>
      </c>
      <c r="G179" s="111"/>
    </row>
    <row r="180" spans="1:7" s="103" customFormat="1" hidden="1" x14ac:dyDescent="0.3">
      <c r="A180" s="196"/>
      <c r="B180" s="194"/>
      <c r="C180" s="195"/>
      <c r="D180" s="151">
        <f t="shared" si="7"/>
        <v>0</v>
      </c>
      <c r="E180" s="244" t="s">
        <v>170</v>
      </c>
      <c r="F180" s="111"/>
      <c r="G180" s="111"/>
    </row>
    <row r="181" spans="1:7" s="103" customFormat="1" hidden="1" x14ac:dyDescent="0.3">
      <c r="A181" s="196"/>
      <c r="B181" s="194"/>
      <c r="C181" s="195"/>
      <c r="D181" s="151">
        <f t="shared" si="7"/>
        <v>0</v>
      </c>
      <c r="E181" s="244" t="s">
        <v>170</v>
      </c>
      <c r="G181" s="111"/>
    </row>
    <row r="182" spans="1:7" s="103" customFormat="1" hidden="1" x14ac:dyDescent="0.3">
      <c r="A182" s="196"/>
      <c r="B182" s="194"/>
      <c r="C182" s="195"/>
      <c r="D182" s="151">
        <f t="shared" si="7"/>
        <v>0</v>
      </c>
      <c r="E182" s="244" t="s">
        <v>170</v>
      </c>
      <c r="F182" s="111"/>
      <c r="G182" s="111"/>
    </row>
    <row r="183" spans="1:7" s="103" customFormat="1" hidden="1" x14ac:dyDescent="0.3">
      <c r="A183" s="196"/>
      <c r="B183" s="194"/>
      <c r="C183" s="195"/>
      <c r="D183" s="151">
        <f t="shared" si="7"/>
        <v>0</v>
      </c>
      <c r="E183" s="244" t="s">
        <v>170</v>
      </c>
      <c r="G183" s="111"/>
    </row>
    <row r="184" spans="1:7" s="103" customFormat="1" hidden="1" x14ac:dyDescent="0.3">
      <c r="A184" s="196"/>
      <c r="B184" s="194"/>
      <c r="C184" s="195"/>
      <c r="D184" s="151">
        <f t="shared" si="7"/>
        <v>0</v>
      </c>
      <c r="E184" s="244" t="s">
        <v>170</v>
      </c>
      <c r="F184" s="111"/>
      <c r="G184" s="111"/>
    </row>
    <row r="185" spans="1:7" s="103" customFormat="1" hidden="1" x14ac:dyDescent="0.3">
      <c r="A185" s="196"/>
      <c r="B185" s="194"/>
      <c r="C185" s="195"/>
      <c r="D185" s="151">
        <f t="shared" si="7"/>
        <v>0</v>
      </c>
      <c r="E185" s="244" t="s">
        <v>170</v>
      </c>
      <c r="G185" s="111"/>
    </row>
    <row r="186" spans="1:7" s="103" customFormat="1" hidden="1" x14ac:dyDescent="0.3">
      <c r="A186" s="196"/>
      <c r="B186" s="194"/>
      <c r="C186" s="195"/>
      <c r="D186" s="151">
        <f t="shared" si="7"/>
        <v>0</v>
      </c>
      <c r="E186" s="244" t="s">
        <v>170</v>
      </c>
      <c r="F186" s="111"/>
      <c r="G186" s="111"/>
    </row>
    <row r="187" spans="1:7" s="103" customFormat="1" hidden="1" x14ac:dyDescent="0.3">
      <c r="A187" s="196"/>
      <c r="B187" s="194"/>
      <c r="C187" s="195"/>
      <c r="D187" s="151">
        <f t="shared" si="7"/>
        <v>0</v>
      </c>
      <c r="E187" s="244" t="s">
        <v>170</v>
      </c>
      <c r="G187" s="111"/>
    </row>
    <row r="188" spans="1:7" s="103" customFormat="1" hidden="1" x14ac:dyDescent="0.3">
      <c r="A188" s="196"/>
      <c r="B188" s="194"/>
      <c r="C188" s="195"/>
      <c r="D188" s="151">
        <f t="shared" si="7"/>
        <v>0</v>
      </c>
      <c r="E188" s="244" t="s">
        <v>170</v>
      </c>
      <c r="F188" s="111"/>
      <c r="G188" s="111"/>
    </row>
    <row r="189" spans="1:7" s="103" customFormat="1" hidden="1" x14ac:dyDescent="0.3">
      <c r="A189" s="196"/>
      <c r="B189" s="194"/>
      <c r="C189" s="195"/>
      <c r="D189" s="151">
        <f t="shared" si="7"/>
        <v>0</v>
      </c>
      <c r="E189" s="244" t="s">
        <v>170</v>
      </c>
      <c r="G189" s="111"/>
    </row>
    <row r="190" spans="1:7" s="103" customFormat="1" hidden="1" x14ac:dyDescent="0.3">
      <c r="A190" s="196"/>
      <c r="B190" s="194"/>
      <c r="C190" s="195"/>
      <c r="D190" s="151">
        <f t="shared" si="7"/>
        <v>0</v>
      </c>
      <c r="E190" s="244" t="s">
        <v>170</v>
      </c>
      <c r="F190" s="111"/>
      <c r="G190" s="111"/>
    </row>
    <row r="191" spans="1:7" s="103" customFormat="1" hidden="1" x14ac:dyDescent="0.3">
      <c r="A191" s="196"/>
      <c r="B191" s="194"/>
      <c r="C191" s="195"/>
      <c r="D191" s="151">
        <f t="shared" si="7"/>
        <v>0</v>
      </c>
      <c r="E191" s="244" t="s">
        <v>170</v>
      </c>
      <c r="G191" s="111"/>
    </row>
    <row r="192" spans="1:7" s="103" customFormat="1" hidden="1" x14ac:dyDescent="0.3">
      <c r="A192" s="196"/>
      <c r="B192" s="194"/>
      <c r="C192" s="195"/>
      <c r="D192" s="151">
        <f t="shared" si="7"/>
        <v>0</v>
      </c>
      <c r="E192" s="244" t="s">
        <v>170</v>
      </c>
      <c r="F192" s="111"/>
      <c r="G192" s="111"/>
    </row>
    <row r="193" spans="1:7" s="103" customFormat="1" hidden="1" x14ac:dyDescent="0.3">
      <c r="A193" s="196"/>
      <c r="B193" s="194"/>
      <c r="C193" s="195"/>
      <c r="D193" s="151">
        <f t="shared" si="7"/>
        <v>0</v>
      </c>
      <c r="E193" s="244" t="s">
        <v>170</v>
      </c>
      <c r="G193" s="111"/>
    </row>
    <row r="194" spans="1:7" s="103" customFormat="1" hidden="1" x14ac:dyDescent="0.3">
      <c r="A194" s="196"/>
      <c r="B194" s="194"/>
      <c r="C194" s="195"/>
      <c r="D194" s="151">
        <f t="shared" si="7"/>
        <v>0</v>
      </c>
      <c r="E194" s="244" t="s">
        <v>170</v>
      </c>
      <c r="F194" s="111"/>
      <c r="G194" s="111"/>
    </row>
    <row r="195" spans="1:7" s="103" customFormat="1" hidden="1" x14ac:dyDescent="0.3">
      <c r="A195" s="196"/>
      <c r="B195" s="194"/>
      <c r="C195" s="195"/>
      <c r="D195" s="151">
        <f t="shared" si="7"/>
        <v>0</v>
      </c>
      <c r="E195" s="244" t="s">
        <v>170</v>
      </c>
      <c r="G195" s="111"/>
    </row>
    <row r="196" spans="1:7" s="103" customFormat="1" hidden="1" x14ac:dyDescent="0.3">
      <c r="A196" s="196"/>
      <c r="B196" s="194"/>
      <c r="C196" s="195"/>
      <c r="D196" s="151">
        <f t="shared" si="7"/>
        <v>0</v>
      </c>
      <c r="E196" s="244" t="s">
        <v>170</v>
      </c>
      <c r="F196" s="111"/>
      <c r="G196" s="111"/>
    </row>
    <row r="197" spans="1:7" s="103" customFormat="1" hidden="1" x14ac:dyDescent="0.3">
      <c r="A197" s="196"/>
      <c r="B197" s="194"/>
      <c r="C197" s="195"/>
      <c r="D197" s="151">
        <f t="shared" si="7"/>
        <v>0</v>
      </c>
      <c r="E197" s="244" t="s">
        <v>170</v>
      </c>
      <c r="G197" s="111"/>
    </row>
    <row r="198" spans="1:7" s="103" customFormat="1" hidden="1" x14ac:dyDescent="0.3">
      <c r="A198" s="196"/>
      <c r="B198" s="194"/>
      <c r="C198" s="195"/>
      <c r="D198" s="151">
        <f t="shared" si="7"/>
        <v>0</v>
      </c>
      <c r="E198" s="244" t="s">
        <v>170</v>
      </c>
      <c r="F198" s="111"/>
      <c r="G198" s="111"/>
    </row>
    <row r="199" spans="1:7" s="103" customFormat="1" hidden="1" x14ac:dyDescent="0.3">
      <c r="A199" s="196"/>
      <c r="B199" s="194"/>
      <c r="C199" s="195"/>
      <c r="D199" s="151">
        <f t="shared" si="7"/>
        <v>0</v>
      </c>
      <c r="E199" s="244" t="s">
        <v>170</v>
      </c>
      <c r="G199" s="111"/>
    </row>
    <row r="200" spans="1:7" s="103" customFormat="1" hidden="1" x14ac:dyDescent="0.3">
      <c r="A200" s="196"/>
      <c r="B200" s="194"/>
      <c r="C200" s="195"/>
      <c r="D200" s="151">
        <f t="shared" si="7"/>
        <v>0</v>
      </c>
      <c r="E200" s="244" t="s">
        <v>170</v>
      </c>
      <c r="F200" s="111"/>
      <c r="G200" s="111"/>
    </row>
    <row r="201" spans="1:7" s="103" customFormat="1" hidden="1" x14ac:dyDescent="0.3">
      <c r="A201" s="196"/>
      <c r="B201" s="194"/>
      <c r="C201" s="195"/>
      <c r="D201" s="151">
        <f t="shared" si="7"/>
        <v>0</v>
      </c>
      <c r="E201" s="244" t="s">
        <v>170</v>
      </c>
      <c r="G201" s="111"/>
    </row>
    <row r="202" spans="1:7" s="103" customFormat="1" hidden="1" x14ac:dyDescent="0.3">
      <c r="A202" s="196"/>
      <c r="B202" s="194"/>
      <c r="C202" s="195"/>
      <c r="D202" s="151">
        <f t="shared" ref="D202:D233" si="8">ROUND(+B202*C202,2)</f>
        <v>0</v>
      </c>
      <c r="E202" s="244" t="s">
        <v>170</v>
      </c>
      <c r="F202" s="111"/>
      <c r="G202" s="111"/>
    </row>
    <row r="203" spans="1:7" s="103" customFormat="1" hidden="1" x14ac:dyDescent="0.3">
      <c r="A203" s="196"/>
      <c r="B203" s="194"/>
      <c r="C203" s="195"/>
      <c r="D203" s="151">
        <f t="shared" si="8"/>
        <v>0</v>
      </c>
      <c r="E203" s="244" t="s">
        <v>170</v>
      </c>
      <c r="G203" s="111"/>
    </row>
    <row r="204" spans="1:7" s="103" customFormat="1" hidden="1" x14ac:dyDescent="0.3">
      <c r="A204" s="196"/>
      <c r="B204" s="194"/>
      <c r="C204" s="195"/>
      <c r="D204" s="151">
        <f t="shared" si="8"/>
        <v>0</v>
      </c>
      <c r="E204" s="244" t="s">
        <v>170</v>
      </c>
      <c r="F204" s="111"/>
      <c r="G204" s="111"/>
    </row>
    <row r="205" spans="1:7" s="103" customFormat="1" hidden="1" x14ac:dyDescent="0.3">
      <c r="A205" s="196"/>
      <c r="B205" s="194"/>
      <c r="C205" s="195"/>
      <c r="D205" s="151">
        <f t="shared" si="8"/>
        <v>0</v>
      </c>
      <c r="E205" s="244" t="s">
        <v>170</v>
      </c>
      <c r="G205" s="111"/>
    </row>
    <row r="206" spans="1:7" s="103" customFormat="1" hidden="1" x14ac:dyDescent="0.3">
      <c r="A206" s="196"/>
      <c r="B206" s="194"/>
      <c r="C206" s="195"/>
      <c r="D206" s="151">
        <f t="shared" si="8"/>
        <v>0</v>
      </c>
      <c r="E206" s="244" t="s">
        <v>170</v>
      </c>
      <c r="F206" s="111"/>
      <c r="G206" s="111"/>
    </row>
    <row r="207" spans="1:7" s="103" customFormat="1" hidden="1" x14ac:dyDescent="0.3">
      <c r="A207" s="196"/>
      <c r="B207" s="194"/>
      <c r="C207" s="195"/>
      <c r="D207" s="151">
        <f t="shared" si="8"/>
        <v>0</v>
      </c>
      <c r="E207" s="244" t="s">
        <v>170</v>
      </c>
      <c r="G207" s="111"/>
    </row>
    <row r="208" spans="1:7" s="103" customFormat="1" hidden="1" x14ac:dyDescent="0.3">
      <c r="A208" s="196"/>
      <c r="B208" s="194"/>
      <c r="C208" s="195"/>
      <c r="D208" s="151">
        <f t="shared" si="8"/>
        <v>0</v>
      </c>
      <c r="E208" s="244" t="s">
        <v>170</v>
      </c>
      <c r="F208" s="111"/>
      <c r="G208" s="111"/>
    </row>
    <row r="209" spans="1:7" s="103" customFormat="1" hidden="1" x14ac:dyDescent="0.3">
      <c r="A209" s="196"/>
      <c r="B209" s="194"/>
      <c r="C209" s="195"/>
      <c r="D209" s="151">
        <f t="shared" si="8"/>
        <v>0</v>
      </c>
      <c r="E209" s="244" t="s">
        <v>170</v>
      </c>
      <c r="G209" s="111"/>
    </row>
    <row r="210" spans="1:7" s="103" customFormat="1" hidden="1" x14ac:dyDescent="0.3">
      <c r="A210" s="196"/>
      <c r="B210" s="194"/>
      <c r="C210" s="195"/>
      <c r="D210" s="151">
        <f t="shared" si="8"/>
        <v>0</v>
      </c>
      <c r="E210" s="244" t="s">
        <v>170</v>
      </c>
      <c r="F210" s="111"/>
      <c r="G210" s="111"/>
    </row>
    <row r="211" spans="1:7" s="103" customFormat="1" hidden="1" x14ac:dyDescent="0.3">
      <c r="A211" s="196"/>
      <c r="B211" s="194"/>
      <c r="C211" s="195"/>
      <c r="D211" s="151">
        <f t="shared" si="8"/>
        <v>0</v>
      </c>
      <c r="E211" s="244" t="s">
        <v>170</v>
      </c>
      <c r="G211" s="111"/>
    </row>
    <row r="212" spans="1:7" s="103" customFormat="1" hidden="1" x14ac:dyDescent="0.3">
      <c r="A212" s="196"/>
      <c r="B212" s="194"/>
      <c r="C212" s="195"/>
      <c r="D212" s="151">
        <f t="shared" si="8"/>
        <v>0</v>
      </c>
      <c r="E212" s="244" t="s">
        <v>170</v>
      </c>
      <c r="F212" s="111"/>
      <c r="G212" s="111"/>
    </row>
    <row r="213" spans="1:7" s="103" customFormat="1" hidden="1" x14ac:dyDescent="0.3">
      <c r="A213" s="196"/>
      <c r="B213" s="194"/>
      <c r="C213" s="195"/>
      <c r="D213" s="151">
        <f t="shared" si="8"/>
        <v>0</v>
      </c>
      <c r="E213" s="244" t="s">
        <v>170</v>
      </c>
      <c r="G213" s="111"/>
    </row>
    <row r="214" spans="1:7" s="103" customFormat="1" hidden="1" x14ac:dyDescent="0.3">
      <c r="A214" s="196"/>
      <c r="B214" s="194"/>
      <c r="C214" s="195"/>
      <c r="D214" s="151">
        <f t="shared" si="8"/>
        <v>0</v>
      </c>
      <c r="E214" s="244" t="s">
        <v>170</v>
      </c>
      <c r="F214" s="111"/>
      <c r="G214" s="111"/>
    </row>
    <row r="215" spans="1:7" s="103" customFormat="1" hidden="1" x14ac:dyDescent="0.3">
      <c r="A215" s="196"/>
      <c r="B215" s="194"/>
      <c r="C215" s="195"/>
      <c r="D215" s="151">
        <f t="shared" si="8"/>
        <v>0</v>
      </c>
      <c r="E215" s="244" t="s">
        <v>170</v>
      </c>
      <c r="G215" s="111"/>
    </row>
    <row r="216" spans="1:7" s="103" customFormat="1" hidden="1" x14ac:dyDescent="0.3">
      <c r="A216" s="196"/>
      <c r="B216" s="194"/>
      <c r="C216" s="195"/>
      <c r="D216" s="151">
        <f t="shared" si="8"/>
        <v>0</v>
      </c>
      <c r="E216" s="244" t="s">
        <v>170</v>
      </c>
      <c r="F216" s="111"/>
      <c r="G216" s="111"/>
    </row>
    <row r="217" spans="1:7" s="103" customFormat="1" hidden="1" x14ac:dyDescent="0.3">
      <c r="A217" s="196"/>
      <c r="B217" s="194"/>
      <c r="C217" s="195"/>
      <c r="D217" s="151">
        <f t="shared" si="8"/>
        <v>0</v>
      </c>
      <c r="E217" s="244" t="s">
        <v>170</v>
      </c>
      <c r="G217" s="111"/>
    </row>
    <row r="218" spans="1:7" s="103" customFormat="1" hidden="1" x14ac:dyDescent="0.3">
      <c r="A218" s="196"/>
      <c r="B218" s="194"/>
      <c r="C218" s="195"/>
      <c r="D218" s="151">
        <f t="shared" si="8"/>
        <v>0</v>
      </c>
      <c r="E218" s="244" t="s">
        <v>170</v>
      </c>
      <c r="F218" s="111"/>
      <c r="G218" s="111"/>
    </row>
    <row r="219" spans="1:7" s="103" customFormat="1" hidden="1" x14ac:dyDescent="0.3">
      <c r="A219" s="196"/>
      <c r="B219" s="194"/>
      <c r="C219" s="195"/>
      <c r="D219" s="151">
        <f t="shared" si="8"/>
        <v>0</v>
      </c>
      <c r="E219" s="244" t="s">
        <v>170</v>
      </c>
      <c r="G219" s="111"/>
    </row>
    <row r="220" spans="1:7" s="103" customFormat="1" hidden="1" x14ac:dyDescent="0.3">
      <c r="A220" s="196"/>
      <c r="B220" s="194"/>
      <c r="C220" s="195"/>
      <c r="D220" s="151">
        <f t="shared" si="8"/>
        <v>0</v>
      </c>
      <c r="E220" s="244" t="s">
        <v>170</v>
      </c>
      <c r="F220" s="111"/>
      <c r="G220" s="111"/>
    </row>
    <row r="221" spans="1:7" s="103" customFormat="1" hidden="1" x14ac:dyDescent="0.3">
      <c r="A221" s="196"/>
      <c r="B221" s="194"/>
      <c r="C221" s="195"/>
      <c r="D221" s="151">
        <f t="shared" si="8"/>
        <v>0</v>
      </c>
      <c r="E221" s="244" t="s">
        <v>170</v>
      </c>
      <c r="G221" s="111"/>
    </row>
    <row r="222" spans="1:7" s="103" customFormat="1" hidden="1" x14ac:dyDescent="0.3">
      <c r="A222" s="196"/>
      <c r="B222" s="194"/>
      <c r="C222" s="195"/>
      <c r="D222" s="151">
        <f t="shared" si="8"/>
        <v>0</v>
      </c>
      <c r="E222" s="244" t="s">
        <v>170</v>
      </c>
      <c r="F222" s="111"/>
      <c r="G222" s="111"/>
    </row>
    <row r="223" spans="1:7" s="103" customFormat="1" hidden="1" x14ac:dyDescent="0.3">
      <c r="A223" s="196"/>
      <c r="B223" s="194"/>
      <c r="C223" s="195"/>
      <c r="D223" s="151">
        <f t="shared" si="8"/>
        <v>0</v>
      </c>
      <c r="E223" s="244" t="s">
        <v>170</v>
      </c>
      <c r="G223" s="111"/>
    </row>
    <row r="224" spans="1:7" s="103" customFormat="1" hidden="1" x14ac:dyDescent="0.3">
      <c r="A224" s="196"/>
      <c r="B224" s="194"/>
      <c r="C224" s="195"/>
      <c r="D224" s="151">
        <f t="shared" si="8"/>
        <v>0</v>
      </c>
      <c r="E224" s="244" t="s">
        <v>170</v>
      </c>
      <c r="F224" s="111"/>
      <c r="G224" s="111"/>
    </row>
    <row r="225" spans="1:7" s="103" customFormat="1" hidden="1" x14ac:dyDescent="0.3">
      <c r="A225" s="196"/>
      <c r="B225" s="194"/>
      <c r="C225" s="195"/>
      <c r="D225" s="151">
        <f t="shared" si="8"/>
        <v>0</v>
      </c>
      <c r="E225" s="244" t="s">
        <v>170</v>
      </c>
      <c r="G225" s="111"/>
    </row>
    <row r="226" spans="1:7" s="103" customFormat="1" hidden="1" x14ac:dyDescent="0.3">
      <c r="A226" s="196"/>
      <c r="B226" s="194"/>
      <c r="C226" s="195"/>
      <c r="D226" s="151">
        <f t="shared" si="8"/>
        <v>0</v>
      </c>
      <c r="E226" s="244" t="s">
        <v>170</v>
      </c>
      <c r="F226" s="111"/>
      <c r="G226" s="111"/>
    </row>
    <row r="227" spans="1:7" s="103" customFormat="1" hidden="1" x14ac:dyDescent="0.3">
      <c r="A227" s="196"/>
      <c r="B227" s="194"/>
      <c r="C227" s="195"/>
      <c r="D227" s="151">
        <f t="shared" si="8"/>
        <v>0</v>
      </c>
      <c r="E227" s="244" t="s">
        <v>170</v>
      </c>
      <c r="G227" s="111"/>
    </row>
    <row r="228" spans="1:7" s="103" customFormat="1" hidden="1" x14ac:dyDescent="0.3">
      <c r="A228" s="196"/>
      <c r="B228" s="194"/>
      <c r="C228" s="195"/>
      <c r="D228" s="151">
        <f t="shared" si="8"/>
        <v>0</v>
      </c>
      <c r="E228" s="244" t="s">
        <v>170</v>
      </c>
      <c r="F228" s="111"/>
      <c r="G228" s="111"/>
    </row>
    <row r="229" spans="1:7" s="103" customFormat="1" hidden="1" x14ac:dyDescent="0.3">
      <c r="A229" s="196"/>
      <c r="B229" s="194"/>
      <c r="C229" s="195"/>
      <c r="D229" s="151">
        <f t="shared" si="8"/>
        <v>0</v>
      </c>
      <c r="E229" s="244" t="s">
        <v>170</v>
      </c>
      <c r="G229" s="111"/>
    </row>
    <row r="230" spans="1:7" s="103" customFormat="1" hidden="1" x14ac:dyDescent="0.3">
      <c r="A230" s="196"/>
      <c r="B230" s="194"/>
      <c r="C230" s="195"/>
      <c r="D230" s="151">
        <f t="shared" si="8"/>
        <v>0</v>
      </c>
      <c r="E230" s="244" t="s">
        <v>170</v>
      </c>
      <c r="F230" s="111"/>
      <c r="G230" s="111"/>
    </row>
    <row r="231" spans="1:7" s="103" customFormat="1" hidden="1" x14ac:dyDescent="0.3">
      <c r="A231" s="196"/>
      <c r="B231" s="194"/>
      <c r="C231" s="195"/>
      <c r="D231" s="151">
        <f t="shared" si="8"/>
        <v>0</v>
      </c>
      <c r="E231" s="244" t="s">
        <v>170</v>
      </c>
      <c r="G231" s="111"/>
    </row>
    <row r="232" spans="1:7" s="103" customFormat="1" hidden="1" x14ac:dyDescent="0.3">
      <c r="A232" s="196"/>
      <c r="B232" s="194"/>
      <c r="C232" s="195"/>
      <c r="D232" s="151">
        <f t="shared" si="8"/>
        <v>0</v>
      </c>
      <c r="E232" s="244" t="s">
        <v>170</v>
      </c>
      <c r="F232" s="111"/>
      <c r="G232" s="111"/>
    </row>
    <row r="233" spans="1:7" s="103" customFormat="1" hidden="1" x14ac:dyDescent="0.3">
      <c r="A233" s="196"/>
      <c r="B233" s="194"/>
      <c r="C233" s="195"/>
      <c r="D233" s="151">
        <f t="shared" si="8"/>
        <v>0</v>
      </c>
      <c r="E233" s="244" t="s">
        <v>170</v>
      </c>
      <c r="G233" s="111"/>
    </row>
    <row r="234" spans="1:7" s="103" customFormat="1" hidden="1" x14ac:dyDescent="0.3">
      <c r="A234" s="196"/>
      <c r="B234" s="194"/>
      <c r="C234" s="195"/>
      <c r="D234" s="151">
        <f t="shared" ref="D234:D265" si="9">ROUND(+B234*C234,2)</f>
        <v>0</v>
      </c>
      <c r="E234" s="244" t="s">
        <v>170</v>
      </c>
      <c r="F234" s="111"/>
      <c r="G234" s="111"/>
    </row>
    <row r="235" spans="1:7" s="103" customFormat="1" hidden="1" x14ac:dyDescent="0.3">
      <c r="A235" s="196"/>
      <c r="B235" s="194"/>
      <c r="C235" s="195"/>
      <c r="D235" s="151">
        <f t="shared" si="9"/>
        <v>0</v>
      </c>
      <c r="E235" s="244" t="s">
        <v>170</v>
      </c>
      <c r="G235" s="111"/>
    </row>
    <row r="236" spans="1:7" s="103" customFormat="1" hidden="1" x14ac:dyDescent="0.3">
      <c r="A236" s="196"/>
      <c r="B236" s="194"/>
      <c r="C236" s="195"/>
      <c r="D236" s="151">
        <f t="shared" si="9"/>
        <v>0</v>
      </c>
      <c r="E236" s="244" t="s">
        <v>170</v>
      </c>
      <c r="F236" s="111"/>
      <c r="G236" s="111"/>
    </row>
    <row r="237" spans="1:7" s="103" customFormat="1" hidden="1" x14ac:dyDescent="0.3">
      <c r="A237" s="196"/>
      <c r="B237" s="194"/>
      <c r="C237" s="195"/>
      <c r="D237" s="151">
        <f t="shared" si="9"/>
        <v>0</v>
      </c>
      <c r="E237" s="244" t="s">
        <v>170</v>
      </c>
      <c r="G237" s="111"/>
    </row>
    <row r="238" spans="1:7" s="103" customFormat="1" hidden="1" x14ac:dyDescent="0.3">
      <c r="A238" s="196"/>
      <c r="B238" s="194"/>
      <c r="C238" s="195"/>
      <c r="D238" s="151">
        <f t="shared" si="9"/>
        <v>0</v>
      </c>
      <c r="E238" s="244" t="s">
        <v>170</v>
      </c>
      <c r="F238" s="111"/>
      <c r="G238" s="111"/>
    </row>
    <row r="239" spans="1:7" s="103" customFormat="1" hidden="1" x14ac:dyDescent="0.3">
      <c r="A239" s="196"/>
      <c r="B239" s="194"/>
      <c r="C239" s="195"/>
      <c r="D239" s="151">
        <f t="shared" si="9"/>
        <v>0</v>
      </c>
      <c r="E239" s="244" t="s">
        <v>170</v>
      </c>
      <c r="G239" s="111"/>
    </row>
    <row r="240" spans="1:7" s="103" customFormat="1" hidden="1" x14ac:dyDescent="0.3">
      <c r="A240" s="196"/>
      <c r="B240" s="194"/>
      <c r="C240" s="195"/>
      <c r="D240" s="151">
        <f t="shared" si="9"/>
        <v>0</v>
      </c>
      <c r="E240" s="244" t="s">
        <v>170</v>
      </c>
      <c r="F240" s="111"/>
      <c r="G240" s="111"/>
    </row>
    <row r="241" spans="1:7" s="103" customFormat="1" hidden="1" x14ac:dyDescent="0.3">
      <c r="A241" s="196"/>
      <c r="B241" s="194"/>
      <c r="C241" s="195"/>
      <c r="D241" s="151">
        <f t="shared" si="9"/>
        <v>0</v>
      </c>
      <c r="E241" s="244" t="s">
        <v>170</v>
      </c>
      <c r="G241" s="111"/>
    </row>
    <row r="242" spans="1:7" s="103" customFormat="1" hidden="1" x14ac:dyDescent="0.3">
      <c r="A242" s="196"/>
      <c r="B242" s="194"/>
      <c r="C242" s="195"/>
      <c r="D242" s="151">
        <f t="shared" si="9"/>
        <v>0</v>
      </c>
      <c r="E242" s="244" t="s">
        <v>170</v>
      </c>
      <c r="F242" s="111"/>
      <c r="G242" s="111"/>
    </row>
    <row r="243" spans="1:7" s="103" customFormat="1" hidden="1" x14ac:dyDescent="0.3">
      <c r="A243" s="196"/>
      <c r="B243" s="194"/>
      <c r="C243" s="195"/>
      <c r="D243" s="151">
        <f t="shared" si="9"/>
        <v>0</v>
      </c>
      <c r="E243" s="244" t="s">
        <v>170</v>
      </c>
      <c r="G243" s="111"/>
    </row>
    <row r="244" spans="1:7" s="103" customFormat="1" hidden="1" x14ac:dyDescent="0.3">
      <c r="A244" s="196"/>
      <c r="B244" s="194"/>
      <c r="C244" s="195"/>
      <c r="D244" s="151">
        <f t="shared" si="9"/>
        <v>0</v>
      </c>
      <c r="E244" s="244" t="s">
        <v>170</v>
      </c>
      <c r="F244" s="111"/>
      <c r="G244" s="111"/>
    </row>
    <row r="245" spans="1:7" s="103" customFormat="1" hidden="1" x14ac:dyDescent="0.3">
      <c r="A245" s="196"/>
      <c r="B245" s="194"/>
      <c r="C245" s="195"/>
      <c r="D245" s="151">
        <f t="shared" si="9"/>
        <v>0</v>
      </c>
      <c r="E245" s="244" t="s">
        <v>170</v>
      </c>
      <c r="G245" s="111"/>
    </row>
    <row r="246" spans="1:7" s="103" customFormat="1" hidden="1" x14ac:dyDescent="0.3">
      <c r="A246" s="196"/>
      <c r="B246" s="194"/>
      <c r="C246" s="195"/>
      <c r="D246" s="151">
        <f t="shared" si="9"/>
        <v>0</v>
      </c>
      <c r="E246" s="244" t="s">
        <v>170</v>
      </c>
      <c r="F246" s="111"/>
      <c r="G246" s="111"/>
    </row>
    <row r="247" spans="1:7" s="103" customFormat="1" hidden="1" x14ac:dyDescent="0.3">
      <c r="A247" s="196"/>
      <c r="B247" s="194"/>
      <c r="C247" s="195"/>
      <c r="D247" s="151">
        <f t="shared" si="9"/>
        <v>0</v>
      </c>
      <c r="E247" s="244" t="s">
        <v>170</v>
      </c>
      <c r="G247" s="111"/>
    </row>
    <row r="248" spans="1:7" s="103" customFormat="1" hidden="1" x14ac:dyDescent="0.3">
      <c r="A248" s="196"/>
      <c r="B248" s="194"/>
      <c r="C248" s="195"/>
      <c r="D248" s="151">
        <f t="shared" si="9"/>
        <v>0</v>
      </c>
      <c r="E248" s="244" t="s">
        <v>170</v>
      </c>
      <c r="F248" s="111"/>
      <c r="G248" s="111"/>
    </row>
    <row r="249" spans="1:7" s="103" customFormat="1" hidden="1" x14ac:dyDescent="0.3">
      <c r="A249" s="196"/>
      <c r="B249" s="194"/>
      <c r="C249" s="195"/>
      <c r="D249" s="151">
        <f t="shared" si="9"/>
        <v>0</v>
      </c>
      <c r="E249" s="244" t="s">
        <v>170</v>
      </c>
      <c r="G249" s="111"/>
    </row>
    <row r="250" spans="1:7" s="103" customFormat="1" hidden="1" x14ac:dyDescent="0.3">
      <c r="A250" s="196"/>
      <c r="B250" s="194"/>
      <c r="C250" s="195"/>
      <c r="D250" s="151">
        <f t="shared" si="9"/>
        <v>0</v>
      </c>
      <c r="E250" s="244" t="s">
        <v>170</v>
      </c>
      <c r="F250" s="111"/>
      <c r="G250" s="111"/>
    </row>
    <row r="251" spans="1:7" s="103" customFormat="1" hidden="1" x14ac:dyDescent="0.3">
      <c r="A251" s="196"/>
      <c r="B251" s="194"/>
      <c r="C251" s="195"/>
      <c r="D251" s="151">
        <f t="shared" si="9"/>
        <v>0</v>
      </c>
      <c r="E251" s="244" t="s">
        <v>170</v>
      </c>
      <c r="G251" s="111"/>
    </row>
    <row r="252" spans="1:7" s="103" customFormat="1" hidden="1" x14ac:dyDescent="0.3">
      <c r="A252" s="196"/>
      <c r="B252" s="194"/>
      <c r="C252" s="195"/>
      <c r="D252" s="151">
        <f t="shared" si="9"/>
        <v>0</v>
      </c>
      <c r="E252" s="244" t="s">
        <v>170</v>
      </c>
      <c r="F252" s="111"/>
      <c r="G252" s="111"/>
    </row>
    <row r="253" spans="1:7" s="103" customFormat="1" hidden="1" x14ac:dyDescent="0.3">
      <c r="A253" s="196"/>
      <c r="B253" s="194"/>
      <c r="C253" s="195"/>
      <c r="D253" s="151">
        <f t="shared" si="9"/>
        <v>0</v>
      </c>
      <c r="E253" s="244" t="s">
        <v>170</v>
      </c>
      <c r="G253" s="111"/>
    </row>
    <row r="254" spans="1:7" s="103" customFormat="1" hidden="1" x14ac:dyDescent="0.3">
      <c r="A254" s="196"/>
      <c r="B254" s="194"/>
      <c r="C254" s="195"/>
      <c r="D254" s="151">
        <f t="shared" si="9"/>
        <v>0</v>
      </c>
      <c r="E254" s="244" t="s">
        <v>170</v>
      </c>
      <c r="F254" s="111"/>
      <c r="G254" s="111"/>
    </row>
    <row r="255" spans="1:7" s="103" customFormat="1" hidden="1" x14ac:dyDescent="0.3">
      <c r="A255" s="196"/>
      <c r="B255" s="194"/>
      <c r="C255" s="195"/>
      <c r="D255" s="151">
        <f t="shared" si="9"/>
        <v>0</v>
      </c>
      <c r="E255" s="244" t="s">
        <v>170</v>
      </c>
      <c r="G255" s="111"/>
    </row>
    <row r="256" spans="1:7" s="103" customFormat="1" hidden="1" x14ac:dyDescent="0.3">
      <c r="A256" s="196"/>
      <c r="B256" s="194"/>
      <c r="C256" s="195"/>
      <c r="D256" s="151">
        <f t="shared" si="9"/>
        <v>0</v>
      </c>
      <c r="E256" s="244" t="s">
        <v>170</v>
      </c>
      <c r="F256" s="111"/>
      <c r="G256" s="111"/>
    </row>
    <row r="257" spans="1:19" s="103" customFormat="1" hidden="1" x14ac:dyDescent="0.3">
      <c r="A257" s="196"/>
      <c r="B257" s="194"/>
      <c r="C257" s="195"/>
      <c r="D257" s="151">
        <f t="shared" si="9"/>
        <v>0</v>
      </c>
      <c r="E257" s="244" t="s">
        <v>170</v>
      </c>
      <c r="G257" s="111"/>
    </row>
    <row r="258" spans="1:19" s="103" customFormat="1" hidden="1" x14ac:dyDescent="0.3">
      <c r="A258" s="196"/>
      <c r="B258" s="194"/>
      <c r="C258" s="195"/>
      <c r="D258" s="151">
        <f t="shared" si="9"/>
        <v>0</v>
      </c>
      <c r="E258" s="244" t="s">
        <v>170</v>
      </c>
      <c r="F258" s="111"/>
      <c r="G258" s="111"/>
    </row>
    <row r="259" spans="1:19" s="103" customFormat="1" hidden="1" x14ac:dyDescent="0.3">
      <c r="A259" s="196"/>
      <c r="B259" s="194"/>
      <c r="C259" s="195"/>
      <c r="D259" s="151">
        <f t="shared" si="9"/>
        <v>0</v>
      </c>
      <c r="E259" s="244" t="s">
        <v>170</v>
      </c>
      <c r="G259" s="111"/>
    </row>
    <row r="260" spans="1:19" s="103" customFormat="1" hidden="1" x14ac:dyDescent="0.3">
      <c r="A260" s="196"/>
      <c r="B260" s="194"/>
      <c r="C260" s="195"/>
      <c r="D260" s="151">
        <f t="shared" si="9"/>
        <v>0</v>
      </c>
      <c r="E260" s="244" t="s">
        <v>170</v>
      </c>
      <c r="F260" s="111"/>
      <c r="G260" s="111"/>
    </row>
    <row r="261" spans="1:19" s="103" customFormat="1" hidden="1" x14ac:dyDescent="0.3">
      <c r="A261" s="196"/>
      <c r="B261" s="194"/>
      <c r="C261" s="195"/>
      <c r="D261" s="151">
        <f t="shared" si="9"/>
        <v>0</v>
      </c>
      <c r="E261" s="244" t="s">
        <v>170</v>
      </c>
      <c r="G261" s="111"/>
    </row>
    <row r="262" spans="1:19" s="103" customFormat="1" hidden="1" x14ac:dyDescent="0.3">
      <c r="A262" s="196"/>
      <c r="B262" s="194"/>
      <c r="C262" s="195"/>
      <c r="D262" s="151">
        <f t="shared" si="9"/>
        <v>0</v>
      </c>
      <c r="E262" s="244" t="s">
        <v>170</v>
      </c>
      <c r="F262" s="111"/>
      <c r="G262" s="111"/>
    </row>
    <row r="263" spans="1:19" s="103" customFormat="1" hidden="1" x14ac:dyDescent="0.3">
      <c r="A263" s="196"/>
      <c r="B263" s="194"/>
      <c r="C263" s="195"/>
      <c r="D263" s="151">
        <f t="shared" si="9"/>
        <v>0</v>
      </c>
      <c r="E263" s="244" t="s">
        <v>170</v>
      </c>
      <c r="G263" s="111"/>
    </row>
    <row r="264" spans="1:19" s="103" customFormat="1" hidden="1" x14ac:dyDescent="0.3">
      <c r="A264" s="196"/>
      <c r="B264" s="194"/>
      <c r="C264" s="195"/>
      <c r="D264" s="151">
        <f t="shared" si="9"/>
        <v>0</v>
      </c>
      <c r="E264" s="244" t="s">
        <v>170</v>
      </c>
      <c r="F264" s="111"/>
      <c r="G264" s="111"/>
    </row>
    <row r="265" spans="1:19" s="103" customFormat="1" hidden="1" x14ac:dyDescent="0.3">
      <c r="A265" s="196"/>
      <c r="B265" s="194"/>
      <c r="C265" s="195"/>
      <c r="D265" s="151">
        <f t="shared" si="9"/>
        <v>0</v>
      </c>
      <c r="E265" s="244" t="s">
        <v>170</v>
      </c>
      <c r="G265" s="111"/>
    </row>
    <row r="266" spans="1:19" s="103" customFormat="1" x14ac:dyDescent="0.3">
      <c r="A266" s="196"/>
      <c r="B266" s="194"/>
      <c r="C266" s="195"/>
      <c r="D266" s="237">
        <f t="shared" si="5"/>
        <v>0</v>
      </c>
      <c r="E266" s="244" t="s">
        <v>170</v>
      </c>
      <c r="G266" s="111"/>
      <c r="L266" s="443"/>
      <c r="M266" s="441"/>
      <c r="N266" s="308"/>
      <c r="O266" s="308"/>
      <c r="P266" s="442"/>
      <c r="Q266" s="442"/>
      <c r="R266" s="111"/>
      <c r="S266" s="307"/>
    </row>
    <row r="267" spans="1:19" s="103" customFormat="1" x14ac:dyDescent="0.3">
      <c r="A267" s="86"/>
      <c r="B267" s="159"/>
      <c r="C267" s="199" t="s">
        <v>180</v>
      </c>
      <c r="D267" s="151">
        <f>ROUND(SUBTOTAL(109,D136:D266),2)</f>
        <v>0</v>
      </c>
      <c r="E267" s="244" t="s">
        <v>170</v>
      </c>
      <c r="G267" s="39" t="s">
        <v>169</v>
      </c>
      <c r="L267" s="113"/>
      <c r="M267" s="113"/>
      <c r="N267" s="114"/>
      <c r="O267" s="308"/>
      <c r="P267" s="446"/>
      <c r="Q267" s="446"/>
      <c r="R267" s="111"/>
      <c r="S267" s="307"/>
    </row>
    <row r="268" spans="1:19" x14ac:dyDescent="0.3">
      <c r="E268" s="154" t="s">
        <v>162</v>
      </c>
    </row>
    <row r="269" spans="1:19" x14ac:dyDescent="0.3">
      <c r="C269" s="198" t="s">
        <v>181</v>
      </c>
      <c r="D269" s="200">
        <f>+D267+D135</f>
        <v>0</v>
      </c>
      <c r="E269" s="157" t="s">
        <v>162</v>
      </c>
      <c r="G269" s="117" t="s">
        <v>173</v>
      </c>
    </row>
    <row r="270" spans="1:19" s="103" customFormat="1" x14ac:dyDescent="0.3">
      <c r="A270" s="101"/>
      <c r="B270" s="101"/>
      <c r="C270" s="101"/>
      <c r="D270" s="101"/>
      <c r="E270" s="154" t="s">
        <v>162</v>
      </c>
    </row>
    <row r="271" spans="1:19" s="103" customFormat="1" x14ac:dyDescent="0.3">
      <c r="A271" s="118" t="s">
        <v>174</v>
      </c>
      <c r="B271" s="119"/>
      <c r="C271" s="119"/>
      <c r="D271" s="167"/>
      <c r="E271" s="154" t="s">
        <v>167</v>
      </c>
      <c r="G271" s="104" t="s">
        <v>175</v>
      </c>
    </row>
    <row r="272" spans="1:19" s="105" customFormat="1" ht="45" customHeight="1" x14ac:dyDescent="0.3">
      <c r="A272" s="431"/>
      <c r="B272" s="432"/>
      <c r="C272" s="432"/>
      <c r="D272" s="433"/>
      <c r="E272" s="247" t="s">
        <v>167</v>
      </c>
      <c r="G272" s="436" t="s">
        <v>176</v>
      </c>
      <c r="H272" s="436"/>
      <c r="I272" s="436"/>
      <c r="J272" s="436"/>
      <c r="K272" s="436"/>
      <c r="L272" s="436"/>
      <c r="M272" s="436"/>
      <c r="N272" s="436"/>
      <c r="O272" s="436"/>
    </row>
    <row r="273" spans="1:15" x14ac:dyDescent="0.3">
      <c r="A273" s="101"/>
      <c r="B273" s="101"/>
      <c r="C273" s="101"/>
      <c r="D273" s="101"/>
      <c r="E273" s="232" t="s">
        <v>170</v>
      </c>
    </row>
    <row r="274" spans="1:15" s="103" customFormat="1" x14ac:dyDescent="0.3">
      <c r="A274" s="102" t="s">
        <v>177</v>
      </c>
      <c r="B274" s="110"/>
      <c r="C274" s="110"/>
      <c r="D274" s="115"/>
      <c r="E274" s="243" t="s">
        <v>170</v>
      </c>
      <c r="G274" s="104" t="s">
        <v>175</v>
      </c>
    </row>
    <row r="275" spans="1:15" s="105" customFormat="1" ht="45" customHeight="1" x14ac:dyDescent="0.3">
      <c r="A275" s="431"/>
      <c r="B275" s="432"/>
      <c r="C275" s="432"/>
      <c r="D275" s="433"/>
      <c r="E275" s="248" t="s">
        <v>170</v>
      </c>
      <c r="G275" s="436" t="s">
        <v>176</v>
      </c>
      <c r="H275" s="436"/>
      <c r="I275" s="436"/>
      <c r="J275" s="436"/>
      <c r="K275" s="436"/>
      <c r="L275" s="436"/>
      <c r="M275" s="436"/>
      <c r="N275" s="436"/>
      <c r="O275" s="436"/>
    </row>
    <row r="276" spans="1:15" x14ac:dyDescent="0.3">
      <c r="E276" s="232"/>
    </row>
  </sheetData>
  <sheetProtection algorithmName="SHA-512" hashValue="bgJyn4bn/AC6cTQGnVswRj7aCZmCKFlfHqp5pKl7pNktSKt3K+vTRH5XbXv0AsSib09JaPGZbAr7SqumoPpfMw==" saltValue="aSImPMHmWIvgg65aXpyAbw==" spinCount="100000" sheet="1" formatCells="0" formatRows="0" sort="0"/>
  <autoFilter ref="E1:E276" xr:uid="{00000000-0001-0000-0900-000000000000}"/>
  <mergeCells count="11">
    <mergeCell ref="A275:D275"/>
    <mergeCell ref="A1:C1"/>
    <mergeCell ref="A2:D2"/>
    <mergeCell ref="L136:M136"/>
    <mergeCell ref="P136:Q136"/>
    <mergeCell ref="L266:M266"/>
    <mergeCell ref="P266:Q266"/>
    <mergeCell ref="P267:Q267"/>
    <mergeCell ref="A272:D272"/>
    <mergeCell ref="G275:O275"/>
    <mergeCell ref="G272:O272"/>
  </mergeCells>
  <printOptions horizontalCentered="1"/>
  <pageMargins left="0.25" right="0.25" top="0.25" bottom="0.25" header="0.3" footer="0.3"/>
  <pageSetup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76"/>
  <sheetViews>
    <sheetView zoomScaleNormal="100" zoomScaleSheetLayoutView="100" workbookViewId="0">
      <pane ySplit="3" topLeftCell="A4" activePane="bottomLeft" state="frozen"/>
      <selection activeCell="J17" sqref="J17"/>
      <selection pane="bottomLeft" activeCell="A4" sqref="A4"/>
    </sheetView>
  </sheetViews>
  <sheetFormatPr defaultColWidth="9.109375" defaultRowHeight="14.4" x14ac:dyDescent="0.3"/>
  <cols>
    <col min="1" max="1" width="76.5546875" style="3" customWidth="1"/>
    <col min="2" max="2" width="17.33203125" style="3" customWidth="1"/>
    <col min="3" max="3" width="22.44140625" style="3" customWidth="1"/>
    <col min="4" max="4" width="17" style="3" customWidth="1"/>
    <col min="5" max="5" width="17" style="243" hidden="1" customWidth="1"/>
    <col min="6" max="6" width="2.88671875" style="3" customWidth="1"/>
    <col min="7" max="16384" width="9.109375" style="3"/>
  </cols>
  <sheetData>
    <row r="1" spans="1:5" ht="30" customHeight="1" x14ac:dyDescent="0.3">
      <c r="A1" s="434" t="s">
        <v>159</v>
      </c>
      <c r="B1" s="434"/>
      <c r="C1" s="434"/>
      <c r="D1" s="100">
        <f>+'Section A'!B2</f>
        <v>0</v>
      </c>
      <c r="E1" s="243" t="s">
        <v>190</v>
      </c>
    </row>
    <row r="2" spans="1:5" ht="46.5" customHeight="1" x14ac:dyDescent="0.3">
      <c r="A2" s="447" t="s">
        <v>191</v>
      </c>
      <c r="B2" s="447"/>
      <c r="C2" s="447"/>
      <c r="D2" s="447"/>
      <c r="E2" s="311" t="s">
        <v>162</v>
      </c>
    </row>
    <row r="3" spans="1:5" x14ac:dyDescent="0.3">
      <c r="A3" s="177" t="s">
        <v>183</v>
      </c>
      <c r="B3" s="208" t="s">
        <v>192</v>
      </c>
      <c r="C3" s="165" t="s">
        <v>185</v>
      </c>
      <c r="D3" s="164" t="s">
        <v>165</v>
      </c>
      <c r="E3" s="153" t="s">
        <v>162</v>
      </c>
    </row>
    <row r="4" spans="1:5" s="38" customFormat="1" x14ac:dyDescent="0.3">
      <c r="A4" s="193"/>
      <c r="B4" s="209"/>
      <c r="C4" s="210"/>
      <c r="D4" s="151">
        <f t="shared" ref="D4:D35" si="0">ROUND(+B4*C4,2)</f>
        <v>0</v>
      </c>
      <c r="E4" s="233" t="s">
        <v>167</v>
      </c>
    </row>
    <row r="5" spans="1:5" s="38" customFormat="1" ht="15" customHeight="1" x14ac:dyDescent="0.3">
      <c r="A5" s="193"/>
      <c r="B5" s="209"/>
      <c r="C5" s="210"/>
      <c r="D5" s="151">
        <f t="shared" si="0"/>
        <v>0</v>
      </c>
      <c r="E5" s="244" t="s">
        <v>167</v>
      </c>
    </row>
    <row r="6" spans="1:5" s="38" customFormat="1" ht="15" customHeight="1" x14ac:dyDescent="0.3">
      <c r="A6" s="193"/>
      <c r="B6" s="209"/>
      <c r="C6" s="210"/>
      <c r="D6" s="151">
        <f t="shared" si="0"/>
        <v>0</v>
      </c>
      <c r="E6" s="244" t="s">
        <v>167</v>
      </c>
    </row>
    <row r="7" spans="1:5" s="38" customFormat="1" ht="15" hidden="1" customHeight="1" x14ac:dyDescent="0.3">
      <c r="A7" s="193"/>
      <c r="B7" s="209"/>
      <c r="C7" s="210"/>
      <c r="D7" s="151">
        <f t="shared" si="0"/>
        <v>0</v>
      </c>
      <c r="E7" s="244" t="s">
        <v>167</v>
      </c>
    </row>
    <row r="8" spans="1:5" s="38" customFormat="1" ht="15" hidden="1" customHeight="1" x14ac:dyDescent="0.3">
      <c r="A8" s="193"/>
      <c r="B8" s="209"/>
      <c r="C8" s="210"/>
      <c r="D8" s="151">
        <f t="shared" si="0"/>
        <v>0</v>
      </c>
      <c r="E8" s="244" t="s">
        <v>167</v>
      </c>
    </row>
    <row r="9" spans="1:5" s="38" customFormat="1" ht="15" hidden="1" customHeight="1" x14ac:dyDescent="0.3">
      <c r="A9" s="193"/>
      <c r="B9" s="209"/>
      <c r="C9" s="210"/>
      <c r="D9" s="151">
        <f t="shared" si="0"/>
        <v>0</v>
      </c>
      <c r="E9" s="244" t="s">
        <v>167</v>
      </c>
    </row>
    <row r="10" spans="1:5" s="38" customFormat="1" ht="15" hidden="1" customHeight="1" x14ac:dyDescent="0.3">
      <c r="A10" s="193"/>
      <c r="B10" s="209"/>
      <c r="C10" s="210"/>
      <c r="D10" s="151">
        <f t="shared" si="0"/>
        <v>0</v>
      </c>
      <c r="E10" s="244" t="s">
        <v>167</v>
      </c>
    </row>
    <row r="11" spans="1:5" s="38" customFormat="1" ht="15" hidden="1" customHeight="1" x14ac:dyDescent="0.3">
      <c r="A11" s="193"/>
      <c r="B11" s="209"/>
      <c r="C11" s="210"/>
      <c r="D11" s="151">
        <f t="shared" si="0"/>
        <v>0</v>
      </c>
      <c r="E11" s="244" t="s">
        <v>167</v>
      </c>
    </row>
    <row r="12" spans="1:5" s="38" customFormat="1" ht="15" hidden="1" customHeight="1" x14ac:dyDescent="0.3">
      <c r="A12" s="193"/>
      <c r="B12" s="209"/>
      <c r="C12" s="210"/>
      <c r="D12" s="151">
        <f t="shared" si="0"/>
        <v>0</v>
      </c>
      <c r="E12" s="244" t="s">
        <v>167</v>
      </c>
    </row>
    <row r="13" spans="1:5" s="38" customFormat="1" ht="15" hidden="1" customHeight="1" x14ac:dyDescent="0.3">
      <c r="A13" s="193"/>
      <c r="B13" s="209"/>
      <c r="C13" s="210"/>
      <c r="D13" s="151">
        <f t="shared" si="0"/>
        <v>0</v>
      </c>
      <c r="E13" s="244" t="s">
        <v>167</v>
      </c>
    </row>
    <row r="14" spans="1:5" s="38" customFormat="1" ht="15" hidden="1" customHeight="1" x14ac:dyDescent="0.3">
      <c r="A14" s="193"/>
      <c r="B14" s="209"/>
      <c r="C14" s="210"/>
      <c r="D14" s="151">
        <f t="shared" si="0"/>
        <v>0</v>
      </c>
      <c r="E14" s="244" t="s">
        <v>167</v>
      </c>
    </row>
    <row r="15" spans="1:5" s="38" customFormat="1" ht="15" hidden="1" customHeight="1" x14ac:dyDescent="0.3">
      <c r="A15" s="193"/>
      <c r="B15" s="209"/>
      <c r="C15" s="210"/>
      <c r="D15" s="151">
        <f t="shared" si="0"/>
        <v>0</v>
      </c>
      <c r="E15" s="244" t="s">
        <v>167</v>
      </c>
    </row>
    <row r="16" spans="1:5" s="38" customFormat="1" ht="15" hidden="1" customHeight="1" x14ac:dyDescent="0.3">
      <c r="A16" s="193"/>
      <c r="B16" s="209"/>
      <c r="C16" s="210"/>
      <c r="D16" s="151">
        <f t="shared" si="0"/>
        <v>0</v>
      </c>
      <c r="E16" s="244" t="s">
        <v>167</v>
      </c>
    </row>
    <row r="17" spans="1:5" s="38" customFormat="1" ht="15" hidden="1" customHeight="1" x14ac:dyDescent="0.3">
      <c r="A17" s="193"/>
      <c r="B17" s="209"/>
      <c r="C17" s="210"/>
      <c r="D17" s="151">
        <f t="shared" si="0"/>
        <v>0</v>
      </c>
      <c r="E17" s="244" t="s">
        <v>167</v>
      </c>
    </row>
    <row r="18" spans="1:5" s="38" customFormat="1" ht="15" hidden="1" customHeight="1" x14ac:dyDescent="0.3">
      <c r="A18" s="193"/>
      <c r="B18" s="209"/>
      <c r="C18" s="210"/>
      <c r="D18" s="151">
        <f t="shared" si="0"/>
        <v>0</v>
      </c>
      <c r="E18" s="244" t="s">
        <v>167</v>
      </c>
    </row>
    <row r="19" spans="1:5" s="38" customFormat="1" ht="15" hidden="1" customHeight="1" x14ac:dyDescent="0.3">
      <c r="A19" s="193"/>
      <c r="B19" s="209"/>
      <c r="C19" s="210"/>
      <c r="D19" s="151">
        <f t="shared" si="0"/>
        <v>0</v>
      </c>
      <c r="E19" s="244" t="s">
        <v>167</v>
      </c>
    </row>
    <row r="20" spans="1:5" s="38" customFormat="1" ht="15" hidden="1" customHeight="1" x14ac:dyDescent="0.3">
      <c r="A20" s="193"/>
      <c r="B20" s="209"/>
      <c r="C20" s="210"/>
      <c r="D20" s="151">
        <f t="shared" si="0"/>
        <v>0</v>
      </c>
      <c r="E20" s="244" t="s">
        <v>167</v>
      </c>
    </row>
    <row r="21" spans="1:5" s="38" customFormat="1" ht="15" hidden="1" customHeight="1" x14ac:dyDescent="0.3">
      <c r="A21" s="193"/>
      <c r="B21" s="209"/>
      <c r="C21" s="210"/>
      <c r="D21" s="151">
        <f t="shared" si="0"/>
        <v>0</v>
      </c>
      <c r="E21" s="244" t="s">
        <v>167</v>
      </c>
    </row>
    <row r="22" spans="1:5" s="38" customFormat="1" ht="15" hidden="1" customHeight="1" x14ac:dyDescent="0.3">
      <c r="A22" s="193"/>
      <c r="B22" s="209"/>
      <c r="C22" s="210"/>
      <c r="D22" s="151">
        <f t="shared" si="0"/>
        <v>0</v>
      </c>
      <c r="E22" s="244" t="s">
        <v>167</v>
      </c>
    </row>
    <row r="23" spans="1:5" s="38" customFormat="1" ht="15" hidden="1" customHeight="1" x14ac:dyDescent="0.3">
      <c r="A23" s="193"/>
      <c r="B23" s="209"/>
      <c r="C23" s="210"/>
      <c r="D23" s="151">
        <f t="shared" si="0"/>
        <v>0</v>
      </c>
      <c r="E23" s="244" t="s">
        <v>167</v>
      </c>
    </row>
    <row r="24" spans="1:5" s="38" customFormat="1" ht="15" hidden="1" customHeight="1" x14ac:dyDescent="0.3">
      <c r="A24" s="193"/>
      <c r="B24" s="209"/>
      <c r="C24" s="210"/>
      <c r="D24" s="151">
        <f t="shared" si="0"/>
        <v>0</v>
      </c>
      <c r="E24" s="244" t="s">
        <v>167</v>
      </c>
    </row>
    <row r="25" spans="1:5" s="38" customFormat="1" ht="15" hidden="1" customHeight="1" x14ac:dyDescent="0.3">
      <c r="A25" s="193"/>
      <c r="B25" s="209"/>
      <c r="C25" s="210"/>
      <c r="D25" s="151">
        <f t="shared" si="0"/>
        <v>0</v>
      </c>
      <c r="E25" s="244" t="s">
        <v>167</v>
      </c>
    </row>
    <row r="26" spans="1:5" s="38" customFormat="1" ht="15" hidden="1" customHeight="1" x14ac:dyDescent="0.3">
      <c r="A26" s="193"/>
      <c r="B26" s="209"/>
      <c r="C26" s="210"/>
      <c r="D26" s="151">
        <f t="shared" si="0"/>
        <v>0</v>
      </c>
      <c r="E26" s="244" t="s">
        <v>167</v>
      </c>
    </row>
    <row r="27" spans="1:5" s="38" customFormat="1" ht="15" hidden="1" customHeight="1" x14ac:dyDescent="0.3">
      <c r="A27" s="193"/>
      <c r="B27" s="209"/>
      <c r="C27" s="210"/>
      <c r="D27" s="151">
        <f t="shared" si="0"/>
        <v>0</v>
      </c>
      <c r="E27" s="244" t="s">
        <v>167</v>
      </c>
    </row>
    <row r="28" spans="1:5" s="38" customFormat="1" ht="15" hidden="1" customHeight="1" x14ac:dyDescent="0.3">
      <c r="A28" s="193"/>
      <c r="B28" s="209"/>
      <c r="C28" s="210"/>
      <c r="D28" s="151">
        <f t="shared" si="0"/>
        <v>0</v>
      </c>
      <c r="E28" s="244" t="s">
        <v>167</v>
      </c>
    </row>
    <row r="29" spans="1:5" s="38" customFormat="1" ht="15" hidden="1" customHeight="1" x14ac:dyDescent="0.3">
      <c r="A29" s="193"/>
      <c r="B29" s="209"/>
      <c r="C29" s="210"/>
      <c r="D29" s="151">
        <f t="shared" si="0"/>
        <v>0</v>
      </c>
      <c r="E29" s="244" t="s">
        <v>167</v>
      </c>
    </row>
    <row r="30" spans="1:5" s="38" customFormat="1" ht="15" hidden="1" customHeight="1" x14ac:dyDescent="0.3">
      <c r="A30" s="193"/>
      <c r="B30" s="209"/>
      <c r="C30" s="210"/>
      <c r="D30" s="151">
        <f t="shared" si="0"/>
        <v>0</v>
      </c>
      <c r="E30" s="244" t="s">
        <v>167</v>
      </c>
    </row>
    <row r="31" spans="1:5" s="38" customFormat="1" ht="15" hidden="1" customHeight="1" x14ac:dyDescent="0.3">
      <c r="A31" s="193"/>
      <c r="B31" s="209"/>
      <c r="C31" s="210"/>
      <c r="D31" s="151">
        <f t="shared" si="0"/>
        <v>0</v>
      </c>
      <c r="E31" s="244" t="s">
        <v>167</v>
      </c>
    </row>
    <row r="32" spans="1:5" s="38" customFormat="1" ht="15" hidden="1" customHeight="1" x14ac:dyDescent="0.3">
      <c r="A32" s="193"/>
      <c r="B32" s="209"/>
      <c r="C32" s="210"/>
      <c r="D32" s="151">
        <f t="shared" si="0"/>
        <v>0</v>
      </c>
      <c r="E32" s="244" t="s">
        <v>167</v>
      </c>
    </row>
    <row r="33" spans="1:5" s="38" customFormat="1" ht="15" hidden="1" customHeight="1" x14ac:dyDescent="0.3">
      <c r="A33" s="193"/>
      <c r="B33" s="209"/>
      <c r="C33" s="210"/>
      <c r="D33" s="151">
        <f t="shared" si="0"/>
        <v>0</v>
      </c>
      <c r="E33" s="244" t="s">
        <v>167</v>
      </c>
    </row>
    <row r="34" spans="1:5" s="38" customFormat="1" ht="15" hidden="1" customHeight="1" x14ac:dyDescent="0.3">
      <c r="A34" s="193"/>
      <c r="B34" s="209"/>
      <c r="C34" s="210"/>
      <c r="D34" s="151">
        <f t="shared" si="0"/>
        <v>0</v>
      </c>
      <c r="E34" s="244" t="s">
        <v>167</v>
      </c>
    </row>
    <row r="35" spans="1:5" s="38" customFormat="1" ht="15" hidden="1" customHeight="1" x14ac:dyDescent="0.3">
      <c r="A35" s="193"/>
      <c r="B35" s="209"/>
      <c r="C35" s="210"/>
      <c r="D35" s="151">
        <f t="shared" si="0"/>
        <v>0</v>
      </c>
      <c r="E35" s="244" t="s">
        <v>167</v>
      </c>
    </row>
    <row r="36" spans="1:5" s="38" customFormat="1" ht="15" hidden="1" customHeight="1" x14ac:dyDescent="0.3">
      <c r="A36" s="193"/>
      <c r="B36" s="209"/>
      <c r="C36" s="210"/>
      <c r="D36" s="151">
        <f t="shared" ref="D36:D67" si="1">ROUND(+B36*C36,2)</f>
        <v>0</v>
      </c>
      <c r="E36" s="244" t="s">
        <v>167</v>
      </c>
    </row>
    <row r="37" spans="1:5" s="38" customFormat="1" ht="15" hidden="1" customHeight="1" x14ac:dyDescent="0.3">
      <c r="A37" s="193"/>
      <c r="B37" s="209"/>
      <c r="C37" s="210"/>
      <c r="D37" s="151">
        <f t="shared" si="1"/>
        <v>0</v>
      </c>
      <c r="E37" s="244" t="s">
        <v>167</v>
      </c>
    </row>
    <row r="38" spans="1:5" s="38" customFormat="1" ht="15" hidden="1" customHeight="1" x14ac:dyDescent="0.3">
      <c r="A38" s="193"/>
      <c r="B38" s="209"/>
      <c r="C38" s="210"/>
      <c r="D38" s="151">
        <f t="shared" si="1"/>
        <v>0</v>
      </c>
      <c r="E38" s="244" t="s">
        <v>167</v>
      </c>
    </row>
    <row r="39" spans="1:5" s="38" customFormat="1" ht="15" hidden="1" customHeight="1" x14ac:dyDescent="0.3">
      <c r="A39" s="193"/>
      <c r="B39" s="209"/>
      <c r="C39" s="210"/>
      <c r="D39" s="151">
        <f t="shared" si="1"/>
        <v>0</v>
      </c>
      <c r="E39" s="244" t="s">
        <v>167</v>
      </c>
    </row>
    <row r="40" spans="1:5" s="38" customFormat="1" ht="15" hidden="1" customHeight="1" x14ac:dyDescent="0.3">
      <c r="A40" s="193"/>
      <c r="B40" s="209"/>
      <c r="C40" s="210"/>
      <c r="D40" s="151">
        <f t="shared" si="1"/>
        <v>0</v>
      </c>
      <c r="E40" s="244" t="s">
        <v>167</v>
      </c>
    </row>
    <row r="41" spans="1:5" s="38" customFormat="1" ht="15" hidden="1" customHeight="1" x14ac:dyDescent="0.3">
      <c r="A41" s="193"/>
      <c r="B41" s="209"/>
      <c r="C41" s="210"/>
      <c r="D41" s="151">
        <f t="shared" si="1"/>
        <v>0</v>
      </c>
      <c r="E41" s="244" t="s">
        <v>167</v>
      </c>
    </row>
    <row r="42" spans="1:5" s="38" customFormat="1" ht="15" hidden="1" customHeight="1" x14ac:dyDescent="0.3">
      <c r="A42" s="193"/>
      <c r="B42" s="209"/>
      <c r="C42" s="210"/>
      <c r="D42" s="151">
        <f t="shared" si="1"/>
        <v>0</v>
      </c>
      <c r="E42" s="244" t="s">
        <v>167</v>
      </c>
    </row>
    <row r="43" spans="1:5" s="38" customFormat="1" ht="15" hidden="1" customHeight="1" x14ac:dyDescent="0.3">
      <c r="A43" s="193"/>
      <c r="B43" s="209"/>
      <c r="C43" s="210"/>
      <c r="D43" s="151">
        <f t="shared" si="1"/>
        <v>0</v>
      </c>
      <c r="E43" s="244" t="s">
        <v>167</v>
      </c>
    </row>
    <row r="44" spans="1:5" s="38" customFormat="1" ht="15" hidden="1" customHeight="1" x14ac:dyDescent="0.3">
      <c r="A44" s="193"/>
      <c r="B44" s="209"/>
      <c r="C44" s="210"/>
      <c r="D44" s="151">
        <f t="shared" si="1"/>
        <v>0</v>
      </c>
      <c r="E44" s="244" t="s">
        <v>167</v>
      </c>
    </row>
    <row r="45" spans="1:5" s="38" customFormat="1" ht="15" hidden="1" customHeight="1" x14ac:dyDescent="0.3">
      <c r="A45" s="193"/>
      <c r="B45" s="209"/>
      <c r="C45" s="210"/>
      <c r="D45" s="151">
        <f t="shared" si="1"/>
        <v>0</v>
      </c>
      <c r="E45" s="244" t="s">
        <v>167</v>
      </c>
    </row>
    <row r="46" spans="1:5" s="38" customFormat="1" ht="15" hidden="1" customHeight="1" x14ac:dyDescent="0.3">
      <c r="A46" s="193"/>
      <c r="B46" s="209"/>
      <c r="C46" s="210"/>
      <c r="D46" s="151">
        <f t="shared" si="1"/>
        <v>0</v>
      </c>
      <c r="E46" s="244" t="s">
        <v>167</v>
      </c>
    </row>
    <row r="47" spans="1:5" s="38" customFormat="1" ht="15" hidden="1" customHeight="1" x14ac:dyDescent="0.3">
      <c r="A47" s="193"/>
      <c r="B47" s="209"/>
      <c r="C47" s="210"/>
      <c r="D47" s="151">
        <f t="shared" si="1"/>
        <v>0</v>
      </c>
      <c r="E47" s="244" t="s">
        <v>167</v>
      </c>
    </row>
    <row r="48" spans="1:5" s="38" customFormat="1" ht="15" hidden="1" customHeight="1" x14ac:dyDescent="0.3">
      <c r="A48" s="193"/>
      <c r="B48" s="209"/>
      <c r="C48" s="210"/>
      <c r="D48" s="151">
        <f t="shared" si="1"/>
        <v>0</v>
      </c>
      <c r="E48" s="244" t="s">
        <v>167</v>
      </c>
    </row>
    <row r="49" spans="1:5" s="38" customFormat="1" ht="15" hidden="1" customHeight="1" x14ac:dyDescent="0.3">
      <c r="A49" s="193"/>
      <c r="B49" s="209"/>
      <c r="C49" s="210"/>
      <c r="D49" s="151">
        <f t="shared" si="1"/>
        <v>0</v>
      </c>
      <c r="E49" s="244" t="s">
        <v>167</v>
      </c>
    </row>
    <row r="50" spans="1:5" s="38" customFormat="1" ht="15" hidden="1" customHeight="1" x14ac:dyDescent="0.3">
      <c r="A50" s="193"/>
      <c r="B50" s="209"/>
      <c r="C50" s="210"/>
      <c r="D50" s="151">
        <f t="shared" si="1"/>
        <v>0</v>
      </c>
      <c r="E50" s="244" t="s">
        <v>167</v>
      </c>
    </row>
    <row r="51" spans="1:5" s="38" customFormat="1" ht="15" hidden="1" customHeight="1" x14ac:dyDescent="0.3">
      <c r="A51" s="193"/>
      <c r="B51" s="209"/>
      <c r="C51" s="210"/>
      <c r="D51" s="151">
        <f t="shared" si="1"/>
        <v>0</v>
      </c>
      <c r="E51" s="244" t="s">
        <v>167</v>
      </c>
    </row>
    <row r="52" spans="1:5" s="38" customFormat="1" ht="15" hidden="1" customHeight="1" x14ac:dyDescent="0.3">
      <c r="A52" s="193"/>
      <c r="B52" s="209"/>
      <c r="C52" s="210"/>
      <c r="D52" s="151">
        <f t="shared" si="1"/>
        <v>0</v>
      </c>
      <c r="E52" s="244" t="s">
        <v>167</v>
      </c>
    </row>
    <row r="53" spans="1:5" s="38" customFormat="1" ht="15" hidden="1" customHeight="1" x14ac:dyDescent="0.3">
      <c r="A53" s="193"/>
      <c r="B53" s="209"/>
      <c r="C53" s="210"/>
      <c r="D53" s="151">
        <f t="shared" si="1"/>
        <v>0</v>
      </c>
      <c r="E53" s="244" t="s">
        <v>167</v>
      </c>
    </row>
    <row r="54" spans="1:5" s="38" customFormat="1" ht="15" hidden="1" customHeight="1" x14ac:dyDescent="0.3">
      <c r="A54" s="193"/>
      <c r="B54" s="209"/>
      <c r="C54" s="210"/>
      <c r="D54" s="151">
        <f t="shared" si="1"/>
        <v>0</v>
      </c>
      <c r="E54" s="244" t="s">
        <v>167</v>
      </c>
    </row>
    <row r="55" spans="1:5" s="38" customFormat="1" ht="15" hidden="1" customHeight="1" x14ac:dyDescent="0.3">
      <c r="A55" s="193"/>
      <c r="B55" s="209"/>
      <c r="C55" s="210"/>
      <c r="D55" s="151">
        <f t="shared" si="1"/>
        <v>0</v>
      </c>
      <c r="E55" s="244" t="s">
        <v>167</v>
      </c>
    </row>
    <row r="56" spans="1:5" s="38" customFormat="1" ht="15" hidden="1" customHeight="1" x14ac:dyDescent="0.3">
      <c r="A56" s="193"/>
      <c r="B56" s="209"/>
      <c r="C56" s="210"/>
      <c r="D56" s="151">
        <f t="shared" si="1"/>
        <v>0</v>
      </c>
      <c r="E56" s="244" t="s">
        <v>167</v>
      </c>
    </row>
    <row r="57" spans="1:5" s="38" customFormat="1" ht="15" hidden="1" customHeight="1" x14ac:dyDescent="0.3">
      <c r="A57" s="193"/>
      <c r="B57" s="209"/>
      <c r="C57" s="210"/>
      <c r="D57" s="151">
        <f t="shared" si="1"/>
        <v>0</v>
      </c>
      <c r="E57" s="244" t="s">
        <v>167</v>
      </c>
    </row>
    <row r="58" spans="1:5" s="38" customFormat="1" ht="15" hidden="1" customHeight="1" x14ac:dyDescent="0.3">
      <c r="A58" s="193"/>
      <c r="B58" s="209"/>
      <c r="C58" s="210"/>
      <c r="D58" s="151">
        <f t="shared" si="1"/>
        <v>0</v>
      </c>
      <c r="E58" s="244" t="s">
        <v>167</v>
      </c>
    </row>
    <row r="59" spans="1:5" s="38" customFormat="1" ht="15" hidden="1" customHeight="1" x14ac:dyDescent="0.3">
      <c r="A59" s="193"/>
      <c r="B59" s="209"/>
      <c r="C59" s="210"/>
      <c r="D59" s="151">
        <f t="shared" si="1"/>
        <v>0</v>
      </c>
      <c r="E59" s="244" t="s">
        <v>167</v>
      </c>
    </row>
    <row r="60" spans="1:5" s="38" customFormat="1" ht="15" hidden="1" customHeight="1" x14ac:dyDescent="0.3">
      <c r="A60" s="193"/>
      <c r="B60" s="209"/>
      <c r="C60" s="210"/>
      <c r="D60" s="151">
        <f t="shared" si="1"/>
        <v>0</v>
      </c>
      <c r="E60" s="244" t="s">
        <v>167</v>
      </c>
    </row>
    <row r="61" spans="1:5" s="38" customFormat="1" ht="15" hidden="1" customHeight="1" x14ac:dyDescent="0.3">
      <c r="A61" s="193"/>
      <c r="B61" s="209"/>
      <c r="C61" s="210"/>
      <c r="D61" s="151">
        <f t="shared" si="1"/>
        <v>0</v>
      </c>
      <c r="E61" s="244" t="s">
        <v>167</v>
      </c>
    </row>
    <row r="62" spans="1:5" s="38" customFormat="1" ht="15" hidden="1" customHeight="1" x14ac:dyDescent="0.3">
      <c r="A62" s="193"/>
      <c r="B62" s="209"/>
      <c r="C62" s="210"/>
      <c r="D62" s="151">
        <f t="shared" si="1"/>
        <v>0</v>
      </c>
      <c r="E62" s="244" t="s">
        <v>167</v>
      </c>
    </row>
    <row r="63" spans="1:5" s="38" customFormat="1" ht="15" hidden="1" customHeight="1" x14ac:dyDescent="0.3">
      <c r="A63" s="193"/>
      <c r="B63" s="209"/>
      <c r="C63" s="210"/>
      <c r="D63" s="151">
        <f t="shared" si="1"/>
        <v>0</v>
      </c>
      <c r="E63" s="244" t="s">
        <v>167</v>
      </c>
    </row>
    <row r="64" spans="1:5" s="38" customFormat="1" ht="15" hidden="1" customHeight="1" x14ac:dyDescent="0.3">
      <c r="A64" s="193"/>
      <c r="B64" s="209"/>
      <c r="C64" s="210"/>
      <c r="D64" s="151">
        <f t="shared" si="1"/>
        <v>0</v>
      </c>
      <c r="E64" s="244" t="s">
        <v>167</v>
      </c>
    </row>
    <row r="65" spans="1:5" s="38" customFormat="1" ht="15" hidden="1" customHeight="1" x14ac:dyDescent="0.3">
      <c r="A65" s="193"/>
      <c r="B65" s="209"/>
      <c r="C65" s="210"/>
      <c r="D65" s="151">
        <f t="shared" si="1"/>
        <v>0</v>
      </c>
      <c r="E65" s="244" t="s">
        <v>167</v>
      </c>
    </row>
    <row r="66" spans="1:5" s="38" customFormat="1" ht="15" hidden="1" customHeight="1" x14ac:dyDescent="0.3">
      <c r="A66" s="193"/>
      <c r="B66" s="209"/>
      <c r="C66" s="210"/>
      <c r="D66" s="151">
        <f t="shared" si="1"/>
        <v>0</v>
      </c>
      <c r="E66" s="244" t="s">
        <v>167</v>
      </c>
    </row>
    <row r="67" spans="1:5" s="38" customFormat="1" ht="15" hidden="1" customHeight="1" x14ac:dyDescent="0.3">
      <c r="A67" s="193"/>
      <c r="B67" s="209"/>
      <c r="C67" s="210"/>
      <c r="D67" s="151">
        <f t="shared" si="1"/>
        <v>0</v>
      </c>
      <c r="E67" s="244" t="s">
        <v>167</v>
      </c>
    </row>
    <row r="68" spans="1:5" s="38" customFormat="1" ht="15" hidden="1" customHeight="1" x14ac:dyDescent="0.3">
      <c r="A68" s="193"/>
      <c r="B68" s="209"/>
      <c r="C68" s="210"/>
      <c r="D68" s="151">
        <f t="shared" ref="D68:D99" si="2">ROUND(+B68*C68,2)</f>
        <v>0</v>
      </c>
      <c r="E68" s="244" t="s">
        <v>167</v>
      </c>
    </row>
    <row r="69" spans="1:5" s="38" customFormat="1" ht="15" hidden="1" customHeight="1" x14ac:dyDescent="0.3">
      <c r="A69" s="193"/>
      <c r="B69" s="209"/>
      <c r="C69" s="210"/>
      <c r="D69" s="151">
        <f t="shared" si="2"/>
        <v>0</v>
      </c>
      <c r="E69" s="244" t="s">
        <v>167</v>
      </c>
    </row>
    <row r="70" spans="1:5" s="38" customFormat="1" ht="15" hidden="1" customHeight="1" x14ac:dyDescent="0.3">
      <c r="A70" s="193"/>
      <c r="B70" s="209"/>
      <c r="C70" s="210"/>
      <c r="D70" s="151">
        <f t="shared" si="2"/>
        <v>0</v>
      </c>
      <c r="E70" s="244" t="s">
        <v>167</v>
      </c>
    </row>
    <row r="71" spans="1:5" s="38" customFormat="1" ht="15" hidden="1" customHeight="1" x14ac:dyDescent="0.3">
      <c r="A71" s="193"/>
      <c r="B71" s="209"/>
      <c r="C71" s="210"/>
      <c r="D71" s="151">
        <f t="shared" si="2"/>
        <v>0</v>
      </c>
      <c r="E71" s="244" t="s">
        <v>167</v>
      </c>
    </row>
    <row r="72" spans="1:5" s="38" customFormat="1" ht="15" hidden="1" customHeight="1" x14ac:dyDescent="0.3">
      <c r="A72" s="193"/>
      <c r="B72" s="209"/>
      <c r="C72" s="210"/>
      <c r="D72" s="151">
        <f t="shared" si="2"/>
        <v>0</v>
      </c>
      <c r="E72" s="244" t="s">
        <v>167</v>
      </c>
    </row>
    <row r="73" spans="1:5" s="38" customFormat="1" ht="15" hidden="1" customHeight="1" x14ac:dyDescent="0.3">
      <c r="A73" s="193"/>
      <c r="B73" s="209"/>
      <c r="C73" s="210"/>
      <c r="D73" s="151">
        <f t="shared" si="2"/>
        <v>0</v>
      </c>
      <c r="E73" s="244" t="s">
        <v>167</v>
      </c>
    </row>
    <row r="74" spans="1:5" s="38" customFormat="1" ht="15" hidden="1" customHeight="1" x14ac:dyDescent="0.3">
      <c r="A74" s="193"/>
      <c r="B74" s="209"/>
      <c r="C74" s="210"/>
      <c r="D74" s="151">
        <f t="shared" si="2"/>
        <v>0</v>
      </c>
      <c r="E74" s="244" t="s">
        <v>167</v>
      </c>
    </row>
    <row r="75" spans="1:5" s="38" customFormat="1" ht="15" hidden="1" customHeight="1" x14ac:dyDescent="0.3">
      <c r="A75" s="193"/>
      <c r="B75" s="209"/>
      <c r="C75" s="210"/>
      <c r="D75" s="151">
        <f t="shared" si="2"/>
        <v>0</v>
      </c>
      <c r="E75" s="244" t="s">
        <v>167</v>
      </c>
    </row>
    <row r="76" spans="1:5" s="38" customFormat="1" ht="15" hidden="1" customHeight="1" x14ac:dyDescent="0.3">
      <c r="A76" s="193"/>
      <c r="B76" s="209"/>
      <c r="C76" s="210"/>
      <c r="D76" s="151">
        <f t="shared" si="2"/>
        <v>0</v>
      </c>
      <c r="E76" s="244" t="s">
        <v>167</v>
      </c>
    </row>
    <row r="77" spans="1:5" s="38" customFormat="1" ht="15" hidden="1" customHeight="1" x14ac:dyDescent="0.3">
      <c r="A77" s="193"/>
      <c r="B77" s="209"/>
      <c r="C77" s="210"/>
      <c r="D77" s="151">
        <f t="shared" si="2"/>
        <v>0</v>
      </c>
      <c r="E77" s="244" t="s">
        <v>167</v>
      </c>
    </row>
    <row r="78" spans="1:5" s="38" customFormat="1" ht="15" hidden="1" customHeight="1" x14ac:dyDescent="0.3">
      <c r="A78" s="193"/>
      <c r="B78" s="209"/>
      <c r="C78" s="210"/>
      <c r="D78" s="151">
        <f t="shared" si="2"/>
        <v>0</v>
      </c>
      <c r="E78" s="244" t="s">
        <v>167</v>
      </c>
    </row>
    <row r="79" spans="1:5" s="38" customFormat="1" ht="15" hidden="1" customHeight="1" x14ac:dyDescent="0.3">
      <c r="A79" s="193"/>
      <c r="B79" s="209"/>
      <c r="C79" s="210"/>
      <c r="D79" s="151">
        <f t="shared" si="2"/>
        <v>0</v>
      </c>
      <c r="E79" s="244" t="s">
        <v>167</v>
      </c>
    </row>
    <row r="80" spans="1:5" s="38" customFormat="1" ht="15" hidden="1" customHeight="1" x14ac:dyDescent="0.3">
      <c r="A80" s="193"/>
      <c r="B80" s="209"/>
      <c r="C80" s="210"/>
      <c r="D80" s="151">
        <f t="shared" si="2"/>
        <v>0</v>
      </c>
      <c r="E80" s="244" t="s">
        <v>167</v>
      </c>
    </row>
    <row r="81" spans="1:5" s="38" customFormat="1" ht="15" hidden="1" customHeight="1" x14ac:dyDescent="0.3">
      <c r="A81" s="193"/>
      <c r="B81" s="209"/>
      <c r="C81" s="210"/>
      <c r="D81" s="151">
        <f t="shared" si="2"/>
        <v>0</v>
      </c>
      <c r="E81" s="244" t="s">
        <v>167</v>
      </c>
    </row>
    <row r="82" spans="1:5" s="38" customFormat="1" ht="15" hidden="1" customHeight="1" x14ac:dyDescent="0.3">
      <c r="A82" s="193"/>
      <c r="B82" s="209"/>
      <c r="C82" s="210"/>
      <c r="D82" s="151">
        <f t="shared" si="2"/>
        <v>0</v>
      </c>
      <c r="E82" s="244" t="s">
        <v>167</v>
      </c>
    </row>
    <row r="83" spans="1:5" s="38" customFormat="1" ht="15" hidden="1" customHeight="1" x14ac:dyDescent="0.3">
      <c r="A83" s="193"/>
      <c r="B83" s="209"/>
      <c r="C83" s="210"/>
      <c r="D83" s="151">
        <f t="shared" si="2"/>
        <v>0</v>
      </c>
      <c r="E83" s="244" t="s">
        <v>167</v>
      </c>
    </row>
    <row r="84" spans="1:5" s="38" customFormat="1" ht="15" hidden="1" customHeight="1" x14ac:dyDescent="0.3">
      <c r="A84" s="193"/>
      <c r="B84" s="209"/>
      <c r="C84" s="210"/>
      <c r="D84" s="151">
        <f t="shared" si="2"/>
        <v>0</v>
      </c>
      <c r="E84" s="244" t="s">
        <v>167</v>
      </c>
    </row>
    <row r="85" spans="1:5" s="38" customFormat="1" ht="15" hidden="1" customHeight="1" x14ac:dyDescent="0.3">
      <c r="A85" s="193"/>
      <c r="B85" s="209"/>
      <c r="C85" s="210"/>
      <c r="D85" s="151">
        <f t="shared" si="2"/>
        <v>0</v>
      </c>
      <c r="E85" s="244" t="s">
        <v>167</v>
      </c>
    </row>
    <row r="86" spans="1:5" s="38" customFormat="1" ht="15" hidden="1" customHeight="1" x14ac:dyDescent="0.3">
      <c r="A86" s="193"/>
      <c r="B86" s="209"/>
      <c r="C86" s="210"/>
      <c r="D86" s="151">
        <f t="shared" si="2"/>
        <v>0</v>
      </c>
      <c r="E86" s="244" t="s">
        <v>167</v>
      </c>
    </row>
    <row r="87" spans="1:5" s="38" customFormat="1" ht="15" hidden="1" customHeight="1" x14ac:dyDescent="0.3">
      <c r="A87" s="193"/>
      <c r="B87" s="209"/>
      <c r="C87" s="210"/>
      <c r="D87" s="151">
        <f t="shared" si="2"/>
        <v>0</v>
      </c>
      <c r="E87" s="244" t="s">
        <v>167</v>
      </c>
    </row>
    <row r="88" spans="1:5" s="38" customFormat="1" ht="15" hidden="1" customHeight="1" x14ac:dyDescent="0.3">
      <c r="A88" s="193"/>
      <c r="B88" s="209"/>
      <c r="C88" s="210"/>
      <c r="D88" s="151">
        <f t="shared" si="2"/>
        <v>0</v>
      </c>
      <c r="E88" s="244" t="s">
        <v>167</v>
      </c>
    </row>
    <row r="89" spans="1:5" s="38" customFormat="1" ht="15" hidden="1" customHeight="1" x14ac:dyDescent="0.3">
      <c r="A89" s="193"/>
      <c r="B89" s="209"/>
      <c r="C89" s="210"/>
      <c r="D89" s="151">
        <f t="shared" si="2"/>
        <v>0</v>
      </c>
      <c r="E89" s="244" t="s">
        <v>167</v>
      </c>
    </row>
    <row r="90" spans="1:5" s="38" customFormat="1" ht="15" hidden="1" customHeight="1" x14ac:dyDescent="0.3">
      <c r="A90" s="193"/>
      <c r="B90" s="209"/>
      <c r="C90" s="210"/>
      <c r="D90" s="151">
        <f t="shared" si="2"/>
        <v>0</v>
      </c>
      <c r="E90" s="244" t="s">
        <v>167</v>
      </c>
    </row>
    <row r="91" spans="1:5" s="38" customFormat="1" ht="15" hidden="1" customHeight="1" x14ac:dyDescent="0.3">
      <c r="A91" s="193"/>
      <c r="B91" s="209"/>
      <c r="C91" s="210"/>
      <c r="D91" s="151">
        <f t="shared" si="2"/>
        <v>0</v>
      </c>
      <c r="E91" s="244" t="s">
        <v>167</v>
      </c>
    </row>
    <row r="92" spans="1:5" s="38" customFormat="1" ht="15" hidden="1" customHeight="1" x14ac:dyDescent="0.3">
      <c r="A92" s="193"/>
      <c r="B92" s="209"/>
      <c r="C92" s="210"/>
      <c r="D92" s="151">
        <f t="shared" si="2"/>
        <v>0</v>
      </c>
      <c r="E92" s="244" t="s">
        <v>167</v>
      </c>
    </row>
    <row r="93" spans="1:5" s="38" customFormat="1" ht="15" hidden="1" customHeight="1" x14ac:dyDescent="0.3">
      <c r="A93" s="193"/>
      <c r="B93" s="209"/>
      <c r="C93" s="210"/>
      <c r="D93" s="151">
        <f t="shared" si="2"/>
        <v>0</v>
      </c>
      <c r="E93" s="244" t="s">
        <v>167</v>
      </c>
    </row>
    <row r="94" spans="1:5" s="38" customFormat="1" ht="15" hidden="1" customHeight="1" x14ac:dyDescent="0.3">
      <c r="A94" s="193"/>
      <c r="B94" s="209"/>
      <c r="C94" s="210"/>
      <c r="D94" s="151">
        <f t="shared" si="2"/>
        <v>0</v>
      </c>
      <c r="E94" s="244" t="s">
        <v>167</v>
      </c>
    </row>
    <row r="95" spans="1:5" s="38" customFormat="1" ht="15" hidden="1" customHeight="1" x14ac:dyDescent="0.3">
      <c r="A95" s="193"/>
      <c r="B95" s="209"/>
      <c r="C95" s="210"/>
      <c r="D95" s="151">
        <f t="shared" si="2"/>
        <v>0</v>
      </c>
      <c r="E95" s="244" t="s">
        <v>167</v>
      </c>
    </row>
    <row r="96" spans="1:5" s="38" customFormat="1" ht="15" hidden="1" customHeight="1" x14ac:dyDescent="0.3">
      <c r="A96" s="193"/>
      <c r="B96" s="209"/>
      <c r="C96" s="210"/>
      <c r="D96" s="151">
        <f t="shared" si="2"/>
        <v>0</v>
      </c>
      <c r="E96" s="244" t="s">
        <v>167</v>
      </c>
    </row>
    <row r="97" spans="1:5" s="38" customFormat="1" ht="15" hidden="1" customHeight="1" x14ac:dyDescent="0.3">
      <c r="A97" s="193"/>
      <c r="B97" s="209"/>
      <c r="C97" s="210"/>
      <c r="D97" s="151">
        <f t="shared" si="2"/>
        <v>0</v>
      </c>
      <c r="E97" s="244" t="s">
        <v>167</v>
      </c>
    </row>
    <row r="98" spans="1:5" s="38" customFormat="1" ht="15" hidden="1" customHeight="1" x14ac:dyDescent="0.3">
      <c r="A98" s="193"/>
      <c r="B98" s="209"/>
      <c r="C98" s="210"/>
      <c r="D98" s="151">
        <f t="shared" si="2"/>
        <v>0</v>
      </c>
      <c r="E98" s="244" t="s">
        <v>167</v>
      </c>
    </row>
    <row r="99" spans="1:5" s="38" customFormat="1" ht="15" hidden="1" customHeight="1" x14ac:dyDescent="0.3">
      <c r="A99" s="193"/>
      <c r="B99" s="209"/>
      <c r="C99" s="210"/>
      <c r="D99" s="151">
        <f t="shared" si="2"/>
        <v>0</v>
      </c>
      <c r="E99" s="244" t="s">
        <v>167</v>
      </c>
    </row>
    <row r="100" spans="1:5" s="38" customFormat="1" ht="15" hidden="1" customHeight="1" x14ac:dyDescent="0.3">
      <c r="A100" s="193"/>
      <c r="B100" s="209"/>
      <c r="C100" s="210"/>
      <c r="D100" s="151">
        <f t="shared" ref="D100:D131" si="3">ROUND(+B100*C100,2)</f>
        <v>0</v>
      </c>
      <c r="E100" s="244" t="s">
        <v>167</v>
      </c>
    </row>
    <row r="101" spans="1:5" s="38" customFormat="1" ht="15" hidden="1" customHeight="1" x14ac:dyDescent="0.3">
      <c r="A101" s="193"/>
      <c r="B101" s="209"/>
      <c r="C101" s="210"/>
      <c r="D101" s="151">
        <f t="shared" si="3"/>
        <v>0</v>
      </c>
      <c r="E101" s="244" t="s">
        <v>167</v>
      </c>
    </row>
    <row r="102" spans="1:5" s="38" customFormat="1" ht="15" hidden="1" customHeight="1" x14ac:dyDescent="0.3">
      <c r="A102" s="193"/>
      <c r="B102" s="209"/>
      <c r="C102" s="210"/>
      <c r="D102" s="151">
        <f t="shared" si="3"/>
        <v>0</v>
      </c>
      <c r="E102" s="244" t="s">
        <v>167</v>
      </c>
    </row>
    <row r="103" spans="1:5" s="38" customFormat="1" ht="15" hidden="1" customHeight="1" x14ac:dyDescent="0.3">
      <c r="A103" s="193"/>
      <c r="B103" s="209"/>
      <c r="C103" s="210"/>
      <c r="D103" s="151">
        <f t="shared" si="3"/>
        <v>0</v>
      </c>
      <c r="E103" s="244" t="s">
        <v>167</v>
      </c>
    </row>
    <row r="104" spans="1:5" s="38" customFormat="1" ht="15" hidden="1" customHeight="1" x14ac:dyDescent="0.3">
      <c r="A104" s="193"/>
      <c r="B104" s="209"/>
      <c r="C104" s="210"/>
      <c r="D104" s="151">
        <f t="shared" si="3"/>
        <v>0</v>
      </c>
      <c r="E104" s="244" t="s">
        <v>167</v>
      </c>
    </row>
    <row r="105" spans="1:5" s="38" customFormat="1" ht="15" hidden="1" customHeight="1" x14ac:dyDescent="0.3">
      <c r="A105" s="193"/>
      <c r="B105" s="209"/>
      <c r="C105" s="210"/>
      <c r="D105" s="151">
        <f t="shared" si="3"/>
        <v>0</v>
      </c>
      <c r="E105" s="244" t="s">
        <v>167</v>
      </c>
    </row>
    <row r="106" spans="1:5" s="38" customFormat="1" ht="15" hidden="1" customHeight="1" x14ac:dyDescent="0.3">
      <c r="A106" s="193"/>
      <c r="B106" s="209"/>
      <c r="C106" s="210"/>
      <c r="D106" s="151">
        <f t="shared" si="3"/>
        <v>0</v>
      </c>
      <c r="E106" s="244" t="s">
        <v>167</v>
      </c>
    </row>
    <row r="107" spans="1:5" s="38" customFormat="1" ht="15" hidden="1" customHeight="1" x14ac:dyDescent="0.3">
      <c r="A107" s="193"/>
      <c r="B107" s="209"/>
      <c r="C107" s="210"/>
      <c r="D107" s="151">
        <f t="shared" si="3"/>
        <v>0</v>
      </c>
      <c r="E107" s="244" t="s">
        <v>167</v>
      </c>
    </row>
    <row r="108" spans="1:5" s="38" customFormat="1" ht="15" hidden="1" customHeight="1" x14ac:dyDescent="0.3">
      <c r="A108" s="193"/>
      <c r="B108" s="209"/>
      <c r="C108" s="210"/>
      <c r="D108" s="151">
        <f t="shared" si="3"/>
        <v>0</v>
      </c>
      <c r="E108" s="244" t="s">
        <v>167</v>
      </c>
    </row>
    <row r="109" spans="1:5" s="38" customFormat="1" ht="15" hidden="1" customHeight="1" x14ac:dyDescent="0.3">
      <c r="A109" s="193"/>
      <c r="B109" s="209"/>
      <c r="C109" s="210"/>
      <c r="D109" s="151">
        <f t="shared" si="3"/>
        <v>0</v>
      </c>
      <c r="E109" s="244" t="s">
        <v>167</v>
      </c>
    </row>
    <row r="110" spans="1:5" s="38" customFormat="1" ht="15" hidden="1" customHeight="1" x14ac:dyDescent="0.3">
      <c r="A110" s="193"/>
      <c r="B110" s="209"/>
      <c r="C110" s="210"/>
      <c r="D110" s="151">
        <f t="shared" si="3"/>
        <v>0</v>
      </c>
      <c r="E110" s="244" t="s">
        <v>167</v>
      </c>
    </row>
    <row r="111" spans="1:5" s="38" customFormat="1" ht="15" hidden="1" customHeight="1" x14ac:dyDescent="0.3">
      <c r="A111" s="193"/>
      <c r="B111" s="209"/>
      <c r="C111" s="210"/>
      <c r="D111" s="151">
        <f t="shared" si="3"/>
        <v>0</v>
      </c>
      <c r="E111" s="244" t="s">
        <v>167</v>
      </c>
    </row>
    <row r="112" spans="1:5" s="38" customFormat="1" ht="15" hidden="1" customHeight="1" x14ac:dyDescent="0.3">
      <c r="A112" s="193"/>
      <c r="B112" s="209"/>
      <c r="C112" s="210"/>
      <c r="D112" s="151">
        <f t="shared" si="3"/>
        <v>0</v>
      </c>
      <c r="E112" s="244" t="s">
        <v>167</v>
      </c>
    </row>
    <row r="113" spans="1:5" s="38" customFormat="1" ht="15" hidden="1" customHeight="1" x14ac:dyDescent="0.3">
      <c r="A113" s="193"/>
      <c r="B113" s="209"/>
      <c r="C113" s="210"/>
      <c r="D113" s="151">
        <f t="shared" si="3"/>
        <v>0</v>
      </c>
      <c r="E113" s="244" t="s">
        <v>167</v>
      </c>
    </row>
    <row r="114" spans="1:5" s="38" customFormat="1" ht="15" hidden="1" customHeight="1" x14ac:dyDescent="0.3">
      <c r="A114" s="193"/>
      <c r="B114" s="209"/>
      <c r="C114" s="210"/>
      <c r="D114" s="151">
        <f t="shared" si="3"/>
        <v>0</v>
      </c>
      <c r="E114" s="244" t="s">
        <v>167</v>
      </c>
    </row>
    <row r="115" spans="1:5" s="38" customFormat="1" ht="15" hidden="1" customHeight="1" x14ac:dyDescent="0.3">
      <c r="A115" s="193"/>
      <c r="B115" s="209"/>
      <c r="C115" s="210"/>
      <c r="D115" s="151">
        <f t="shared" si="3"/>
        <v>0</v>
      </c>
      <c r="E115" s="244" t="s">
        <v>167</v>
      </c>
    </row>
    <row r="116" spans="1:5" s="38" customFormat="1" ht="15" hidden="1" customHeight="1" x14ac:dyDescent="0.3">
      <c r="A116" s="193"/>
      <c r="B116" s="209"/>
      <c r="C116" s="210"/>
      <c r="D116" s="151">
        <f t="shared" si="3"/>
        <v>0</v>
      </c>
      <c r="E116" s="244" t="s">
        <v>167</v>
      </c>
    </row>
    <row r="117" spans="1:5" s="38" customFormat="1" ht="15" hidden="1" customHeight="1" x14ac:dyDescent="0.3">
      <c r="A117" s="193"/>
      <c r="B117" s="209"/>
      <c r="C117" s="210"/>
      <c r="D117" s="151">
        <f t="shared" si="3"/>
        <v>0</v>
      </c>
      <c r="E117" s="244" t="s">
        <v>167</v>
      </c>
    </row>
    <row r="118" spans="1:5" s="38" customFormat="1" ht="15" hidden="1" customHeight="1" x14ac:dyDescent="0.3">
      <c r="A118" s="193"/>
      <c r="B118" s="209"/>
      <c r="C118" s="210"/>
      <c r="D118" s="151">
        <f t="shared" si="3"/>
        <v>0</v>
      </c>
      <c r="E118" s="244" t="s">
        <v>167</v>
      </c>
    </row>
    <row r="119" spans="1:5" s="38" customFormat="1" ht="15" hidden="1" customHeight="1" x14ac:dyDescent="0.3">
      <c r="A119" s="193"/>
      <c r="B119" s="209"/>
      <c r="C119" s="210"/>
      <c r="D119" s="151">
        <f t="shared" si="3"/>
        <v>0</v>
      </c>
      <c r="E119" s="244" t="s">
        <v>167</v>
      </c>
    </row>
    <row r="120" spans="1:5" s="38" customFormat="1" ht="15" hidden="1" customHeight="1" x14ac:dyDescent="0.3">
      <c r="A120" s="193"/>
      <c r="B120" s="209"/>
      <c r="C120" s="210"/>
      <c r="D120" s="151">
        <f t="shared" si="3"/>
        <v>0</v>
      </c>
      <c r="E120" s="244" t="s">
        <v>167</v>
      </c>
    </row>
    <row r="121" spans="1:5" s="38" customFormat="1" ht="15" hidden="1" customHeight="1" x14ac:dyDescent="0.3">
      <c r="A121" s="193"/>
      <c r="B121" s="209"/>
      <c r="C121" s="210"/>
      <c r="D121" s="151">
        <f t="shared" si="3"/>
        <v>0</v>
      </c>
      <c r="E121" s="244" t="s">
        <v>167</v>
      </c>
    </row>
    <row r="122" spans="1:5" s="38" customFormat="1" ht="15" hidden="1" customHeight="1" x14ac:dyDescent="0.3">
      <c r="A122" s="193"/>
      <c r="B122" s="209"/>
      <c r="C122" s="210"/>
      <c r="D122" s="151">
        <f t="shared" si="3"/>
        <v>0</v>
      </c>
      <c r="E122" s="244" t="s">
        <v>167</v>
      </c>
    </row>
    <row r="123" spans="1:5" s="38" customFormat="1" ht="15" hidden="1" customHeight="1" x14ac:dyDescent="0.3">
      <c r="A123" s="193"/>
      <c r="B123" s="209"/>
      <c r="C123" s="210"/>
      <c r="D123" s="151">
        <f t="shared" si="3"/>
        <v>0</v>
      </c>
      <c r="E123" s="244" t="s">
        <v>167</v>
      </c>
    </row>
    <row r="124" spans="1:5" s="38" customFormat="1" ht="15" hidden="1" customHeight="1" x14ac:dyDescent="0.3">
      <c r="A124" s="193"/>
      <c r="B124" s="209"/>
      <c r="C124" s="210"/>
      <c r="D124" s="151">
        <f t="shared" si="3"/>
        <v>0</v>
      </c>
      <c r="E124" s="244" t="s">
        <v>167</v>
      </c>
    </row>
    <row r="125" spans="1:5" s="38" customFormat="1" ht="15" hidden="1" customHeight="1" x14ac:dyDescent="0.3">
      <c r="A125" s="193"/>
      <c r="B125" s="209"/>
      <c r="C125" s="210"/>
      <c r="D125" s="151">
        <f t="shared" si="3"/>
        <v>0</v>
      </c>
      <c r="E125" s="244" t="s">
        <v>167</v>
      </c>
    </row>
    <row r="126" spans="1:5" s="38" customFormat="1" ht="15" hidden="1" customHeight="1" x14ac:dyDescent="0.3">
      <c r="A126" s="193"/>
      <c r="B126" s="209"/>
      <c r="C126" s="210"/>
      <c r="D126" s="151">
        <f t="shared" si="3"/>
        <v>0</v>
      </c>
      <c r="E126" s="244" t="s">
        <v>167</v>
      </c>
    </row>
    <row r="127" spans="1:5" s="38" customFormat="1" ht="15" hidden="1" customHeight="1" x14ac:dyDescent="0.3">
      <c r="A127" s="193"/>
      <c r="B127" s="209"/>
      <c r="C127" s="210"/>
      <c r="D127" s="151">
        <f t="shared" si="3"/>
        <v>0</v>
      </c>
      <c r="E127" s="244" t="s">
        <v>167</v>
      </c>
    </row>
    <row r="128" spans="1:5" s="38" customFormat="1" ht="15" hidden="1" customHeight="1" x14ac:dyDescent="0.3">
      <c r="A128" s="193"/>
      <c r="B128" s="209"/>
      <c r="C128" s="210"/>
      <c r="D128" s="151">
        <f t="shared" si="3"/>
        <v>0</v>
      </c>
      <c r="E128" s="244" t="s">
        <v>167</v>
      </c>
    </row>
    <row r="129" spans="1:7" s="38" customFormat="1" ht="15" hidden="1" customHeight="1" x14ac:dyDescent="0.3">
      <c r="A129" s="193"/>
      <c r="B129" s="209"/>
      <c r="C129" s="210"/>
      <c r="D129" s="151">
        <f t="shared" si="3"/>
        <v>0</v>
      </c>
      <c r="E129" s="244" t="s">
        <v>167</v>
      </c>
    </row>
    <row r="130" spans="1:7" s="38" customFormat="1" ht="15" hidden="1" customHeight="1" x14ac:dyDescent="0.3">
      <c r="A130" s="193"/>
      <c r="B130" s="209"/>
      <c r="C130" s="210"/>
      <c r="D130" s="151">
        <f t="shared" si="3"/>
        <v>0</v>
      </c>
      <c r="E130" s="244" t="s">
        <v>167</v>
      </c>
    </row>
    <row r="131" spans="1:7" s="38" customFormat="1" ht="15" hidden="1" customHeight="1" x14ac:dyDescent="0.3">
      <c r="A131" s="193"/>
      <c r="B131" s="209"/>
      <c r="C131" s="210"/>
      <c r="D131" s="151">
        <f t="shared" si="3"/>
        <v>0</v>
      </c>
      <c r="E131" s="244" t="s">
        <v>167</v>
      </c>
    </row>
    <row r="132" spans="1:7" s="38" customFormat="1" ht="15" hidden="1" customHeight="1" x14ac:dyDescent="0.3">
      <c r="A132" s="193"/>
      <c r="B132" s="209"/>
      <c r="C132" s="210"/>
      <c r="D132" s="151">
        <f t="shared" ref="D132:D133" si="4">ROUND(+B132*C132,2)</f>
        <v>0</v>
      </c>
      <c r="E132" s="244" t="s">
        <v>167</v>
      </c>
    </row>
    <row r="133" spans="1:7" s="38" customFormat="1" ht="15" customHeight="1" x14ac:dyDescent="0.3">
      <c r="A133" s="193"/>
      <c r="B133" s="209"/>
      <c r="C133" s="210"/>
      <c r="D133" s="237">
        <f t="shared" si="4"/>
        <v>0</v>
      </c>
      <c r="E133" s="244" t="s">
        <v>167</v>
      </c>
    </row>
    <row r="134" spans="1:7" s="38" customFormat="1" x14ac:dyDescent="0.3">
      <c r="A134" s="193"/>
      <c r="B134" s="197"/>
      <c r="C134" s="197" t="s">
        <v>179</v>
      </c>
      <c r="D134" s="151">
        <f>ROUND(SUBTOTAL(109,D4:D133),2)</f>
        <v>0</v>
      </c>
      <c r="E134" s="244" t="s">
        <v>167</v>
      </c>
      <c r="G134" s="108" t="s">
        <v>186</v>
      </c>
    </row>
    <row r="135" spans="1:7" s="103" customFormat="1" x14ac:dyDescent="0.3">
      <c r="D135" s="86"/>
      <c r="E135" s="244" t="s">
        <v>170</v>
      </c>
      <c r="G135" s="108"/>
    </row>
    <row r="136" spans="1:7" s="103" customFormat="1" x14ac:dyDescent="0.3">
      <c r="A136" s="193"/>
      <c r="B136" s="209"/>
      <c r="C136" s="210"/>
      <c r="D136" s="151">
        <f t="shared" ref="D136:D167" si="5">ROUND(+B136*C136,2)</f>
        <v>0</v>
      </c>
      <c r="E136" s="246" t="s">
        <v>170</v>
      </c>
    </row>
    <row r="137" spans="1:7" s="38" customFormat="1" ht="15" customHeight="1" x14ac:dyDescent="0.3">
      <c r="A137" s="193"/>
      <c r="B137" s="209"/>
      <c r="C137" s="210"/>
      <c r="D137" s="151">
        <f t="shared" si="5"/>
        <v>0</v>
      </c>
      <c r="E137" s="244" t="s">
        <v>170</v>
      </c>
    </row>
    <row r="138" spans="1:7" s="38" customFormat="1" ht="15" customHeight="1" x14ac:dyDescent="0.3">
      <c r="A138" s="193"/>
      <c r="B138" s="209"/>
      <c r="C138" s="210"/>
      <c r="D138" s="151">
        <f t="shared" si="5"/>
        <v>0</v>
      </c>
      <c r="E138" s="244" t="s">
        <v>170</v>
      </c>
    </row>
    <row r="139" spans="1:7" s="38" customFormat="1" ht="15" hidden="1" customHeight="1" x14ac:dyDescent="0.3">
      <c r="A139" s="193"/>
      <c r="B139" s="209"/>
      <c r="C139" s="210"/>
      <c r="D139" s="151">
        <f t="shared" si="5"/>
        <v>0</v>
      </c>
      <c r="E139" s="244" t="s">
        <v>170</v>
      </c>
    </row>
    <row r="140" spans="1:7" s="38" customFormat="1" ht="15" hidden="1" customHeight="1" x14ac:dyDescent="0.3">
      <c r="A140" s="193"/>
      <c r="B140" s="209"/>
      <c r="C140" s="210"/>
      <c r="D140" s="151">
        <f t="shared" si="5"/>
        <v>0</v>
      </c>
      <c r="E140" s="244" t="s">
        <v>170</v>
      </c>
    </row>
    <row r="141" spans="1:7" s="38" customFormat="1" ht="15" hidden="1" customHeight="1" x14ac:dyDescent="0.3">
      <c r="A141" s="193"/>
      <c r="B141" s="209"/>
      <c r="C141" s="210"/>
      <c r="D141" s="151">
        <f t="shared" si="5"/>
        <v>0</v>
      </c>
      <c r="E141" s="244" t="s">
        <v>170</v>
      </c>
    </row>
    <row r="142" spans="1:7" s="38" customFormat="1" ht="15" hidden="1" customHeight="1" x14ac:dyDescent="0.3">
      <c r="A142" s="193"/>
      <c r="B142" s="209"/>
      <c r="C142" s="210"/>
      <c r="D142" s="151">
        <f t="shared" si="5"/>
        <v>0</v>
      </c>
      <c r="E142" s="244" t="s">
        <v>170</v>
      </c>
    </row>
    <row r="143" spans="1:7" s="38" customFormat="1" ht="15" hidden="1" customHeight="1" x14ac:dyDescent="0.3">
      <c r="A143" s="193"/>
      <c r="B143" s="209"/>
      <c r="C143" s="210"/>
      <c r="D143" s="151">
        <f t="shared" si="5"/>
        <v>0</v>
      </c>
      <c r="E143" s="244" t="s">
        <v>170</v>
      </c>
    </row>
    <row r="144" spans="1:7" s="38" customFormat="1" ht="15" hidden="1" customHeight="1" x14ac:dyDescent="0.3">
      <c r="A144" s="193"/>
      <c r="B144" s="209"/>
      <c r="C144" s="210"/>
      <c r="D144" s="151">
        <f t="shared" si="5"/>
        <v>0</v>
      </c>
      <c r="E144" s="244" t="s">
        <v>170</v>
      </c>
    </row>
    <row r="145" spans="1:5" s="38" customFormat="1" ht="15" hidden="1" customHeight="1" x14ac:dyDescent="0.3">
      <c r="A145" s="193"/>
      <c r="B145" s="209"/>
      <c r="C145" s="210"/>
      <c r="D145" s="151">
        <f t="shared" si="5"/>
        <v>0</v>
      </c>
      <c r="E145" s="244" t="s">
        <v>170</v>
      </c>
    </row>
    <row r="146" spans="1:5" s="38" customFormat="1" ht="15" hidden="1" customHeight="1" x14ac:dyDescent="0.3">
      <c r="A146" s="193"/>
      <c r="B146" s="209"/>
      <c r="C146" s="210"/>
      <c r="D146" s="151">
        <f t="shared" si="5"/>
        <v>0</v>
      </c>
      <c r="E146" s="244" t="s">
        <v>170</v>
      </c>
    </row>
    <row r="147" spans="1:5" s="38" customFormat="1" ht="15" hidden="1" customHeight="1" x14ac:dyDescent="0.3">
      <c r="A147" s="193"/>
      <c r="B147" s="209"/>
      <c r="C147" s="210"/>
      <c r="D147" s="151">
        <f t="shared" si="5"/>
        <v>0</v>
      </c>
      <c r="E147" s="244" t="s">
        <v>170</v>
      </c>
    </row>
    <row r="148" spans="1:5" s="38" customFormat="1" ht="15" hidden="1" customHeight="1" x14ac:dyDescent="0.3">
      <c r="A148" s="193"/>
      <c r="B148" s="209"/>
      <c r="C148" s="210"/>
      <c r="D148" s="151">
        <f t="shared" si="5"/>
        <v>0</v>
      </c>
      <c r="E148" s="244" t="s">
        <v>170</v>
      </c>
    </row>
    <row r="149" spans="1:5" s="38" customFormat="1" ht="15" hidden="1" customHeight="1" x14ac:dyDescent="0.3">
      <c r="A149" s="193"/>
      <c r="B149" s="209"/>
      <c r="C149" s="210"/>
      <c r="D149" s="151">
        <f t="shared" si="5"/>
        <v>0</v>
      </c>
      <c r="E149" s="244" t="s">
        <v>170</v>
      </c>
    </row>
    <row r="150" spans="1:5" s="38" customFormat="1" ht="15" hidden="1" customHeight="1" x14ac:dyDescent="0.3">
      <c r="A150" s="193"/>
      <c r="B150" s="209"/>
      <c r="C150" s="210"/>
      <c r="D150" s="151">
        <f t="shared" si="5"/>
        <v>0</v>
      </c>
      <c r="E150" s="244" t="s">
        <v>170</v>
      </c>
    </row>
    <row r="151" spans="1:5" s="38" customFormat="1" ht="15" hidden="1" customHeight="1" x14ac:dyDescent="0.3">
      <c r="A151" s="193"/>
      <c r="B151" s="209"/>
      <c r="C151" s="210"/>
      <c r="D151" s="151">
        <f t="shared" si="5"/>
        <v>0</v>
      </c>
      <c r="E151" s="244" t="s">
        <v>170</v>
      </c>
    </row>
    <row r="152" spans="1:5" s="38" customFormat="1" ht="15" hidden="1" customHeight="1" x14ac:dyDescent="0.3">
      <c r="A152" s="193"/>
      <c r="B152" s="209"/>
      <c r="C152" s="210"/>
      <c r="D152" s="151">
        <f t="shared" si="5"/>
        <v>0</v>
      </c>
      <c r="E152" s="244" t="s">
        <v>170</v>
      </c>
    </row>
    <row r="153" spans="1:5" s="38" customFormat="1" ht="15" hidden="1" customHeight="1" x14ac:dyDescent="0.3">
      <c r="A153" s="193"/>
      <c r="B153" s="209"/>
      <c r="C153" s="210"/>
      <c r="D153" s="151">
        <f t="shared" si="5"/>
        <v>0</v>
      </c>
      <c r="E153" s="244" t="s">
        <v>170</v>
      </c>
    </row>
    <row r="154" spans="1:5" s="38" customFormat="1" ht="15" hidden="1" customHeight="1" x14ac:dyDescent="0.3">
      <c r="A154" s="193"/>
      <c r="B154" s="209"/>
      <c r="C154" s="210"/>
      <c r="D154" s="151">
        <f t="shared" si="5"/>
        <v>0</v>
      </c>
      <c r="E154" s="244" t="s">
        <v>170</v>
      </c>
    </row>
    <row r="155" spans="1:5" s="38" customFormat="1" ht="15" hidden="1" customHeight="1" x14ac:dyDescent="0.3">
      <c r="A155" s="193"/>
      <c r="B155" s="209"/>
      <c r="C155" s="210"/>
      <c r="D155" s="151">
        <f t="shared" si="5"/>
        <v>0</v>
      </c>
      <c r="E155" s="244" t="s">
        <v>170</v>
      </c>
    </row>
    <row r="156" spans="1:5" s="38" customFormat="1" ht="15" hidden="1" customHeight="1" x14ac:dyDescent="0.3">
      <c r="A156" s="193"/>
      <c r="B156" s="209"/>
      <c r="C156" s="210"/>
      <c r="D156" s="151">
        <f t="shared" si="5"/>
        <v>0</v>
      </c>
      <c r="E156" s="244" t="s">
        <v>170</v>
      </c>
    </row>
    <row r="157" spans="1:5" s="38" customFormat="1" ht="15" hidden="1" customHeight="1" x14ac:dyDescent="0.3">
      <c r="A157" s="193"/>
      <c r="B157" s="209"/>
      <c r="C157" s="210"/>
      <c r="D157" s="151">
        <f t="shared" si="5"/>
        <v>0</v>
      </c>
      <c r="E157" s="244" t="s">
        <v>170</v>
      </c>
    </row>
    <row r="158" spans="1:5" s="38" customFormat="1" ht="15" hidden="1" customHeight="1" x14ac:dyDescent="0.3">
      <c r="A158" s="193"/>
      <c r="B158" s="209"/>
      <c r="C158" s="210"/>
      <c r="D158" s="151">
        <f t="shared" si="5"/>
        <v>0</v>
      </c>
      <c r="E158" s="244" t="s">
        <v>170</v>
      </c>
    </row>
    <row r="159" spans="1:5" s="38" customFormat="1" ht="15" hidden="1" customHeight="1" x14ac:dyDescent="0.3">
      <c r="A159" s="193"/>
      <c r="B159" s="209"/>
      <c r="C159" s="210"/>
      <c r="D159" s="151">
        <f t="shared" si="5"/>
        <v>0</v>
      </c>
      <c r="E159" s="244" t="s">
        <v>170</v>
      </c>
    </row>
    <row r="160" spans="1:5" s="38" customFormat="1" ht="15" hidden="1" customHeight="1" x14ac:dyDescent="0.3">
      <c r="A160" s="193"/>
      <c r="B160" s="209"/>
      <c r="C160" s="210"/>
      <c r="D160" s="151">
        <f t="shared" si="5"/>
        <v>0</v>
      </c>
      <c r="E160" s="244" t="s">
        <v>170</v>
      </c>
    </row>
    <row r="161" spans="1:5" s="38" customFormat="1" ht="15" hidden="1" customHeight="1" x14ac:dyDescent="0.3">
      <c r="A161" s="193"/>
      <c r="B161" s="209"/>
      <c r="C161" s="210"/>
      <c r="D161" s="151">
        <f t="shared" si="5"/>
        <v>0</v>
      </c>
      <c r="E161" s="244" t="s">
        <v>170</v>
      </c>
    </row>
    <row r="162" spans="1:5" s="38" customFormat="1" ht="15" hidden="1" customHeight="1" x14ac:dyDescent="0.3">
      <c r="A162" s="193"/>
      <c r="B162" s="209"/>
      <c r="C162" s="210"/>
      <c r="D162" s="151">
        <f t="shared" si="5"/>
        <v>0</v>
      </c>
      <c r="E162" s="244" t="s">
        <v>170</v>
      </c>
    </row>
    <row r="163" spans="1:5" s="38" customFormat="1" ht="15" hidden="1" customHeight="1" x14ac:dyDescent="0.3">
      <c r="A163" s="193"/>
      <c r="B163" s="209"/>
      <c r="C163" s="210"/>
      <c r="D163" s="151">
        <f t="shared" si="5"/>
        <v>0</v>
      </c>
      <c r="E163" s="244" t="s">
        <v>170</v>
      </c>
    </row>
    <row r="164" spans="1:5" s="38" customFormat="1" ht="15" hidden="1" customHeight="1" x14ac:dyDescent="0.3">
      <c r="A164" s="193"/>
      <c r="B164" s="209"/>
      <c r="C164" s="210"/>
      <c r="D164" s="151">
        <f t="shared" si="5"/>
        <v>0</v>
      </c>
      <c r="E164" s="244" t="s">
        <v>170</v>
      </c>
    </row>
    <row r="165" spans="1:5" s="38" customFormat="1" ht="15" hidden="1" customHeight="1" x14ac:dyDescent="0.3">
      <c r="A165" s="193"/>
      <c r="B165" s="209"/>
      <c r="C165" s="210"/>
      <c r="D165" s="151">
        <f t="shared" si="5"/>
        <v>0</v>
      </c>
      <c r="E165" s="244" t="s">
        <v>170</v>
      </c>
    </row>
    <row r="166" spans="1:5" s="38" customFormat="1" ht="15" hidden="1" customHeight="1" x14ac:dyDescent="0.3">
      <c r="A166" s="193"/>
      <c r="B166" s="209"/>
      <c r="C166" s="210"/>
      <c r="D166" s="151">
        <f t="shared" si="5"/>
        <v>0</v>
      </c>
      <c r="E166" s="244" t="s">
        <v>170</v>
      </c>
    </row>
    <row r="167" spans="1:5" s="38" customFormat="1" ht="15" hidden="1" customHeight="1" x14ac:dyDescent="0.3">
      <c r="A167" s="193"/>
      <c r="B167" s="209"/>
      <c r="C167" s="210"/>
      <c r="D167" s="151">
        <f t="shared" si="5"/>
        <v>0</v>
      </c>
      <c r="E167" s="244" t="s">
        <v>170</v>
      </c>
    </row>
    <row r="168" spans="1:5" s="38" customFormat="1" ht="15" hidden="1" customHeight="1" x14ac:dyDescent="0.3">
      <c r="A168" s="193"/>
      <c r="B168" s="209"/>
      <c r="C168" s="210"/>
      <c r="D168" s="151">
        <f t="shared" ref="D168:D199" si="6">ROUND(+B168*C168,2)</f>
        <v>0</v>
      </c>
      <c r="E168" s="244" t="s">
        <v>170</v>
      </c>
    </row>
    <row r="169" spans="1:5" s="38" customFormat="1" ht="15" hidden="1" customHeight="1" x14ac:dyDescent="0.3">
      <c r="A169" s="193"/>
      <c r="B169" s="209"/>
      <c r="C169" s="210"/>
      <c r="D169" s="151">
        <f t="shared" si="6"/>
        <v>0</v>
      </c>
      <c r="E169" s="244" t="s">
        <v>170</v>
      </c>
    </row>
    <row r="170" spans="1:5" s="38" customFormat="1" ht="15" hidden="1" customHeight="1" x14ac:dyDescent="0.3">
      <c r="A170" s="193"/>
      <c r="B170" s="209"/>
      <c r="C170" s="210"/>
      <c r="D170" s="151">
        <f t="shared" si="6"/>
        <v>0</v>
      </c>
      <c r="E170" s="244" t="s">
        <v>170</v>
      </c>
    </row>
    <row r="171" spans="1:5" s="38" customFormat="1" ht="15" hidden="1" customHeight="1" x14ac:dyDescent="0.3">
      <c r="A171" s="193"/>
      <c r="B171" s="209"/>
      <c r="C171" s="210"/>
      <c r="D171" s="151">
        <f t="shared" si="6"/>
        <v>0</v>
      </c>
      <c r="E171" s="244" t="s">
        <v>170</v>
      </c>
    </row>
    <row r="172" spans="1:5" s="38" customFormat="1" ht="15" hidden="1" customHeight="1" x14ac:dyDescent="0.3">
      <c r="A172" s="193"/>
      <c r="B172" s="209"/>
      <c r="C172" s="210"/>
      <c r="D172" s="151">
        <f t="shared" si="6"/>
        <v>0</v>
      </c>
      <c r="E172" s="244" t="s">
        <v>170</v>
      </c>
    </row>
    <row r="173" spans="1:5" s="38" customFormat="1" ht="15" hidden="1" customHeight="1" x14ac:dyDescent="0.3">
      <c r="A173" s="193"/>
      <c r="B173" s="209"/>
      <c r="C173" s="210"/>
      <c r="D173" s="151">
        <f t="shared" si="6"/>
        <v>0</v>
      </c>
      <c r="E173" s="244" t="s">
        <v>170</v>
      </c>
    </row>
    <row r="174" spans="1:5" s="38" customFormat="1" ht="15" hidden="1" customHeight="1" x14ac:dyDescent="0.3">
      <c r="A174" s="193"/>
      <c r="B174" s="209"/>
      <c r="C174" s="210"/>
      <c r="D174" s="151">
        <f t="shared" si="6"/>
        <v>0</v>
      </c>
      <c r="E174" s="244" t="s">
        <v>170</v>
      </c>
    </row>
    <row r="175" spans="1:5" s="38" customFormat="1" ht="15" hidden="1" customHeight="1" x14ac:dyDescent="0.3">
      <c r="A175" s="193"/>
      <c r="B175" s="209"/>
      <c r="C175" s="210"/>
      <c r="D175" s="151">
        <f t="shared" si="6"/>
        <v>0</v>
      </c>
      <c r="E175" s="244" t="s">
        <v>170</v>
      </c>
    </row>
    <row r="176" spans="1:5" s="38" customFormat="1" ht="15" hidden="1" customHeight="1" x14ac:dyDescent="0.3">
      <c r="A176" s="193"/>
      <c r="B176" s="209"/>
      <c r="C176" s="210"/>
      <c r="D176" s="151">
        <f t="shared" si="6"/>
        <v>0</v>
      </c>
      <c r="E176" s="244" t="s">
        <v>170</v>
      </c>
    </row>
    <row r="177" spans="1:5" s="38" customFormat="1" ht="15" hidden="1" customHeight="1" x14ac:dyDescent="0.3">
      <c r="A177" s="193"/>
      <c r="B177" s="209"/>
      <c r="C177" s="210"/>
      <c r="D177" s="151">
        <f t="shared" si="6"/>
        <v>0</v>
      </c>
      <c r="E177" s="244" t="s">
        <v>170</v>
      </c>
    </row>
    <row r="178" spans="1:5" s="38" customFormat="1" ht="15" hidden="1" customHeight="1" x14ac:dyDescent="0.3">
      <c r="A178" s="193"/>
      <c r="B178" s="209"/>
      <c r="C178" s="210"/>
      <c r="D178" s="151">
        <f t="shared" si="6"/>
        <v>0</v>
      </c>
      <c r="E178" s="244" t="s">
        <v>170</v>
      </c>
    </row>
    <row r="179" spans="1:5" s="38" customFormat="1" ht="15" hidden="1" customHeight="1" x14ac:dyDescent="0.3">
      <c r="A179" s="193"/>
      <c r="B179" s="209"/>
      <c r="C179" s="210"/>
      <c r="D179" s="151">
        <f t="shared" si="6"/>
        <v>0</v>
      </c>
      <c r="E179" s="244" t="s">
        <v>170</v>
      </c>
    </row>
    <row r="180" spans="1:5" s="38" customFormat="1" ht="15" hidden="1" customHeight="1" x14ac:dyDescent="0.3">
      <c r="A180" s="193"/>
      <c r="B180" s="209"/>
      <c r="C180" s="210"/>
      <c r="D180" s="151">
        <f t="shared" si="6"/>
        <v>0</v>
      </c>
      <c r="E180" s="244" t="s">
        <v>170</v>
      </c>
    </row>
    <row r="181" spans="1:5" s="38" customFormat="1" ht="15" hidden="1" customHeight="1" x14ac:dyDescent="0.3">
      <c r="A181" s="193"/>
      <c r="B181" s="209"/>
      <c r="C181" s="210"/>
      <c r="D181" s="151">
        <f t="shared" si="6"/>
        <v>0</v>
      </c>
      <c r="E181" s="244" t="s">
        <v>170</v>
      </c>
    </row>
    <row r="182" spans="1:5" s="38" customFormat="1" ht="15" hidden="1" customHeight="1" x14ac:dyDescent="0.3">
      <c r="A182" s="193"/>
      <c r="B182" s="209"/>
      <c r="C182" s="210"/>
      <c r="D182" s="151">
        <f t="shared" si="6"/>
        <v>0</v>
      </c>
      <c r="E182" s="244" t="s">
        <v>170</v>
      </c>
    </row>
    <row r="183" spans="1:5" s="38" customFormat="1" ht="15" hidden="1" customHeight="1" x14ac:dyDescent="0.3">
      <c r="A183" s="193"/>
      <c r="B183" s="209"/>
      <c r="C183" s="210"/>
      <c r="D183" s="151">
        <f t="shared" si="6"/>
        <v>0</v>
      </c>
      <c r="E183" s="244" t="s">
        <v>170</v>
      </c>
    </row>
    <row r="184" spans="1:5" s="38" customFormat="1" ht="15" hidden="1" customHeight="1" x14ac:dyDescent="0.3">
      <c r="A184" s="193"/>
      <c r="B184" s="209"/>
      <c r="C184" s="210"/>
      <c r="D184" s="151">
        <f t="shared" si="6"/>
        <v>0</v>
      </c>
      <c r="E184" s="244" t="s">
        <v>170</v>
      </c>
    </row>
    <row r="185" spans="1:5" s="38" customFormat="1" ht="15" hidden="1" customHeight="1" x14ac:dyDescent="0.3">
      <c r="A185" s="193"/>
      <c r="B185" s="209"/>
      <c r="C185" s="210"/>
      <c r="D185" s="151">
        <f t="shared" si="6"/>
        <v>0</v>
      </c>
      <c r="E185" s="244" t="s">
        <v>170</v>
      </c>
    </row>
    <row r="186" spans="1:5" s="38" customFormat="1" ht="15" hidden="1" customHeight="1" x14ac:dyDescent="0.3">
      <c r="A186" s="193"/>
      <c r="B186" s="209"/>
      <c r="C186" s="210"/>
      <c r="D186" s="151">
        <f t="shared" si="6"/>
        <v>0</v>
      </c>
      <c r="E186" s="244" t="s">
        <v>170</v>
      </c>
    </row>
    <row r="187" spans="1:5" s="38" customFormat="1" ht="15" hidden="1" customHeight="1" x14ac:dyDescent="0.3">
      <c r="A187" s="193"/>
      <c r="B187" s="209"/>
      <c r="C187" s="210"/>
      <c r="D187" s="151">
        <f t="shared" si="6"/>
        <v>0</v>
      </c>
      <c r="E187" s="244" t="s">
        <v>170</v>
      </c>
    </row>
    <row r="188" spans="1:5" s="38" customFormat="1" ht="15" hidden="1" customHeight="1" x14ac:dyDescent="0.3">
      <c r="A188" s="193"/>
      <c r="B188" s="209"/>
      <c r="C188" s="210"/>
      <c r="D188" s="151">
        <f t="shared" si="6"/>
        <v>0</v>
      </c>
      <c r="E188" s="244" t="s">
        <v>170</v>
      </c>
    </row>
    <row r="189" spans="1:5" s="38" customFormat="1" ht="15" hidden="1" customHeight="1" x14ac:dyDescent="0.3">
      <c r="A189" s="193"/>
      <c r="B189" s="209"/>
      <c r="C189" s="210"/>
      <c r="D189" s="151">
        <f t="shared" si="6"/>
        <v>0</v>
      </c>
      <c r="E189" s="244" t="s">
        <v>170</v>
      </c>
    </row>
    <row r="190" spans="1:5" s="38" customFormat="1" ht="15" hidden="1" customHeight="1" x14ac:dyDescent="0.3">
      <c r="A190" s="193"/>
      <c r="B190" s="209"/>
      <c r="C190" s="210"/>
      <c r="D190" s="151">
        <f t="shared" si="6"/>
        <v>0</v>
      </c>
      <c r="E190" s="244" t="s">
        <v>170</v>
      </c>
    </row>
    <row r="191" spans="1:5" s="38" customFormat="1" ht="15" hidden="1" customHeight="1" x14ac:dyDescent="0.3">
      <c r="A191" s="193"/>
      <c r="B191" s="209"/>
      <c r="C191" s="210"/>
      <c r="D191" s="151">
        <f t="shared" si="6"/>
        <v>0</v>
      </c>
      <c r="E191" s="244" t="s">
        <v>170</v>
      </c>
    </row>
    <row r="192" spans="1:5" s="38" customFormat="1" ht="15" hidden="1" customHeight="1" x14ac:dyDescent="0.3">
      <c r="A192" s="193"/>
      <c r="B192" s="209"/>
      <c r="C192" s="210"/>
      <c r="D192" s="151">
        <f t="shared" si="6"/>
        <v>0</v>
      </c>
      <c r="E192" s="244" t="s">
        <v>170</v>
      </c>
    </row>
    <row r="193" spans="1:5" s="38" customFormat="1" ht="15" hidden="1" customHeight="1" x14ac:dyDescent="0.3">
      <c r="A193" s="193"/>
      <c r="B193" s="209"/>
      <c r="C193" s="210"/>
      <c r="D193" s="151">
        <f t="shared" si="6"/>
        <v>0</v>
      </c>
      <c r="E193" s="244" t="s">
        <v>170</v>
      </c>
    </row>
    <row r="194" spans="1:5" s="38" customFormat="1" ht="15" hidden="1" customHeight="1" x14ac:dyDescent="0.3">
      <c r="A194" s="193"/>
      <c r="B194" s="209"/>
      <c r="C194" s="210"/>
      <c r="D194" s="151">
        <f t="shared" si="6"/>
        <v>0</v>
      </c>
      <c r="E194" s="244" t="s">
        <v>170</v>
      </c>
    </row>
    <row r="195" spans="1:5" s="38" customFormat="1" ht="15" hidden="1" customHeight="1" x14ac:dyDescent="0.3">
      <c r="A195" s="193"/>
      <c r="B195" s="209"/>
      <c r="C195" s="210"/>
      <c r="D195" s="151">
        <f t="shared" si="6"/>
        <v>0</v>
      </c>
      <c r="E195" s="244" t="s">
        <v>170</v>
      </c>
    </row>
    <row r="196" spans="1:5" s="38" customFormat="1" ht="15" hidden="1" customHeight="1" x14ac:dyDescent="0.3">
      <c r="A196" s="193"/>
      <c r="B196" s="209"/>
      <c r="C196" s="210"/>
      <c r="D196" s="151">
        <f t="shared" si="6"/>
        <v>0</v>
      </c>
      <c r="E196" s="244" t="s">
        <v>170</v>
      </c>
    </row>
    <row r="197" spans="1:5" s="38" customFormat="1" ht="15" hidden="1" customHeight="1" x14ac:dyDescent="0.3">
      <c r="A197" s="193"/>
      <c r="B197" s="209"/>
      <c r="C197" s="210"/>
      <c r="D197" s="151">
        <f t="shared" si="6"/>
        <v>0</v>
      </c>
      <c r="E197" s="244" t="s">
        <v>170</v>
      </c>
    </row>
    <row r="198" spans="1:5" s="38" customFormat="1" ht="15" hidden="1" customHeight="1" x14ac:dyDescent="0.3">
      <c r="A198" s="193"/>
      <c r="B198" s="209"/>
      <c r="C198" s="210"/>
      <c r="D198" s="151">
        <f t="shared" si="6"/>
        <v>0</v>
      </c>
      <c r="E198" s="244" t="s">
        <v>170</v>
      </c>
    </row>
    <row r="199" spans="1:5" s="38" customFormat="1" ht="15" hidden="1" customHeight="1" x14ac:dyDescent="0.3">
      <c r="A199" s="193"/>
      <c r="B199" s="209"/>
      <c r="C199" s="210"/>
      <c r="D199" s="151">
        <f t="shared" si="6"/>
        <v>0</v>
      </c>
      <c r="E199" s="244" t="s">
        <v>170</v>
      </c>
    </row>
    <row r="200" spans="1:5" s="38" customFormat="1" ht="15" hidden="1" customHeight="1" x14ac:dyDescent="0.3">
      <c r="A200" s="193"/>
      <c r="B200" s="209"/>
      <c r="C200" s="210"/>
      <c r="D200" s="151">
        <f t="shared" ref="D200:D231" si="7">ROUND(+B200*C200,2)</f>
        <v>0</v>
      </c>
      <c r="E200" s="244" t="s">
        <v>170</v>
      </c>
    </row>
    <row r="201" spans="1:5" s="38" customFormat="1" ht="15" hidden="1" customHeight="1" x14ac:dyDescent="0.3">
      <c r="A201" s="193"/>
      <c r="B201" s="209"/>
      <c r="C201" s="210"/>
      <c r="D201" s="151">
        <f t="shared" si="7"/>
        <v>0</v>
      </c>
      <c r="E201" s="244" t="s">
        <v>170</v>
      </c>
    </row>
    <row r="202" spans="1:5" s="38" customFormat="1" ht="15" hidden="1" customHeight="1" x14ac:dyDescent="0.3">
      <c r="A202" s="193"/>
      <c r="B202" s="209"/>
      <c r="C202" s="210"/>
      <c r="D202" s="151">
        <f t="shared" si="7"/>
        <v>0</v>
      </c>
      <c r="E202" s="244" t="s">
        <v>170</v>
      </c>
    </row>
    <row r="203" spans="1:5" s="38" customFormat="1" ht="15" hidden="1" customHeight="1" x14ac:dyDescent="0.3">
      <c r="A203" s="193"/>
      <c r="B203" s="209"/>
      <c r="C203" s="210"/>
      <c r="D203" s="151">
        <f t="shared" si="7"/>
        <v>0</v>
      </c>
      <c r="E203" s="244" t="s">
        <v>170</v>
      </c>
    </row>
    <row r="204" spans="1:5" s="38" customFormat="1" ht="15" hidden="1" customHeight="1" x14ac:dyDescent="0.3">
      <c r="A204" s="193"/>
      <c r="B204" s="209"/>
      <c r="C204" s="210"/>
      <c r="D204" s="151">
        <f t="shared" si="7"/>
        <v>0</v>
      </c>
      <c r="E204" s="244" t="s">
        <v>170</v>
      </c>
    </row>
    <row r="205" spans="1:5" s="38" customFormat="1" ht="15" hidden="1" customHeight="1" x14ac:dyDescent="0.3">
      <c r="A205" s="193"/>
      <c r="B205" s="209"/>
      <c r="C205" s="210"/>
      <c r="D205" s="151">
        <f t="shared" si="7"/>
        <v>0</v>
      </c>
      <c r="E205" s="244" t="s">
        <v>170</v>
      </c>
    </row>
    <row r="206" spans="1:5" s="38" customFormat="1" ht="15" hidden="1" customHeight="1" x14ac:dyDescent="0.3">
      <c r="A206" s="193"/>
      <c r="B206" s="209"/>
      <c r="C206" s="210"/>
      <c r="D206" s="151">
        <f t="shared" si="7"/>
        <v>0</v>
      </c>
      <c r="E206" s="244" t="s">
        <v>170</v>
      </c>
    </row>
    <row r="207" spans="1:5" s="38" customFormat="1" ht="15" hidden="1" customHeight="1" x14ac:dyDescent="0.3">
      <c r="A207" s="193"/>
      <c r="B207" s="209"/>
      <c r="C207" s="210"/>
      <c r="D207" s="151">
        <f t="shared" si="7"/>
        <v>0</v>
      </c>
      <c r="E207" s="244" t="s">
        <v>170</v>
      </c>
    </row>
    <row r="208" spans="1:5" s="38" customFormat="1" ht="15" hidden="1" customHeight="1" x14ac:dyDescent="0.3">
      <c r="A208" s="193"/>
      <c r="B208" s="209"/>
      <c r="C208" s="210"/>
      <c r="D208" s="151">
        <f t="shared" si="7"/>
        <v>0</v>
      </c>
      <c r="E208" s="244" t="s">
        <v>170</v>
      </c>
    </row>
    <row r="209" spans="1:5" s="38" customFormat="1" ht="15" hidden="1" customHeight="1" x14ac:dyDescent="0.3">
      <c r="A209" s="193"/>
      <c r="B209" s="209"/>
      <c r="C209" s="210"/>
      <c r="D209" s="151">
        <f t="shared" si="7"/>
        <v>0</v>
      </c>
      <c r="E209" s="244" t="s">
        <v>170</v>
      </c>
    </row>
    <row r="210" spans="1:5" s="38" customFormat="1" ht="15" hidden="1" customHeight="1" x14ac:dyDescent="0.3">
      <c r="A210" s="193"/>
      <c r="B210" s="209"/>
      <c r="C210" s="210"/>
      <c r="D210" s="151">
        <f t="shared" si="7"/>
        <v>0</v>
      </c>
      <c r="E210" s="244" t="s">
        <v>170</v>
      </c>
    </row>
    <row r="211" spans="1:5" s="38" customFormat="1" ht="15" hidden="1" customHeight="1" x14ac:dyDescent="0.3">
      <c r="A211" s="193"/>
      <c r="B211" s="209"/>
      <c r="C211" s="210"/>
      <c r="D211" s="151">
        <f t="shared" si="7"/>
        <v>0</v>
      </c>
      <c r="E211" s="244" t="s">
        <v>170</v>
      </c>
    </row>
    <row r="212" spans="1:5" s="38" customFormat="1" ht="15" hidden="1" customHeight="1" x14ac:dyDescent="0.3">
      <c r="A212" s="193"/>
      <c r="B212" s="209"/>
      <c r="C212" s="210"/>
      <c r="D212" s="151">
        <f t="shared" si="7"/>
        <v>0</v>
      </c>
      <c r="E212" s="244" t="s">
        <v>170</v>
      </c>
    </row>
    <row r="213" spans="1:5" s="38" customFormat="1" ht="15" hidden="1" customHeight="1" x14ac:dyDescent="0.3">
      <c r="A213" s="193"/>
      <c r="B213" s="209"/>
      <c r="C213" s="210"/>
      <c r="D213" s="151">
        <f t="shared" si="7"/>
        <v>0</v>
      </c>
      <c r="E213" s="244" t="s">
        <v>170</v>
      </c>
    </row>
    <row r="214" spans="1:5" s="38" customFormat="1" ht="15" hidden="1" customHeight="1" x14ac:dyDescent="0.3">
      <c r="A214" s="193"/>
      <c r="B214" s="209"/>
      <c r="C214" s="210"/>
      <c r="D214" s="151">
        <f t="shared" si="7"/>
        <v>0</v>
      </c>
      <c r="E214" s="244" t="s">
        <v>170</v>
      </c>
    </row>
    <row r="215" spans="1:5" s="38" customFormat="1" ht="15" hidden="1" customHeight="1" x14ac:dyDescent="0.3">
      <c r="A215" s="193"/>
      <c r="B215" s="209"/>
      <c r="C215" s="210"/>
      <c r="D215" s="151">
        <f t="shared" si="7"/>
        <v>0</v>
      </c>
      <c r="E215" s="244" t="s">
        <v>170</v>
      </c>
    </row>
    <row r="216" spans="1:5" s="38" customFormat="1" ht="15" hidden="1" customHeight="1" x14ac:dyDescent="0.3">
      <c r="A216" s="193"/>
      <c r="B216" s="209"/>
      <c r="C216" s="210"/>
      <c r="D216" s="151">
        <f t="shared" si="7"/>
        <v>0</v>
      </c>
      <c r="E216" s="244" t="s">
        <v>170</v>
      </c>
    </row>
    <row r="217" spans="1:5" s="38" customFormat="1" ht="15" hidden="1" customHeight="1" x14ac:dyDescent="0.3">
      <c r="A217" s="193"/>
      <c r="B217" s="209"/>
      <c r="C217" s="210"/>
      <c r="D217" s="151">
        <f t="shared" si="7"/>
        <v>0</v>
      </c>
      <c r="E217" s="244" t="s">
        <v>170</v>
      </c>
    </row>
    <row r="218" spans="1:5" s="38" customFormat="1" ht="15" hidden="1" customHeight="1" x14ac:dyDescent="0.3">
      <c r="A218" s="193"/>
      <c r="B218" s="209"/>
      <c r="C218" s="210"/>
      <c r="D218" s="151">
        <f t="shared" si="7"/>
        <v>0</v>
      </c>
      <c r="E218" s="244" t="s">
        <v>170</v>
      </c>
    </row>
    <row r="219" spans="1:5" s="38" customFormat="1" ht="15" hidden="1" customHeight="1" x14ac:dyDescent="0.3">
      <c r="A219" s="193"/>
      <c r="B219" s="209"/>
      <c r="C219" s="210"/>
      <c r="D219" s="151">
        <f t="shared" si="7"/>
        <v>0</v>
      </c>
      <c r="E219" s="244" t="s">
        <v>170</v>
      </c>
    </row>
    <row r="220" spans="1:5" s="38" customFormat="1" ht="15" hidden="1" customHeight="1" x14ac:dyDescent="0.3">
      <c r="A220" s="193"/>
      <c r="B220" s="209"/>
      <c r="C220" s="210"/>
      <c r="D220" s="151">
        <f t="shared" si="7"/>
        <v>0</v>
      </c>
      <c r="E220" s="244" t="s">
        <v>170</v>
      </c>
    </row>
    <row r="221" spans="1:5" s="38" customFormat="1" ht="15" hidden="1" customHeight="1" x14ac:dyDescent="0.3">
      <c r="A221" s="193"/>
      <c r="B221" s="209"/>
      <c r="C221" s="210"/>
      <c r="D221" s="151">
        <f t="shared" si="7"/>
        <v>0</v>
      </c>
      <c r="E221" s="244" t="s">
        <v>170</v>
      </c>
    </row>
    <row r="222" spans="1:5" s="38" customFormat="1" ht="15" hidden="1" customHeight="1" x14ac:dyDescent="0.3">
      <c r="A222" s="193"/>
      <c r="B222" s="209"/>
      <c r="C222" s="210"/>
      <c r="D222" s="151">
        <f t="shared" si="7"/>
        <v>0</v>
      </c>
      <c r="E222" s="244" t="s">
        <v>170</v>
      </c>
    </row>
    <row r="223" spans="1:5" s="38" customFormat="1" ht="15" hidden="1" customHeight="1" x14ac:dyDescent="0.3">
      <c r="A223" s="193"/>
      <c r="B223" s="209"/>
      <c r="C223" s="210"/>
      <c r="D223" s="151">
        <f t="shared" si="7"/>
        <v>0</v>
      </c>
      <c r="E223" s="244" t="s">
        <v>170</v>
      </c>
    </row>
    <row r="224" spans="1:5" s="38" customFormat="1" ht="15" hidden="1" customHeight="1" x14ac:dyDescent="0.3">
      <c r="A224" s="193"/>
      <c r="B224" s="209"/>
      <c r="C224" s="210"/>
      <c r="D224" s="151">
        <f t="shared" si="7"/>
        <v>0</v>
      </c>
      <c r="E224" s="244" t="s">
        <v>170</v>
      </c>
    </row>
    <row r="225" spans="1:5" s="38" customFormat="1" ht="15" hidden="1" customHeight="1" x14ac:dyDescent="0.3">
      <c r="A225" s="193"/>
      <c r="B225" s="209"/>
      <c r="C225" s="210"/>
      <c r="D225" s="151">
        <f t="shared" si="7"/>
        <v>0</v>
      </c>
      <c r="E225" s="244" t="s">
        <v>170</v>
      </c>
    </row>
    <row r="226" spans="1:5" s="38" customFormat="1" ht="15" hidden="1" customHeight="1" x14ac:dyDescent="0.3">
      <c r="A226" s="193"/>
      <c r="B226" s="209"/>
      <c r="C226" s="210"/>
      <c r="D226" s="151">
        <f t="shared" si="7"/>
        <v>0</v>
      </c>
      <c r="E226" s="244" t="s">
        <v>170</v>
      </c>
    </row>
    <row r="227" spans="1:5" s="38" customFormat="1" ht="15" hidden="1" customHeight="1" x14ac:dyDescent="0.3">
      <c r="A227" s="193"/>
      <c r="B227" s="209"/>
      <c r="C227" s="210"/>
      <c r="D227" s="151">
        <f t="shared" si="7"/>
        <v>0</v>
      </c>
      <c r="E227" s="244" t="s">
        <v>170</v>
      </c>
    </row>
    <row r="228" spans="1:5" s="38" customFormat="1" ht="15" hidden="1" customHeight="1" x14ac:dyDescent="0.3">
      <c r="A228" s="193"/>
      <c r="B228" s="209"/>
      <c r="C228" s="210"/>
      <c r="D228" s="151">
        <f t="shared" si="7"/>
        <v>0</v>
      </c>
      <c r="E228" s="244" t="s">
        <v>170</v>
      </c>
    </row>
    <row r="229" spans="1:5" s="38" customFormat="1" ht="15" hidden="1" customHeight="1" x14ac:dyDescent="0.3">
      <c r="A229" s="193"/>
      <c r="B229" s="209"/>
      <c r="C229" s="210"/>
      <c r="D229" s="151">
        <f t="shared" si="7"/>
        <v>0</v>
      </c>
      <c r="E229" s="244" t="s">
        <v>170</v>
      </c>
    </row>
    <row r="230" spans="1:5" s="38" customFormat="1" ht="15" hidden="1" customHeight="1" x14ac:dyDescent="0.3">
      <c r="A230" s="193"/>
      <c r="B230" s="209"/>
      <c r="C230" s="210"/>
      <c r="D230" s="151">
        <f t="shared" si="7"/>
        <v>0</v>
      </c>
      <c r="E230" s="244" t="s">
        <v>170</v>
      </c>
    </row>
    <row r="231" spans="1:5" s="38" customFormat="1" ht="15" hidden="1" customHeight="1" x14ac:dyDescent="0.3">
      <c r="A231" s="193"/>
      <c r="B231" s="209"/>
      <c r="C231" s="210"/>
      <c r="D231" s="151">
        <f t="shared" si="7"/>
        <v>0</v>
      </c>
      <c r="E231" s="244" t="s">
        <v>170</v>
      </c>
    </row>
    <row r="232" spans="1:5" s="38" customFormat="1" ht="15" hidden="1" customHeight="1" x14ac:dyDescent="0.3">
      <c r="A232" s="193"/>
      <c r="B232" s="209"/>
      <c r="C232" s="210"/>
      <c r="D232" s="151">
        <f t="shared" ref="D232:D263" si="8">ROUND(+B232*C232,2)</f>
        <v>0</v>
      </c>
      <c r="E232" s="244" t="s">
        <v>170</v>
      </c>
    </row>
    <row r="233" spans="1:5" s="38" customFormat="1" ht="15" hidden="1" customHeight="1" x14ac:dyDescent="0.3">
      <c r="A233" s="193"/>
      <c r="B233" s="209"/>
      <c r="C233" s="210"/>
      <c r="D233" s="151">
        <f t="shared" si="8"/>
        <v>0</v>
      </c>
      <c r="E233" s="244" t="s">
        <v>170</v>
      </c>
    </row>
    <row r="234" spans="1:5" s="38" customFormat="1" ht="15" hidden="1" customHeight="1" x14ac:dyDescent="0.3">
      <c r="A234" s="193"/>
      <c r="B234" s="209"/>
      <c r="C234" s="210"/>
      <c r="D234" s="151">
        <f t="shared" si="8"/>
        <v>0</v>
      </c>
      <c r="E234" s="244" t="s">
        <v>170</v>
      </c>
    </row>
    <row r="235" spans="1:5" s="38" customFormat="1" ht="15" hidden="1" customHeight="1" x14ac:dyDescent="0.3">
      <c r="A235" s="193"/>
      <c r="B235" s="209"/>
      <c r="C235" s="210"/>
      <c r="D235" s="151">
        <f t="shared" si="8"/>
        <v>0</v>
      </c>
      <c r="E235" s="244" t="s">
        <v>170</v>
      </c>
    </row>
    <row r="236" spans="1:5" s="38" customFormat="1" ht="15" hidden="1" customHeight="1" x14ac:dyDescent="0.3">
      <c r="A236" s="193"/>
      <c r="B236" s="209"/>
      <c r="C236" s="210"/>
      <c r="D236" s="151">
        <f t="shared" si="8"/>
        <v>0</v>
      </c>
      <c r="E236" s="244" t="s">
        <v>170</v>
      </c>
    </row>
    <row r="237" spans="1:5" s="38" customFormat="1" ht="15" hidden="1" customHeight="1" x14ac:dyDescent="0.3">
      <c r="A237" s="193"/>
      <c r="B237" s="209"/>
      <c r="C237" s="210"/>
      <c r="D237" s="151">
        <f t="shared" si="8"/>
        <v>0</v>
      </c>
      <c r="E237" s="244" t="s">
        <v>170</v>
      </c>
    </row>
    <row r="238" spans="1:5" s="38" customFormat="1" ht="15" hidden="1" customHeight="1" x14ac:dyDescent="0.3">
      <c r="A238" s="193"/>
      <c r="B238" s="209"/>
      <c r="C238" s="210"/>
      <c r="D238" s="151">
        <f t="shared" si="8"/>
        <v>0</v>
      </c>
      <c r="E238" s="244" t="s">
        <v>170</v>
      </c>
    </row>
    <row r="239" spans="1:5" s="38" customFormat="1" ht="15" hidden="1" customHeight="1" x14ac:dyDescent="0.3">
      <c r="A239" s="193"/>
      <c r="B239" s="209"/>
      <c r="C239" s="210"/>
      <c r="D239" s="151">
        <f t="shared" si="8"/>
        <v>0</v>
      </c>
      <c r="E239" s="244" t="s">
        <v>170</v>
      </c>
    </row>
    <row r="240" spans="1:5" s="38" customFormat="1" ht="15" hidden="1" customHeight="1" x14ac:dyDescent="0.3">
      <c r="A240" s="193"/>
      <c r="B240" s="209"/>
      <c r="C240" s="210"/>
      <c r="D240" s="151">
        <f t="shared" si="8"/>
        <v>0</v>
      </c>
      <c r="E240" s="244" t="s">
        <v>170</v>
      </c>
    </row>
    <row r="241" spans="1:5" s="38" customFormat="1" ht="15" hidden="1" customHeight="1" x14ac:dyDescent="0.3">
      <c r="A241" s="193"/>
      <c r="B241" s="209"/>
      <c r="C241" s="210"/>
      <c r="D241" s="151">
        <f t="shared" si="8"/>
        <v>0</v>
      </c>
      <c r="E241" s="244" t="s">
        <v>170</v>
      </c>
    </row>
    <row r="242" spans="1:5" s="38" customFormat="1" ht="15" hidden="1" customHeight="1" x14ac:dyDescent="0.3">
      <c r="A242" s="193"/>
      <c r="B242" s="209"/>
      <c r="C242" s="210"/>
      <c r="D242" s="151">
        <f t="shared" si="8"/>
        <v>0</v>
      </c>
      <c r="E242" s="244" t="s">
        <v>170</v>
      </c>
    </row>
    <row r="243" spans="1:5" s="38" customFormat="1" ht="15" hidden="1" customHeight="1" x14ac:dyDescent="0.3">
      <c r="A243" s="193"/>
      <c r="B243" s="209"/>
      <c r="C243" s="210"/>
      <c r="D243" s="151">
        <f t="shared" si="8"/>
        <v>0</v>
      </c>
      <c r="E243" s="244" t="s">
        <v>170</v>
      </c>
    </row>
    <row r="244" spans="1:5" s="38" customFormat="1" ht="15" hidden="1" customHeight="1" x14ac:dyDescent="0.3">
      <c r="A244" s="193"/>
      <c r="B244" s="209"/>
      <c r="C244" s="210"/>
      <c r="D244" s="151">
        <f t="shared" si="8"/>
        <v>0</v>
      </c>
      <c r="E244" s="244" t="s">
        <v>170</v>
      </c>
    </row>
    <row r="245" spans="1:5" s="38" customFormat="1" ht="15" hidden="1" customHeight="1" x14ac:dyDescent="0.3">
      <c r="A245" s="193"/>
      <c r="B245" s="209"/>
      <c r="C245" s="210"/>
      <c r="D245" s="151">
        <f t="shared" si="8"/>
        <v>0</v>
      </c>
      <c r="E245" s="244" t="s">
        <v>170</v>
      </c>
    </row>
    <row r="246" spans="1:5" s="38" customFormat="1" ht="15" hidden="1" customHeight="1" x14ac:dyDescent="0.3">
      <c r="A246" s="193"/>
      <c r="B246" s="209"/>
      <c r="C246" s="210"/>
      <c r="D246" s="151">
        <f t="shared" si="8"/>
        <v>0</v>
      </c>
      <c r="E246" s="244" t="s">
        <v>170</v>
      </c>
    </row>
    <row r="247" spans="1:5" s="38" customFormat="1" ht="15" hidden="1" customHeight="1" x14ac:dyDescent="0.3">
      <c r="A247" s="193"/>
      <c r="B247" s="209"/>
      <c r="C247" s="210"/>
      <c r="D247" s="151">
        <f t="shared" si="8"/>
        <v>0</v>
      </c>
      <c r="E247" s="244" t="s">
        <v>170</v>
      </c>
    </row>
    <row r="248" spans="1:5" s="38" customFormat="1" ht="15" hidden="1" customHeight="1" x14ac:dyDescent="0.3">
      <c r="A248" s="193"/>
      <c r="B248" s="209"/>
      <c r="C248" s="210"/>
      <c r="D248" s="151">
        <f t="shared" si="8"/>
        <v>0</v>
      </c>
      <c r="E248" s="244" t="s">
        <v>170</v>
      </c>
    </row>
    <row r="249" spans="1:5" s="38" customFormat="1" ht="15" hidden="1" customHeight="1" x14ac:dyDescent="0.3">
      <c r="A249" s="193"/>
      <c r="B249" s="209"/>
      <c r="C249" s="210"/>
      <c r="D249" s="151">
        <f t="shared" si="8"/>
        <v>0</v>
      </c>
      <c r="E249" s="244" t="s">
        <v>170</v>
      </c>
    </row>
    <row r="250" spans="1:5" s="38" customFormat="1" ht="15" hidden="1" customHeight="1" x14ac:dyDescent="0.3">
      <c r="A250" s="193"/>
      <c r="B250" s="209"/>
      <c r="C250" s="210"/>
      <c r="D250" s="151">
        <f t="shared" si="8"/>
        <v>0</v>
      </c>
      <c r="E250" s="244" t="s">
        <v>170</v>
      </c>
    </row>
    <row r="251" spans="1:5" s="38" customFormat="1" ht="15" hidden="1" customHeight="1" x14ac:dyDescent="0.3">
      <c r="A251" s="193"/>
      <c r="B251" s="209"/>
      <c r="C251" s="210"/>
      <c r="D251" s="151">
        <f t="shared" si="8"/>
        <v>0</v>
      </c>
      <c r="E251" s="244" t="s">
        <v>170</v>
      </c>
    </row>
    <row r="252" spans="1:5" s="38" customFormat="1" ht="15" hidden="1" customHeight="1" x14ac:dyDescent="0.3">
      <c r="A252" s="193"/>
      <c r="B252" s="209"/>
      <c r="C252" s="210"/>
      <c r="D252" s="151">
        <f t="shared" si="8"/>
        <v>0</v>
      </c>
      <c r="E252" s="244" t="s">
        <v>170</v>
      </c>
    </row>
    <row r="253" spans="1:5" s="38" customFormat="1" ht="15" hidden="1" customHeight="1" x14ac:dyDescent="0.3">
      <c r="A253" s="193"/>
      <c r="B253" s="209"/>
      <c r="C253" s="210"/>
      <c r="D253" s="151">
        <f t="shared" si="8"/>
        <v>0</v>
      </c>
      <c r="E253" s="244" t="s">
        <v>170</v>
      </c>
    </row>
    <row r="254" spans="1:5" s="38" customFormat="1" ht="15" hidden="1" customHeight="1" x14ac:dyDescent="0.3">
      <c r="A254" s="193"/>
      <c r="B254" s="209"/>
      <c r="C254" s="210"/>
      <c r="D254" s="151">
        <f t="shared" si="8"/>
        <v>0</v>
      </c>
      <c r="E254" s="244" t="s">
        <v>170</v>
      </c>
    </row>
    <row r="255" spans="1:5" s="38" customFormat="1" ht="15" hidden="1" customHeight="1" x14ac:dyDescent="0.3">
      <c r="A255" s="193"/>
      <c r="B255" s="209"/>
      <c r="C255" s="210"/>
      <c r="D255" s="151">
        <f t="shared" si="8"/>
        <v>0</v>
      </c>
      <c r="E255" s="244" t="s">
        <v>170</v>
      </c>
    </row>
    <row r="256" spans="1:5" s="38" customFormat="1" ht="15" hidden="1" customHeight="1" x14ac:dyDescent="0.3">
      <c r="A256" s="193"/>
      <c r="B256" s="209"/>
      <c r="C256" s="210"/>
      <c r="D256" s="151">
        <f t="shared" si="8"/>
        <v>0</v>
      </c>
      <c r="E256" s="244" t="s">
        <v>170</v>
      </c>
    </row>
    <row r="257" spans="1:15" s="38" customFormat="1" ht="15" hidden="1" customHeight="1" x14ac:dyDescent="0.3">
      <c r="A257" s="193"/>
      <c r="B257" s="209"/>
      <c r="C257" s="210"/>
      <c r="D257" s="151">
        <f t="shared" si="8"/>
        <v>0</v>
      </c>
      <c r="E257" s="244" t="s">
        <v>170</v>
      </c>
    </row>
    <row r="258" spans="1:15" s="38" customFormat="1" ht="15" hidden="1" customHeight="1" x14ac:dyDescent="0.3">
      <c r="A258" s="193"/>
      <c r="B258" s="209"/>
      <c r="C258" s="210"/>
      <c r="D258" s="151">
        <f t="shared" si="8"/>
        <v>0</v>
      </c>
      <c r="E258" s="244" t="s">
        <v>170</v>
      </c>
    </row>
    <row r="259" spans="1:15" s="38" customFormat="1" ht="15" hidden="1" customHeight="1" x14ac:dyDescent="0.3">
      <c r="A259" s="193"/>
      <c r="B259" s="209"/>
      <c r="C259" s="210"/>
      <c r="D259" s="151">
        <f t="shared" si="8"/>
        <v>0</v>
      </c>
      <c r="E259" s="244" t="s">
        <v>170</v>
      </c>
    </row>
    <row r="260" spans="1:15" s="38" customFormat="1" ht="15" hidden="1" customHeight="1" x14ac:dyDescent="0.3">
      <c r="A260" s="193"/>
      <c r="B260" s="209"/>
      <c r="C260" s="210"/>
      <c r="D260" s="151">
        <f t="shared" si="8"/>
        <v>0</v>
      </c>
      <c r="E260" s="244" t="s">
        <v>170</v>
      </c>
    </row>
    <row r="261" spans="1:15" s="38" customFormat="1" ht="15" hidden="1" customHeight="1" x14ac:dyDescent="0.3">
      <c r="A261" s="193"/>
      <c r="B261" s="209"/>
      <c r="C261" s="210"/>
      <c r="D261" s="151">
        <f t="shared" si="8"/>
        <v>0</v>
      </c>
      <c r="E261" s="244" t="s">
        <v>170</v>
      </c>
    </row>
    <row r="262" spans="1:15" s="38" customFormat="1" ht="15" hidden="1" customHeight="1" x14ac:dyDescent="0.3">
      <c r="A262" s="193"/>
      <c r="B262" s="209"/>
      <c r="C262" s="210"/>
      <c r="D262" s="151">
        <f t="shared" si="8"/>
        <v>0</v>
      </c>
      <c r="E262" s="244" t="s">
        <v>170</v>
      </c>
    </row>
    <row r="263" spans="1:15" s="38" customFormat="1" ht="15" hidden="1" customHeight="1" x14ac:dyDescent="0.3">
      <c r="A263" s="193"/>
      <c r="B263" s="209"/>
      <c r="C263" s="210"/>
      <c r="D263" s="151">
        <f t="shared" si="8"/>
        <v>0</v>
      </c>
      <c r="E263" s="244" t="s">
        <v>170</v>
      </c>
    </row>
    <row r="264" spans="1:15" s="38" customFormat="1" ht="15" hidden="1" customHeight="1" x14ac:dyDescent="0.3">
      <c r="A264" s="193"/>
      <c r="B264" s="209"/>
      <c r="C264" s="210"/>
      <c r="D264" s="151">
        <f t="shared" ref="D264:D265" si="9">ROUND(+B264*C264,2)</f>
        <v>0</v>
      </c>
      <c r="E264" s="244" t="s">
        <v>170</v>
      </c>
    </row>
    <row r="265" spans="1:15" s="103" customFormat="1" x14ac:dyDescent="0.3">
      <c r="A265" s="193"/>
      <c r="B265" s="209"/>
      <c r="C265" s="210"/>
      <c r="D265" s="237">
        <f t="shared" si="9"/>
        <v>0</v>
      </c>
      <c r="E265" s="244" t="s">
        <v>170</v>
      </c>
    </row>
    <row r="266" spans="1:15" s="103" customFormat="1" x14ac:dyDescent="0.3">
      <c r="A266" s="211"/>
      <c r="B266" s="156"/>
      <c r="C266" s="156" t="s">
        <v>180</v>
      </c>
      <c r="D266" s="151">
        <f>ROUND(SUBTOTAL(109,D135:D265),2)</f>
        <v>0</v>
      </c>
      <c r="E266" s="244" t="s">
        <v>170</v>
      </c>
      <c r="G266" s="108" t="s">
        <v>186</v>
      </c>
    </row>
    <row r="267" spans="1:15" s="103" customFormat="1" x14ac:dyDescent="0.3">
      <c r="A267" s="100"/>
      <c r="B267" s="100"/>
      <c r="C267" s="100"/>
      <c r="D267" s="100"/>
      <c r="E267" s="244" t="s">
        <v>162</v>
      </c>
      <c r="G267" s="108"/>
    </row>
    <row r="268" spans="1:15" s="38" customFormat="1" x14ac:dyDescent="0.3">
      <c r="A268" s="212"/>
      <c r="B268" s="213"/>
      <c r="C268" s="214" t="s">
        <v>181</v>
      </c>
      <c r="D268" s="151">
        <f>+D266+D134</f>
        <v>0</v>
      </c>
      <c r="E268" s="154" t="s">
        <v>162</v>
      </c>
      <c r="G268" s="39"/>
    </row>
    <row r="269" spans="1:15" s="38" customFormat="1" x14ac:dyDescent="0.3">
      <c r="A269" s="101"/>
      <c r="B269" s="101"/>
      <c r="C269" s="101"/>
      <c r="D269" s="101"/>
      <c r="E269" s="157" t="s">
        <v>162</v>
      </c>
    </row>
    <row r="270" spans="1:15" s="38" customFormat="1" x14ac:dyDescent="0.3">
      <c r="A270" s="118" t="s">
        <v>174</v>
      </c>
      <c r="B270" s="119"/>
      <c r="C270" s="119"/>
      <c r="D270" s="167"/>
      <c r="E270" s="154" t="s">
        <v>167</v>
      </c>
      <c r="G270" s="42" t="s">
        <v>175</v>
      </c>
    </row>
    <row r="271" spans="1:15" s="38" customFormat="1" ht="45" customHeight="1" x14ac:dyDescent="0.3">
      <c r="A271" s="431"/>
      <c r="B271" s="432"/>
      <c r="C271" s="432"/>
      <c r="D271" s="433"/>
      <c r="E271" s="154" t="s">
        <v>167</v>
      </c>
      <c r="G271" s="436" t="s">
        <v>176</v>
      </c>
      <c r="H271" s="436"/>
      <c r="I271" s="436"/>
      <c r="J271" s="436"/>
      <c r="K271" s="436"/>
      <c r="L271" s="436"/>
      <c r="M271" s="436"/>
      <c r="N271" s="436"/>
      <c r="O271" s="436"/>
    </row>
    <row r="272" spans="1:15" x14ac:dyDescent="0.3">
      <c r="A272" s="101"/>
      <c r="B272" s="101"/>
      <c r="C272" s="101"/>
      <c r="D272" s="101"/>
      <c r="E272" s="247" t="s">
        <v>170</v>
      </c>
    </row>
    <row r="273" spans="1:15" s="38" customFormat="1" x14ac:dyDescent="0.3">
      <c r="A273" s="102" t="s">
        <v>177</v>
      </c>
      <c r="B273" s="110"/>
      <c r="C273" s="110"/>
      <c r="D273" s="115"/>
      <c r="E273" s="232" t="s">
        <v>170</v>
      </c>
      <c r="G273" s="42" t="s">
        <v>175</v>
      </c>
    </row>
    <row r="274" spans="1:15" s="38" customFormat="1" ht="45" customHeight="1" x14ac:dyDescent="0.3">
      <c r="A274" s="431"/>
      <c r="B274" s="432"/>
      <c r="C274" s="432"/>
      <c r="D274" s="433"/>
      <c r="E274" s="243" t="s">
        <v>170</v>
      </c>
      <c r="G274" s="436" t="s">
        <v>176</v>
      </c>
      <c r="H274" s="436"/>
      <c r="I274" s="436"/>
      <c r="J274" s="436"/>
      <c r="K274" s="436"/>
      <c r="L274" s="436"/>
      <c r="M274" s="436"/>
      <c r="N274" s="436"/>
      <c r="O274" s="436"/>
    </row>
    <row r="275" spans="1:15" s="38" customFormat="1" x14ac:dyDescent="0.3">
      <c r="A275" s="36"/>
      <c r="B275" s="36"/>
      <c r="C275" s="40"/>
      <c r="D275" s="37"/>
      <c r="E275" s="248"/>
    </row>
    <row r="276" spans="1:15" x14ac:dyDescent="0.3">
      <c r="E276" s="232"/>
    </row>
  </sheetData>
  <sheetProtection algorithmName="SHA-512" hashValue="+nTeolpBajSGkMro+DSxadrLF1qTDdlXCGEdRbniYzQPfHYRC+lDNbEn7y9i4m0+voGpH9EEdtP0+/LS3nuVLQ==" saltValue="YBSVBK91iS/R4nYEg0IvoA==" spinCount="100000" sheet="1" formatCells="0" formatRows="0" sort="0"/>
  <autoFilter ref="E1:E276" xr:uid="{00000000-0001-0000-0D00-000000000000}"/>
  <mergeCells count="6">
    <mergeCell ref="A1:C1"/>
    <mergeCell ref="A2:D2"/>
    <mergeCell ref="A271:D271"/>
    <mergeCell ref="A274:D274"/>
    <mergeCell ref="G274:O274"/>
    <mergeCell ref="G271:O271"/>
  </mergeCells>
  <printOptions horizontalCentered="1"/>
  <pageMargins left="0.25" right="0.25" top="0.25" bottom="0.25" header="0.3" footer="0.3"/>
  <pageSetup fitToHeight="0" orientation="landscape" r:id="rId1"/>
  <headerFoot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276"/>
  <sheetViews>
    <sheetView zoomScaleNormal="100" zoomScaleSheetLayoutView="100" workbookViewId="0">
      <pane ySplit="4" topLeftCell="A5" activePane="bottomLeft" state="frozen"/>
      <selection activeCell="J17" sqref="J17"/>
      <selection pane="bottomLeft" activeCell="A5" sqref="A5"/>
    </sheetView>
  </sheetViews>
  <sheetFormatPr defaultColWidth="9.109375" defaultRowHeight="14.4" x14ac:dyDescent="0.3"/>
  <cols>
    <col min="1" max="2" width="60.44140625" style="116" customWidth="1"/>
    <col min="3" max="3" width="18.44140625" style="116" customWidth="1"/>
    <col min="4" max="4" width="17" style="243" hidden="1" customWidth="1"/>
    <col min="5" max="5" width="2.6640625" style="116" customWidth="1"/>
    <col min="6" max="16384" width="9.109375" style="116"/>
  </cols>
  <sheetData>
    <row r="1" spans="1:6" ht="25.5" customHeight="1" x14ac:dyDescent="0.3">
      <c r="A1" s="434" t="s">
        <v>159</v>
      </c>
      <c r="B1" s="434"/>
      <c r="C1" s="100">
        <f>+'Section A'!B2</f>
        <v>0</v>
      </c>
      <c r="D1" s="243" t="s">
        <v>190</v>
      </c>
    </row>
    <row r="2" spans="1:6" ht="37.5" customHeight="1" x14ac:dyDescent="0.25">
      <c r="A2" s="435" t="s">
        <v>193</v>
      </c>
      <c r="B2" s="435"/>
      <c r="C2" s="435"/>
      <c r="D2" s="311" t="s">
        <v>162</v>
      </c>
    </row>
    <row r="3" spans="1:6" ht="13.2" x14ac:dyDescent="0.25">
      <c r="D3" s="153" t="s">
        <v>162</v>
      </c>
    </row>
    <row r="4" spans="1:6" ht="13.2" x14ac:dyDescent="0.25">
      <c r="A4" s="177" t="s">
        <v>163</v>
      </c>
      <c r="B4" s="177" t="s">
        <v>164</v>
      </c>
      <c r="C4" s="177" t="s">
        <v>165</v>
      </c>
      <c r="D4" s="233" t="s">
        <v>162</v>
      </c>
      <c r="F4" s="104" t="s">
        <v>166</v>
      </c>
    </row>
    <row r="5" spans="1:6" s="111" customFormat="1" x14ac:dyDescent="0.3">
      <c r="A5" s="205"/>
      <c r="B5" s="194"/>
      <c r="C5" s="253">
        <v>0</v>
      </c>
      <c r="D5" s="244" t="s">
        <v>167</v>
      </c>
      <c r="F5" s="105"/>
    </row>
    <row r="6" spans="1:6" s="111" customFormat="1" x14ac:dyDescent="0.3">
      <c r="A6" s="205"/>
      <c r="B6" s="194"/>
      <c r="C6" s="253">
        <v>0</v>
      </c>
      <c r="D6" s="244" t="s">
        <v>167</v>
      </c>
      <c r="F6" s="105"/>
    </row>
    <row r="7" spans="1:6" s="111" customFormat="1" x14ac:dyDescent="0.3">
      <c r="A7" s="205"/>
      <c r="B7" s="194"/>
      <c r="C7" s="253">
        <v>0</v>
      </c>
      <c r="D7" s="244" t="s">
        <v>167</v>
      </c>
      <c r="F7" s="105"/>
    </row>
    <row r="8" spans="1:6" s="111" customFormat="1" hidden="1" x14ac:dyDescent="0.3">
      <c r="A8" s="205"/>
      <c r="B8" s="194"/>
      <c r="C8" s="253">
        <v>0</v>
      </c>
      <c r="D8" s="244" t="s">
        <v>167</v>
      </c>
      <c r="F8" s="105"/>
    </row>
    <row r="9" spans="1:6" s="111" customFormat="1" hidden="1" x14ac:dyDescent="0.3">
      <c r="A9" s="205"/>
      <c r="B9" s="194"/>
      <c r="C9" s="253">
        <v>0</v>
      </c>
      <c r="D9" s="244" t="s">
        <v>167</v>
      </c>
      <c r="F9" s="105"/>
    </row>
    <row r="10" spans="1:6" s="111" customFormat="1" hidden="1" x14ac:dyDescent="0.3">
      <c r="A10" s="205"/>
      <c r="B10" s="194"/>
      <c r="C10" s="253">
        <v>0</v>
      </c>
      <c r="D10" s="244" t="s">
        <v>167</v>
      </c>
      <c r="F10" s="105"/>
    </row>
    <row r="11" spans="1:6" s="111" customFormat="1" hidden="1" x14ac:dyDescent="0.3">
      <c r="A11" s="205"/>
      <c r="B11" s="194"/>
      <c r="C11" s="253">
        <v>0</v>
      </c>
      <c r="D11" s="244" t="s">
        <v>167</v>
      </c>
      <c r="F11" s="105"/>
    </row>
    <row r="12" spans="1:6" s="111" customFormat="1" hidden="1" x14ac:dyDescent="0.3">
      <c r="A12" s="205"/>
      <c r="B12" s="194"/>
      <c r="C12" s="253">
        <v>0</v>
      </c>
      <c r="D12" s="244" t="s">
        <v>167</v>
      </c>
      <c r="F12" s="105"/>
    </row>
    <row r="13" spans="1:6" s="111" customFormat="1" hidden="1" x14ac:dyDescent="0.3">
      <c r="A13" s="205"/>
      <c r="B13" s="194"/>
      <c r="C13" s="253">
        <v>0</v>
      </c>
      <c r="D13" s="244" t="s">
        <v>167</v>
      </c>
      <c r="F13" s="105"/>
    </row>
    <row r="14" spans="1:6" s="111" customFormat="1" hidden="1" x14ac:dyDescent="0.3">
      <c r="A14" s="205"/>
      <c r="B14" s="194"/>
      <c r="C14" s="253">
        <v>0</v>
      </c>
      <c r="D14" s="244" t="s">
        <v>167</v>
      </c>
      <c r="F14" s="105"/>
    </row>
    <row r="15" spans="1:6" s="111" customFormat="1" hidden="1" x14ac:dyDescent="0.3">
      <c r="A15" s="205"/>
      <c r="B15" s="194"/>
      <c r="C15" s="253">
        <v>0</v>
      </c>
      <c r="D15" s="244" t="s">
        <v>167</v>
      </c>
      <c r="F15" s="105"/>
    </row>
    <row r="16" spans="1:6" s="111" customFormat="1" hidden="1" x14ac:dyDescent="0.3">
      <c r="A16" s="205"/>
      <c r="B16" s="194"/>
      <c r="C16" s="253">
        <v>0</v>
      </c>
      <c r="D16" s="244" t="s">
        <v>167</v>
      </c>
      <c r="F16" s="105"/>
    </row>
    <row r="17" spans="1:6" s="111" customFormat="1" hidden="1" x14ac:dyDescent="0.3">
      <c r="A17" s="205"/>
      <c r="B17" s="194"/>
      <c r="C17" s="253">
        <v>0</v>
      </c>
      <c r="D17" s="244" t="s">
        <v>167</v>
      </c>
      <c r="F17" s="105"/>
    </row>
    <row r="18" spans="1:6" s="111" customFormat="1" hidden="1" x14ac:dyDescent="0.3">
      <c r="A18" s="205"/>
      <c r="B18" s="194"/>
      <c r="C18" s="253">
        <v>0</v>
      </c>
      <c r="D18" s="244" t="s">
        <v>167</v>
      </c>
      <c r="F18" s="105"/>
    </row>
    <row r="19" spans="1:6" s="111" customFormat="1" hidden="1" x14ac:dyDescent="0.3">
      <c r="A19" s="205"/>
      <c r="B19" s="194"/>
      <c r="C19" s="253">
        <v>0</v>
      </c>
      <c r="D19" s="244" t="s">
        <v>167</v>
      </c>
      <c r="F19" s="105"/>
    </row>
    <row r="20" spans="1:6" s="111" customFormat="1" hidden="1" x14ac:dyDescent="0.3">
      <c r="A20" s="205"/>
      <c r="B20" s="194"/>
      <c r="C20" s="253">
        <v>0</v>
      </c>
      <c r="D20" s="244" t="s">
        <v>167</v>
      </c>
      <c r="F20" s="105"/>
    </row>
    <row r="21" spans="1:6" s="111" customFormat="1" hidden="1" x14ac:dyDescent="0.3">
      <c r="A21" s="205"/>
      <c r="B21" s="194"/>
      <c r="C21" s="253">
        <v>0</v>
      </c>
      <c r="D21" s="244" t="s">
        <v>167</v>
      </c>
      <c r="F21" s="105"/>
    </row>
    <row r="22" spans="1:6" s="111" customFormat="1" hidden="1" x14ac:dyDescent="0.3">
      <c r="A22" s="205"/>
      <c r="B22" s="194"/>
      <c r="C22" s="253">
        <v>0</v>
      </c>
      <c r="D22" s="244" t="s">
        <v>167</v>
      </c>
      <c r="F22" s="105"/>
    </row>
    <row r="23" spans="1:6" s="111" customFormat="1" hidden="1" x14ac:dyDescent="0.3">
      <c r="A23" s="205"/>
      <c r="B23" s="194"/>
      <c r="C23" s="253">
        <v>0</v>
      </c>
      <c r="D23" s="244" t="s">
        <v>167</v>
      </c>
      <c r="F23" s="105"/>
    </row>
    <row r="24" spans="1:6" s="111" customFormat="1" hidden="1" x14ac:dyDescent="0.3">
      <c r="A24" s="205"/>
      <c r="B24" s="194"/>
      <c r="C24" s="253">
        <v>0</v>
      </c>
      <c r="D24" s="244" t="s">
        <v>167</v>
      </c>
      <c r="F24" s="105"/>
    </row>
    <row r="25" spans="1:6" s="111" customFormat="1" hidden="1" x14ac:dyDescent="0.3">
      <c r="A25" s="205"/>
      <c r="B25" s="194"/>
      <c r="C25" s="253">
        <v>0</v>
      </c>
      <c r="D25" s="244" t="s">
        <v>167</v>
      </c>
      <c r="F25" s="105"/>
    </row>
    <row r="26" spans="1:6" s="111" customFormat="1" hidden="1" x14ac:dyDescent="0.3">
      <c r="A26" s="205"/>
      <c r="B26" s="194"/>
      <c r="C26" s="253">
        <v>0</v>
      </c>
      <c r="D26" s="244" t="s">
        <v>167</v>
      </c>
      <c r="F26" s="105"/>
    </row>
    <row r="27" spans="1:6" s="111" customFormat="1" hidden="1" x14ac:dyDescent="0.3">
      <c r="A27" s="205"/>
      <c r="B27" s="194"/>
      <c r="C27" s="253">
        <v>0</v>
      </c>
      <c r="D27" s="244" t="s">
        <v>167</v>
      </c>
      <c r="F27" s="105"/>
    </row>
    <row r="28" spans="1:6" s="111" customFormat="1" hidden="1" x14ac:dyDescent="0.3">
      <c r="A28" s="205"/>
      <c r="B28" s="194"/>
      <c r="C28" s="253">
        <v>0</v>
      </c>
      <c r="D28" s="244" t="s">
        <v>167</v>
      </c>
      <c r="F28" s="105"/>
    </row>
    <row r="29" spans="1:6" s="111" customFormat="1" hidden="1" x14ac:dyDescent="0.3">
      <c r="A29" s="205"/>
      <c r="B29" s="194"/>
      <c r="C29" s="253">
        <v>0</v>
      </c>
      <c r="D29" s="244" t="s">
        <v>167</v>
      </c>
      <c r="F29" s="105"/>
    </row>
    <row r="30" spans="1:6" s="111" customFormat="1" hidden="1" x14ac:dyDescent="0.3">
      <c r="A30" s="205"/>
      <c r="B30" s="194"/>
      <c r="C30" s="253">
        <v>0</v>
      </c>
      <c r="D30" s="244" t="s">
        <v>167</v>
      </c>
      <c r="F30" s="105"/>
    </row>
    <row r="31" spans="1:6" s="111" customFormat="1" hidden="1" x14ac:dyDescent="0.3">
      <c r="A31" s="205"/>
      <c r="B31" s="194"/>
      <c r="C31" s="253">
        <v>0</v>
      </c>
      <c r="D31" s="244" t="s">
        <v>167</v>
      </c>
      <c r="F31" s="105"/>
    </row>
    <row r="32" spans="1:6" s="111" customFormat="1" hidden="1" x14ac:dyDescent="0.3">
      <c r="A32" s="205"/>
      <c r="B32" s="194"/>
      <c r="C32" s="253">
        <v>0</v>
      </c>
      <c r="D32" s="244" t="s">
        <v>167</v>
      </c>
      <c r="F32" s="105"/>
    </row>
    <row r="33" spans="1:6" s="111" customFormat="1" hidden="1" x14ac:dyDescent="0.3">
      <c r="A33" s="205"/>
      <c r="B33" s="194"/>
      <c r="C33" s="253">
        <v>0</v>
      </c>
      <c r="D33" s="244" t="s">
        <v>167</v>
      </c>
      <c r="F33" s="105"/>
    </row>
    <row r="34" spans="1:6" s="111" customFormat="1" hidden="1" x14ac:dyDescent="0.3">
      <c r="A34" s="205"/>
      <c r="B34" s="194"/>
      <c r="C34" s="253">
        <v>0</v>
      </c>
      <c r="D34" s="244" t="s">
        <v>167</v>
      </c>
      <c r="F34" s="105"/>
    </row>
    <row r="35" spans="1:6" s="111" customFormat="1" hidden="1" x14ac:dyDescent="0.3">
      <c r="A35" s="205"/>
      <c r="B35" s="194"/>
      <c r="C35" s="253">
        <v>0</v>
      </c>
      <c r="D35" s="244" t="s">
        <v>167</v>
      </c>
      <c r="F35" s="105"/>
    </row>
    <row r="36" spans="1:6" s="111" customFormat="1" hidden="1" x14ac:dyDescent="0.3">
      <c r="A36" s="205"/>
      <c r="B36" s="194"/>
      <c r="C36" s="253">
        <v>0</v>
      </c>
      <c r="D36" s="244" t="s">
        <v>167</v>
      </c>
      <c r="F36" s="105"/>
    </row>
    <row r="37" spans="1:6" s="111" customFormat="1" hidden="1" x14ac:dyDescent="0.3">
      <c r="A37" s="205"/>
      <c r="B37" s="194"/>
      <c r="C37" s="253">
        <v>0</v>
      </c>
      <c r="D37" s="244" t="s">
        <v>167</v>
      </c>
      <c r="F37" s="105"/>
    </row>
    <row r="38" spans="1:6" s="111" customFormat="1" hidden="1" x14ac:dyDescent="0.3">
      <c r="A38" s="205"/>
      <c r="B38" s="194"/>
      <c r="C38" s="253">
        <v>0</v>
      </c>
      <c r="D38" s="244" t="s">
        <v>167</v>
      </c>
      <c r="F38" s="105"/>
    </row>
    <row r="39" spans="1:6" s="111" customFormat="1" hidden="1" x14ac:dyDescent="0.3">
      <c r="A39" s="205"/>
      <c r="B39" s="194"/>
      <c r="C39" s="253">
        <v>0</v>
      </c>
      <c r="D39" s="244" t="s">
        <v>167</v>
      </c>
      <c r="F39" s="105"/>
    </row>
    <row r="40" spans="1:6" s="111" customFormat="1" hidden="1" x14ac:dyDescent="0.3">
      <c r="A40" s="205"/>
      <c r="B40" s="194"/>
      <c r="C40" s="253">
        <v>0</v>
      </c>
      <c r="D40" s="244" t="s">
        <v>167</v>
      </c>
      <c r="F40" s="105"/>
    </row>
    <row r="41" spans="1:6" s="111" customFormat="1" hidden="1" x14ac:dyDescent="0.3">
      <c r="A41" s="205"/>
      <c r="B41" s="194"/>
      <c r="C41" s="253">
        <v>0</v>
      </c>
      <c r="D41" s="244" t="s">
        <v>167</v>
      </c>
      <c r="F41" s="105"/>
    </row>
    <row r="42" spans="1:6" s="111" customFormat="1" hidden="1" x14ac:dyDescent="0.3">
      <c r="A42" s="205"/>
      <c r="B42" s="194"/>
      <c r="C42" s="253">
        <v>0</v>
      </c>
      <c r="D42" s="244" t="s">
        <v>167</v>
      </c>
      <c r="F42" s="105"/>
    </row>
    <row r="43" spans="1:6" s="111" customFormat="1" hidden="1" x14ac:dyDescent="0.3">
      <c r="A43" s="205"/>
      <c r="B43" s="194"/>
      <c r="C43" s="253">
        <v>0</v>
      </c>
      <c r="D43" s="244" t="s">
        <v>167</v>
      </c>
      <c r="F43" s="105"/>
    </row>
    <row r="44" spans="1:6" s="111" customFormat="1" hidden="1" x14ac:dyDescent="0.3">
      <c r="A44" s="205"/>
      <c r="B44" s="194"/>
      <c r="C44" s="253">
        <v>0</v>
      </c>
      <c r="D44" s="244" t="s">
        <v>167</v>
      </c>
      <c r="F44" s="105"/>
    </row>
    <row r="45" spans="1:6" s="111" customFormat="1" hidden="1" x14ac:dyDescent="0.3">
      <c r="A45" s="205"/>
      <c r="B45" s="194"/>
      <c r="C45" s="253">
        <v>0</v>
      </c>
      <c r="D45" s="244" t="s">
        <v>167</v>
      </c>
      <c r="F45" s="105"/>
    </row>
    <row r="46" spans="1:6" s="111" customFormat="1" hidden="1" x14ac:dyDescent="0.3">
      <c r="A46" s="205"/>
      <c r="B46" s="194"/>
      <c r="C46" s="253">
        <v>0</v>
      </c>
      <c r="D46" s="244" t="s">
        <v>167</v>
      </c>
      <c r="F46" s="105"/>
    </row>
    <row r="47" spans="1:6" s="111" customFormat="1" hidden="1" x14ac:dyDescent="0.3">
      <c r="A47" s="205"/>
      <c r="B47" s="194"/>
      <c r="C47" s="253">
        <v>0</v>
      </c>
      <c r="D47" s="244" t="s">
        <v>167</v>
      </c>
      <c r="F47" s="105"/>
    </row>
    <row r="48" spans="1:6" s="111" customFormat="1" hidden="1" x14ac:dyDescent="0.3">
      <c r="A48" s="205"/>
      <c r="B48" s="194"/>
      <c r="C48" s="253">
        <v>0</v>
      </c>
      <c r="D48" s="244" t="s">
        <v>167</v>
      </c>
      <c r="F48" s="105"/>
    </row>
    <row r="49" spans="1:6" s="111" customFormat="1" hidden="1" x14ac:dyDescent="0.3">
      <c r="A49" s="205"/>
      <c r="B49" s="194"/>
      <c r="C49" s="253">
        <v>0</v>
      </c>
      <c r="D49" s="244" t="s">
        <v>167</v>
      </c>
      <c r="F49" s="105"/>
    </row>
    <row r="50" spans="1:6" s="111" customFormat="1" hidden="1" x14ac:dyDescent="0.3">
      <c r="A50" s="205"/>
      <c r="B50" s="194"/>
      <c r="C50" s="253">
        <v>0</v>
      </c>
      <c r="D50" s="244" t="s">
        <v>167</v>
      </c>
      <c r="F50" s="105"/>
    </row>
    <row r="51" spans="1:6" s="111" customFormat="1" hidden="1" x14ac:dyDescent="0.3">
      <c r="A51" s="205"/>
      <c r="B51" s="194"/>
      <c r="C51" s="253">
        <v>0</v>
      </c>
      <c r="D51" s="244" t="s">
        <v>167</v>
      </c>
      <c r="F51" s="105"/>
    </row>
    <row r="52" spans="1:6" s="111" customFormat="1" hidden="1" x14ac:dyDescent="0.3">
      <c r="A52" s="205"/>
      <c r="B52" s="194"/>
      <c r="C52" s="253">
        <v>0</v>
      </c>
      <c r="D52" s="244" t="s">
        <v>167</v>
      </c>
      <c r="F52" s="105"/>
    </row>
    <row r="53" spans="1:6" s="111" customFormat="1" hidden="1" x14ac:dyDescent="0.3">
      <c r="A53" s="205"/>
      <c r="B53" s="194"/>
      <c r="C53" s="253">
        <v>0</v>
      </c>
      <c r="D53" s="244" t="s">
        <v>167</v>
      </c>
      <c r="F53" s="105"/>
    </row>
    <row r="54" spans="1:6" s="111" customFormat="1" hidden="1" x14ac:dyDescent="0.3">
      <c r="A54" s="205"/>
      <c r="B54" s="194"/>
      <c r="C54" s="253">
        <v>0</v>
      </c>
      <c r="D54" s="244" t="s">
        <v>167</v>
      </c>
      <c r="F54" s="105"/>
    </row>
    <row r="55" spans="1:6" s="111" customFormat="1" hidden="1" x14ac:dyDescent="0.3">
      <c r="A55" s="205"/>
      <c r="B55" s="194"/>
      <c r="C55" s="253">
        <v>0</v>
      </c>
      <c r="D55" s="244" t="s">
        <v>167</v>
      </c>
      <c r="F55" s="105"/>
    </row>
    <row r="56" spans="1:6" s="111" customFormat="1" hidden="1" x14ac:dyDescent="0.3">
      <c r="A56" s="205"/>
      <c r="B56" s="194"/>
      <c r="C56" s="253">
        <v>0</v>
      </c>
      <c r="D56" s="244" t="s">
        <v>167</v>
      </c>
      <c r="F56" s="105"/>
    </row>
    <row r="57" spans="1:6" s="111" customFormat="1" hidden="1" x14ac:dyDescent="0.3">
      <c r="A57" s="205"/>
      <c r="B57" s="194"/>
      <c r="C57" s="253">
        <v>0</v>
      </c>
      <c r="D57" s="244" t="s">
        <v>167</v>
      </c>
      <c r="F57" s="105"/>
    </row>
    <row r="58" spans="1:6" s="111" customFormat="1" hidden="1" x14ac:dyDescent="0.3">
      <c r="A58" s="205"/>
      <c r="B58" s="194"/>
      <c r="C58" s="253">
        <v>0</v>
      </c>
      <c r="D58" s="244" t="s">
        <v>167</v>
      </c>
      <c r="F58" s="105"/>
    </row>
    <row r="59" spans="1:6" s="111" customFormat="1" hidden="1" x14ac:dyDescent="0.3">
      <c r="A59" s="205"/>
      <c r="B59" s="194"/>
      <c r="C59" s="253">
        <v>0</v>
      </c>
      <c r="D59" s="244" t="s">
        <v>167</v>
      </c>
      <c r="F59" s="105"/>
    </row>
    <row r="60" spans="1:6" s="111" customFormat="1" hidden="1" x14ac:dyDescent="0.3">
      <c r="A60" s="205"/>
      <c r="B60" s="194"/>
      <c r="C60" s="253">
        <v>0</v>
      </c>
      <c r="D60" s="244" t="s">
        <v>167</v>
      </c>
      <c r="F60" s="105"/>
    </row>
    <row r="61" spans="1:6" s="111" customFormat="1" hidden="1" x14ac:dyDescent="0.3">
      <c r="A61" s="205"/>
      <c r="B61" s="194"/>
      <c r="C61" s="253">
        <v>0</v>
      </c>
      <c r="D61" s="244" t="s">
        <v>167</v>
      </c>
      <c r="F61" s="105"/>
    </row>
    <row r="62" spans="1:6" s="111" customFormat="1" hidden="1" x14ac:dyDescent="0.3">
      <c r="A62" s="205"/>
      <c r="B62" s="194"/>
      <c r="C62" s="253">
        <v>0</v>
      </c>
      <c r="D62" s="244" t="s">
        <v>167</v>
      </c>
      <c r="F62" s="105"/>
    </row>
    <row r="63" spans="1:6" s="111" customFormat="1" hidden="1" x14ac:dyDescent="0.3">
      <c r="A63" s="205"/>
      <c r="B63" s="194"/>
      <c r="C63" s="253">
        <v>0</v>
      </c>
      <c r="D63" s="244" t="s">
        <v>167</v>
      </c>
      <c r="F63" s="105"/>
    </row>
    <row r="64" spans="1:6" s="111" customFormat="1" hidden="1" x14ac:dyDescent="0.3">
      <c r="A64" s="205"/>
      <c r="B64" s="194"/>
      <c r="C64" s="253">
        <v>0</v>
      </c>
      <c r="D64" s="244" t="s">
        <v>167</v>
      </c>
      <c r="F64" s="105"/>
    </row>
    <row r="65" spans="1:6" s="111" customFormat="1" hidden="1" x14ac:dyDescent="0.3">
      <c r="A65" s="205"/>
      <c r="B65" s="194"/>
      <c r="C65" s="253">
        <v>0</v>
      </c>
      <c r="D65" s="244" t="s">
        <v>167</v>
      </c>
      <c r="F65" s="105"/>
    </row>
    <row r="66" spans="1:6" s="111" customFormat="1" hidden="1" x14ac:dyDescent="0.3">
      <c r="A66" s="205"/>
      <c r="B66" s="194"/>
      <c r="C66" s="253">
        <v>0</v>
      </c>
      <c r="D66" s="244" t="s">
        <v>167</v>
      </c>
      <c r="F66" s="105"/>
    </row>
    <row r="67" spans="1:6" s="111" customFormat="1" hidden="1" x14ac:dyDescent="0.3">
      <c r="A67" s="205"/>
      <c r="B67" s="194"/>
      <c r="C67" s="253">
        <v>0</v>
      </c>
      <c r="D67" s="244" t="s">
        <v>167</v>
      </c>
      <c r="F67" s="105"/>
    </row>
    <row r="68" spans="1:6" s="111" customFormat="1" hidden="1" x14ac:dyDescent="0.3">
      <c r="A68" s="205"/>
      <c r="B68" s="194"/>
      <c r="C68" s="253">
        <v>0</v>
      </c>
      <c r="D68" s="244" t="s">
        <v>167</v>
      </c>
      <c r="F68" s="105"/>
    </row>
    <row r="69" spans="1:6" s="111" customFormat="1" hidden="1" x14ac:dyDescent="0.3">
      <c r="A69" s="205"/>
      <c r="B69" s="194"/>
      <c r="C69" s="253">
        <v>0</v>
      </c>
      <c r="D69" s="244" t="s">
        <v>167</v>
      </c>
      <c r="F69" s="105"/>
    </row>
    <row r="70" spans="1:6" s="111" customFormat="1" hidden="1" x14ac:dyDescent="0.3">
      <c r="A70" s="205"/>
      <c r="B70" s="194"/>
      <c r="C70" s="253">
        <v>0</v>
      </c>
      <c r="D70" s="244" t="s">
        <v>167</v>
      </c>
      <c r="F70" s="105"/>
    </row>
    <row r="71" spans="1:6" s="111" customFormat="1" hidden="1" x14ac:dyDescent="0.3">
      <c r="A71" s="205"/>
      <c r="B71" s="194"/>
      <c r="C71" s="253">
        <v>0</v>
      </c>
      <c r="D71" s="244" t="s">
        <v>167</v>
      </c>
      <c r="F71" s="105"/>
    </row>
    <row r="72" spans="1:6" s="111" customFormat="1" hidden="1" x14ac:dyDescent="0.3">
      <c r="A72" s="205"/>
      <c r="B72" s="194"/>
      <c r="C72" s="253">
        <v>0</v>
      </c>
      <c r="D72" s="244" t="s">
        <v>167</v>
      </c>
      <c r="F72" s="105"/>
    </row>
    <row r="73" spans="1:6" s="111" customFormat="1" hidden="1" x14ac:dyDescent="0.3">
      <c r="A73" s="205"/>
      <c r="B73" s="194"/>
      <c r="C73" s="253">
        <v>0</v>
      </c>
      <c r="D73" s="244" t="s">
        <v>167</v>
      </c>
      <c r="F73" s="105"/>
    </row>
    <row r="74" spans="1:6" s="111" customFormat="1" hidden="1" x14ac:dyDescent="0.3">
      <c r="A74" s="205"/>
      <c r="B74" s="194"/>
      <c r="C74" s="253">
        <v>0</v>
      </c>
      <c r="D74" s="244" t="s">
        <v>167</v>
      </c>
      <c r="F74" s="105"/>
    </row>
    <row r="75" spans="1:6" s="111" customFormat="1" hidden="1" x14ac:dyDescent="0.3">
      <c r="A75" s="205"/>
      <c r="B75" s="194"/>
      <c r="C75" s="253">
        <v>0</v>
      </c>
      <c r="D75" s="244" t="s">
        <v>167</v>
      </c>
      <c r="F75" s="105"/>
    </row>
    <row r="76" spans="1:6" s="111" customFormat="1" hidden="1" x14ac:dyDescent="0.3">
      <c r="A76" s="205"/>
      <c r="B76" s="194"/>
      <c r="C76" s="253">
        <v>0</v>
      </c>
      <c r="D76" s="244" t="s">
        <v>167</v>
      </c>
      <c r="F76" s="105"/>
    </row>
    <row r="77" spans="1:6" s="111" customFormat="1" hidden="1" x14ac:dyDescent="0.3">
      <c r="A77" s="205"/>
      <c r="B77" s="194"/>
      <c r="C77" s="253">
        <v>0</v>
      </c>
      <c r="D77" s="244" t="s">
        <v>167</v>
      </c>
      <c r="F77" s="105"/>
    </row>
    <row r="78" spans="1:6" s="111" customFormat="1" hidden="1" x14ac:dyDescent="0.3">
      <c r="A78" s="205"/>
      <c r="B78" s="194"/>
      <c r="C78" s="253">
        <v>0</v>
      </c>
      <c r="D78" s="244" t="s">
        <v>167</v>
      </c>
      <c r="F78" s="105"/>
    </row>
    <row r="79" spans="1:6" s="111" customFormat="1" hidden="1" x14ac:dyDescent="0.3">
      <c r="A79" s="205"/>
      <c r="B79" s="194"/>
      <c r="C79" s="253">
        <v>0</v>
      </c>
      <c r="D79" s="244" t="s">
        <v>167</v>
      </c>
      <c r="F79" s="105"/>
    </row>
    <row r="80" spans="1:6" s="111" customFormat="1" hidden="1" x14ac:dyDescent="0.3">
      <c r="A80" s="205"/>
      <c r="B80" s="194"/>
      <c r="C80" s="253">
        <v>0</v>
      </c>
      <c r="D80" s="244" t="s">
        <v>167</v>
      </c>
      <c r="F80" s="105"/>
    </row>
    <row r="81" spans="1:6" s="111" customFormat="1" hidden="1" x14ac:dyDescent="0.3">
      <c r="A81" s="205"/>
      <c r="B81" s="194"/>
      <c r="C81" s="253">
        <v>0</v>
      </c>
      <c r="D81" s="244" t="s">
        <v>167</v>
      </c>
      <c r="F81" s="105"/>
    </row>
    <row r="82" spans="1:6" s="111" customFormat="1" hidden="1" x14ac:dyDescent="0.3">
      <c r="A82" s="205"/>
      <c r="B82" s="194"/>
      <c r="C82" s="253">
        <v>0</v>
      </c>
      <c r="D82" s="244" t="s">
        <v>167</v>
      </c>
      <c r="F82" s="105"/>
    </row>
    <row r="83" spans="1:6" s="111" customFormat="1" hidden="1" x14ac:dyDescent="0.3">
      <c r="A83" s="205"/>
      <c r="B83" s="194"/>
      <c r="C83" s="253">
        <v>0</v>
      </c>
      <c r="D83" s="244" t="s">
        <v>167</v>
      </c>
      <c r="F83" s="105"/>
    </row>
    <row r="84" spans="1:6" s="111" customFormat="1" hidden="1" x14ac:dyDescent="0.3">
      <c r="A84" s="205"/>
      <c r="B84" s="194"/>
      <c r="C84" s="253">
        <v>0</v>
      </c>
      <c r="D84" s="244" t="s">
        <v>167</v>
      </c>
      <c r="F84" s="105"/>
    </row>
    <row r="85" spans="1:6" s="111" customFormat="1" hidden="1" x14ac:dyDescent="0.3">
      <c r="A85" s="205"/>
      <c r="B85" s="194"/>
      <c r="C85" s="253">
        <v>0</v>
      </c>
      <c r="D85" s="244" t="s">
        <v>167</v>
      </c>
      <c r="F85" s="105"/>
    </row>
    <row r="86" spans="1:6" s="111" customFormat="1" hidden="1" x14ac:dyDescent="0.3">
      <c r="A86" s="205"/>
      <c r="B86" s="194"/>
      <c r="C86" s="253">
        <v>0</v>
      </c>
      <c r="D86" s="244" t="s">
        <v>167</v>
      </c>
      <c r="F86" s="105"/>
    </row>
    <row r="87" spans="1:6" s="111" customFormat="1" hidden="1" x14ac:dyDescent="0.3">
      <c r="A87" s="205"/>
      <c r="B87" s="194"/>
      <c r="C87" s="253">
        <v>0</v>
      </c>
      <c r="D87" s="244" t="s">
        <v>167</v>
      </c>
      <c r="F87" s="105"/>
    </row>
    <row r="88" spans="1:6" s="111" customFormat="1" hidden="1" x14ac:dyDescent="0.3">
      <c r="A88" s="205"/>
      <c r="B88" s="194"/>
      <c r="C88" s="253">
        <v>0</v>
      </c>
      <c r="D88" s="244" t="s">
        <v>167</v>
      </c>
      <c r="F88" s="105"/>
    </row>
    <row r="89" spans="1:6" s="111" customFormat="1" hidden="1" x14ac:dyDescent="0.3">
      <c r="A89" s="205"/>
      <c r="B89" s="194"/>
      <c r="C89" s="253">
        <v>0</v>
      </c>
      <c r="D89" s="244" t="s">
        <v>167</v>
      </c>
      <c r="F89" s="105"/>
    </row>
    <row r="90" spans="1:6" s="111" customFormat="1" hidden="1" x14ac:dyDescent="0.3">
      <c r="A90" s="205"/>
      <c r="B90" s="194"/>
      <c r="C90" s="253">
        <v>0</v>
      </c>
      <c r="D90" s="244" t="s">
        <v>167</v>
      </c>
      <c r="F90" s="105"/>
    </row>
    <row r="91" spans="1:6" s="111" customFormat="1" hidden="1" x14ac:dyDescent="0.3">
      <c r="A91" s="205"/>
      <c r="B91" s="194"/>
      <c r="C91" s="253">
        <v>0</v>
      </c>
      <c r="D91" s="244" t="s">
        <v>167</v>
      </c>
      <c r="F91" s="105"/>
    </row>
    <row r="92" spans="1:6" s="111" customFormat="1" hidden="1" x14ac:dyDescent="0.3">
      <c r="A92" s="205"/>
      <c r="B92" s="194"/>
      <c r="C92" s="253">
        <v>0</v>
      </c>
      <c r="D92" s="244" t="s">
        <v>167</v>
      </c>
      <c r="F92" s="105"/>
    </row>
    <row r="93" spans="1:6" s="111" customFormat="1" hidden="1" x14ac:dyDescent="0.3">
      <c r="A93" s="205"/>
      <c r="B93" s="194"/>
      <c r="C93" s="253">
        <v>0</v>
      </c>
      <c r="D93" s="244" t="s">
        <v>167</v>
      </c>
      <c r="F93" s="105"/>
    </row>
    <row r="94" spans="1:6" s="111" customFormat="1" hidden="1" x14ac:dyDescent="0.3">
      <c r="A94" s="205"/>
      <c r="B94" s="194"/>
      <c r="C94" s="253">
        <v>0</v>
      </c>
      <c r="D94" s="244" t="s">
        <v>167</v>
      </c>
      <c r="F94" s="105"/>
    </row>
    <row r="95" spans="1:6" s="111" customFormat="1" hidden="1" x14ac:dyDescent="0.3">
      <c r="A95" s="205"/>
      <c r="B95" s="194"/>
      <c r="C95" s="253">
        <v>0</v>
      </c>
      <c r="D95" s="244" t="s">
        <v>167</v>
      </c>
      <c r="F95" s="105"/>
    </row>
    <row r="96" spans="1:6" s="111" customFormat="1" hidden="1" x14ac:dyDescent="0.3">
      <c r="A96" s="205"/>
      <c r="B96" s="194"/>
      <c r="C96" s="253">
        <v>0</v>
      </c>
      <c r="D96" s="244" t="s">
        <v>167</v>
      </c>
      <c r="F96" s="105"/>
    </row>
    <row r="97" spans="1:6" s="111" customFormat="1" hidden="1" x14ac:dyDescent="0.3">
      <c r="A97" s="205"/>
      <c r="B97" s="194"/>
      <c r="C97" s="253">
        <v>0</v>
      </c>
      <c r="D97" s="244" t="s">
        <v>167</v>
      </c>
      <c r="F97" s="105"/>
    </row>
    <row r="98" spans="1:6" s="111" customFormat="1" hidden="1" x14ac:dyDescent="0.3">
      <c r="A98" s="205"/>
      <c r="B98" s="194"/>
      <c r="C98" s="253">
        <v>0</v>
      </c>
      <c r="D98" s="244" t="s">
        <v>167</v>
      </c>
      <c r="F98" s="105"/>
    </row>
    <row r="99" spans="1:6" s="111" customFormat="1" hidden="1" x14ac:dyDescent="0.3">
      <c r="A99" s="205"/>
      <c r="B99" s="194"/>
      <c r="C99" s="253">
        <v>0</v>
      </c>
      <c r="D99" s="244" t="s">
        <v>167</v>
      </c>
      <c r="F99" s="105"/>
    </row>
    <row r="100" spans="1:6" s="111" customFormat="1" hidden="1" x14ac:dyDescent="0.3">
      <c r="A100" s="205"/>
      <c r="B100" s="194"/>
      <c r="C100" s="253">
        <v>0</v>
      </c>
      <c r="D100" s="244" t="s">
        <v>167</v>
      </c>
      <c r="F100" s="105"/>
    </row>
    <row r="101" spans="1:6" s="111" customFormat="1" hidden="1" x14ac:dyDescent="0.3">
      <c r="A101" s="205"/>
      <c r="B101" s="194"/>
      <c r="C101" s="253">
        <v>0</v>
      </c>
      <c r="D101" s="244" t="s">
        <v>167</v>
      </c>
      <c r="F101" s="105"/>
    </row>
    <row r="102" spans="1:6" s="111" customFormat="1" hidden="1" x14ac:dyDescent="0.3">
      <c r="A102" s="205"/>
      <c r="B102" s="194"/>
      <c r="C102" s="253">
        <v>0</v>
      </c>
      <c r="D102" s="244" t="s">
        <v>167</v>
      </c>
      <c r="F102" s="105"/>
    </row>
    <row r="103" spans="1:6" s="111" customFormat="1" hidden="1" x14ac:dyDescent="0.3">
      <c r="A103" s="205"/>
      <c r="B103" s="194"/>
      <c r="C103" s="253">
        <v>0</v>
      </c>
      <c r="D103" s="244" t="s">
        <v>167</v>
      </c>
      <c r="F103" s="105"/>
    </row>
    <row r="104" spans="1:6" s="111" customFormat="1" hidden="1" x14ac:dyDescent="0.3">
      <c r="A104" s="205"/>
      <c r="B104" s="194"/>
      <c r="C104" s="253">
        <v>0</v>
      </c>
      <c r="D104" s="244" t="s">
        <v>167</v>
      </c>
      <c r="F104" s="105"/>
    </row>
    <row r="105" spans="1:6" s="111" customFormat="1" hidden="1" x14ac:dyDescent="0.3">
      <c r="A105" s="205"/>
      <c r="B105" s="194"/>
      <c r="C105" s="253">
        <v>0</v>
      </c>
      <c r="D105" s="244" t="s">
        <v>167</v>
      </c>
      <c r="F105" s="105"/>
    </row>
    <row r="106" spans="1:6" s="111" customFormat="1" hidden="1" x14ac:dyDescent="0.3">
      <c r="A106" s="205"/>
      <c r="B106" s="194"/>
      <c r="C106" s="253">
        <v>0</v>
      </c>
      <c r="D106" s="244" t="s">
        <v>167</v>
      </c>
      <c r="F106" s="105"/>
    </row>
    <row r="107" spans="1:6" s="111" customFormat="1" hidden="1" x14ac:dyDescent="0.3">
      <c r="A107" s="205"/>
      <c r="B107" s="194"/>
      <c r="C107" s="253">
        <v>0</v>
      </c>
      <c r="D107" s="244" t="s">
        <v>167</v>
      </c>
      <c r="F107" s="105"/>
    </row>
    <row r="108" spans="1:6" s="111" customFormat="1" hidden="1" x14ac:dyDescent="0.3">
      <c r="A108" s="205"/>
      <c r="B108" s="194"/>
      <c r="C108" s="253">
        <v>0</v>
      </c>
      <c r="D108" s="244" t="s">
        <v>167</v>
      </c>
      <c r="F108" s="105"/>
    </row>
    <row r="109" spans="1:6" s="111" customFormat="1" hidden="1" x14ac:dyDescent="0.3">
      <c r="A109" s="205"/>
      <c r="B109" s="194"/>
      <c r="C109" s="253">
        <v>0</v>
      </c>
      <c r="D109" s="244" t="s">
        <v>167</v>
      </c>
      <c r="F109" s="105"/>
    </row>
    <row r="110" spans="1:6" s="111" customFormat="1" hidden="1" x14ac:dyDescent="0.3">
      <c r="A110" s="205"/>
      <c r="B110" s="194"/>
      <c r="C110" s="253">
        <v>0</v>
      </c>
      <c r="D110" s="244" t="s">
        <v>167</v>
      </c>
      <c r="F110" s="105"/>
    </row>
    <row r="111" spans="1:6" s="111" customFormat="1" hidden="1" x14ac:dyDescent="0.3">
      <c r="A111" s="205"/>
      <c r="B111" s="194"/>
      <c r="C111" s="253">
        <v>0</v>
      </c>
      <c r="D111" s="244" t="s">
        <v>167</v>
      </c>
      <c r="F111" s="105"/>
    </row>
    <row r="112" spans="1:6" s="111" customFormat="1" hidden="1" x14ac:dyDescent="0.3">
      <c r="A112" s="205"/>
      <c r="B112" s="194"/>
      <c r="C112" s="253">
        <v>0</v>
      </c>
      <c r="D112" s="244" t="s">
        <v>167</v>
      </c>
      <c r="F112" s="105"/>
    </row>
    <row r="113" spans="1:6" s="111" customFormat="1" hidden="1" x14ac:dyDescent="0.3">
      <c r="A113" s="205"/>
      <c r="B113" s="194"/>
      <c r="C113" s="253">
        <v>0</v>
      </c>
      <c r="D113" s="244" t="s">
        <v>167</v>
      </c>
      <c r="F113" s="105"/>
    </row>
    <row r="114" spans="1:6" s="111" customFormat="1" hidden="1" x14ac:dyDescent="0.3">
      <c r="A114" s="205"/>
      <c r="B114" s="194"/>
      <c r="C114" s="253">
        <v>0</v>
      </c>
      <c r="D114" s="244" t="s">
        <v>167</v>
      </c>
      <c r="F114" s="105"/>
    </row>
    <row r="115" spans="1:6" s="111" customFormat="1" hidden="1" x14ac:dyDescent="0.3">
      <c r="A115" s="205"/>
      <c r="B115" s="194"/>
      <c r="C115" s="253">
        <v>0</v>
      </c>
      <c r="D115" s="244" t="s">
        <v>167</v>
      </c>
      <c r="F115" s="105"/>
    </row>
    <row r="116" spans="1:6" s="111" customFormat="1" hidden="1" x14ac:dyDescent="0.3">
      <c r="A116" s="205"/>
      <c r="B116" s="194"/>
      <c r="C116" s="253">
        <v>0</v>
      </c>
      <c r="D116" s="244" t="s">
        <v>167</v>
      </c>
      <c r="F116" s="105"/>
    </row>
    <row r="117" spans="1:6" s="111" customFormat="1" hidden="1" x14ac:dyDescent="0.3">
      <c r="A117" s="205"/>
      <c r="B117" s="194"/>
      <c r="C117" s="253">
        <v>0</v>
      </c>
      <c r="D117" s="244" t="s">
        <v>167</v>
      </c>
      <c r="F117" s="105"/>
    </row>
    <row r="118" spans="1:6" s="111" customFormat="1" hidden="1" x14ac:dyDescent="0.3">
      <c r="A118" s="205"/>
      <c r="B118" s="194"/>
      <c r="C118" s="253">
        <v>0</v>
      </c>
      <c r="D118" s="244" t="s">
        <v>167</v>
      </c>
      <c r="F118" s="105"/>
    </row>
    <row r="119" spans="1:6" s="111" customFormat="1" hidden="1" x14ac:dyDescent="0.3">
      <c r="A119" s="205"/>
      <c r="B119" s="194"/>
      <c r="C119" s="253">
        <v>0</v>
      </c>
      <c r="D119" s="244" t="s">
        <v>167</v>
      </c>
      <c r="F119" s="105"/>
    </row>
    <row r="120" spans="1:6" s="111" customFormat="1" hidden="1" x14ac:dyDescent="0.3">
      <c r="A120" s="205"/>
      <c r="B120" s="194"/>
      <c r="C120" s="253">
        <v>0</v>
      </c>
      <c r="D120" s="244" t="s">
        <v>167</v>
      </c>
      <c r="F120" s="105"/>
    </row>
    <row r="121" spans="1:6" s="111" customFormat="1" hidden="1" x14ac:dyDescent="0.3">
      <c r="A121" s="205"/>
      <c r="B121" s="194"/>
      <c r="C121" s="253">
        <v>0</v>
      </c>
      <c r="D121" s="244" t="s">
        <v>167</v>
      </c>
      <c r="F121" s="105"/>
    </row>
    <row r="122" spans="1:6" s="111" customFormat="1" hidden="1" x14ac:dyDescent="0.3">
      <c r="A122" s="205"/>
      <c r="B122" s="194"/>
      <c r="C122" s="253">
        <v>0</v>
      </c>
      <c r="D122" s="244" t="s">
        <v>167</v>
      </c>
      <c r="F122" s="105"/>
    </row>
    <row r="123" spans="1:6" s="111" customFormat="1" hidden="1" x14ac:dyDescent="0.3">
      <c r="A123" s="205"/>
      <c r="B123" s="194"/>
      <c r="C123" s="253">
        <v>0</v>
      </c>
      <c r="D123" s="244" t="s">
        <v>167</v>
      </c>
      <c r="F123" s="105"/>
    </row>
    <row r="124" spans="1:6" s="111" customFormat="1" hidden="1" x14ac:dyDescent="0.3">
      <c r="A124" s="205"/>
      <c r="B124" s="194"/>
      <c r="C124" s="253">
        <v>0</v>
      </c>
      <c r="D124" s="244" t="s">
        <v>167</v>
      </c>
      <c r="F124" s="105"/>
    </row>
    <row r="125" spans="1:6" s="111" customFormat="1" hidden="1" x14ac:dyDescent="0.3">
      <c r="A125" s="205"/>
      <c r="B125" s="194"/>
      <c r="C125" s="253">
        <v>0</v>
      </c>
      <c r="D125" s="244" t="s">
        <v>167</v>
      </c>
      <c r="F125" s="105"/>
    </row>
    <row r="126" spans="1:6" s="111" customFormat="1" hidden="1" x14ac:dyDescent="0.3">
      <c r="A126" s="205"/>
      <c r="B126" s="194"/>
      <c r="C126" s="253">
        <v>0</v>
      </c>
      <c r="D126" s="244" t="s">
        <v>167</v>
      </c>
      <c r="F126" s="105"/>
    </row>
    <row r="127" spans="1:6" s="111" customFormat="1" hidden="1" x14ac:dyDescent="0.3">
      <c r="A127" s="205"/>
      <c r="B127" s="194"/>
      <c r="C127" s="253">
        <v>0</v>
      </c>
      <c r="D127" s="244" t="s">
        <v>167</v>
      </c>
      <c r="F127" s="105"/>
    </row>
    <row r="128" spans="1:6" s="111" customFormat="1" hidden="1" x14ac:dyDescent="0.3">
      <c r="A128" s="205"/>
      <c r="B128" s="194"/>
      <c r="C128" s="253">
        <v>0</v>
      </c>
      <c r="D128" s="244" t="s">
        <v>167</v>
      </c>
      <c r="F128" s="105"/>
    </row>
    <row r="129" spans="1:6" s="111" customFormat="1" hidden="1" x14ac:dyDescent="0.3">
      <c r="A129" s="205"/>
      <c r="B129" s="194"/>
      <c r="C129" s="253">
        <v>0</v>
      </c>
      <c r="D129" s="244" t="s">
        <v>167</v>
      </c>
      <c r="F129" s="105"/>
    </row>
    <row r="130" spans="1:6" s="111" customFormat="1" hidden="1" x14ac:dyDescent="0.3">
      <c r="A130" s="205"/>
      <c r="B130" s="194"/>
      <c r="C130" s="253">
        <v>0</v>
      </c>
      <c r="D130" s="244" t="s">
        <v>167</v>
      </c>
      <c r="F130" s="105"/>
    </row>
    <row r="131" spans="1:6" s="111" customFormat="1" hidden="1" x14ac:dyDescent="0.3">
      <c r="A131" s="205"/>
      <c r="B131" s="194"/>
      <c r="C131" s="253">
        <v>0</v>
      </c>
      <c r="D131" s="244" t="s">
        <v>167</v>
      </c>
      <c r="F131" s="105"/>
    </row>
    <row r="132" spans="1:6" s="111" customFormat="1" hidden="1" x14ac:dyDescent="0.3">
      <c r="A132" s="205"/>
      <c r="B132" s="194"/>
      <c r="C132" s="253">
        <v>0</v>
      </c>
      <c r="D132" s="244" t="s">
        <v>167</v>
      </c>
      <c r="F132" s="105"/>
    </row>
    <row r="133" spans="1:6" s="111" customFormat="1" hidden="1" x14ac:dyDescent="0.3">
      <c r="A133" s="205"/>
      <c r="B133" s="194"/>
      <c r="C133" s="253">
        <v>0</v>
      </c>
      <c r="D133" s="244" t="s">
        <v>167</v>
      </c>
      <c r="F133" s="105"/>
    </row>
    <row r="134" spans="1:6" s="111" customFormat="1" x14ac:dyDescent="0.3">
      <c r="A134" s="205"/>
      <c r="B134" s="194"/>
      <c r="C134" s="254">
        <v>0</v>
      </c>
      <c r="D134" s="244" t="s">
        <v>167</v>
      </c>
      <c r="F134" s="105"/>
    </row>
    <row r="135" spans="1:6" s="111" customFormat="1" ht="13.8" x14ac:dyDescent="0.3">
      <c r="A135" s="205"/>
      <c r="B135" s="152" t="s">
        <v>168</v>
      </c>
      <c r="C135" s="151">
        <f>ROUND(SUBTOTAL(109,C5:C134),2)</f>
        <v>0</v>
      </c>
      <c r="D135" s="244" t="s">
        <v>167</v>
      </c>
      <c r="F135" s="108" t="s">
        <v>186</v>
      </c>
    </row>
    <row r="136" spans="1:6" s="111" customFormat="1" ht="13.5" customHeight="1" x14ac:dyDescent="0.3">
      <c r="A136" s="103"/>
      <c r="B136" s="103"/>
      <c r="C136" s="86"/>
      <c r="D136" s="246" t="s">
        <v>170</v>
      </c>
    </row>
    <row r="137" spans="1:6" s="111" customFormat="1" ht="13.8" x14ac:dyDescent="0.3">
      <c r="A137" s="205"/>
      <c r="B137" s="194"/>
      <c r="C137" s="253">
        <v>0</v>
      </c>
      <c r="D137" s="244" t="s">
        <v>170</v>
      </c>
    </row>
    <row r="138" spans="1:6" s="111" customFormat="1" x14ac:dyDescent="0.3">
      <c r="A138" s="205"/>
      <c r="B138" s="194"/>
      <c r="C138" s="253">
        <v>0</v>
      </c>
      <c r="D138" s="244" t="s">
        <v>170</v>
      </c>
      <c r="F138" s="105"/>
    </row>
    <row r="139" spans="1:6" s="111" customFormat="1" x14ac:dyDescent="0.3">
      <c r="A139" s="205"/>
      <c r="B139" s="194"/>
      <c r="C139" s="253">
        <v>0</v>
      </c>
      <c r="D139" s="244" t="s">
        <v>170</v>
      </c>
      <c r="F139" s="105"/>
    </row>
    <row r="140" spans="1:6" s="111" customFormat="1" hidden="1" x14ac:dyDescent="0.3">
      <c r="A140" s="205"/>
      <c r="B140" s="194"/>
      <c r="C140" s="253">
        <v>0</v>
      </c>
      <c r="D140" s="244" t="s">
        <v>170</v>
      </c>
      <c r="F140" s="105"/>
    </row>
    <row r="141" spans="1:6" s="111" customFormat="1" hidden="1" x14ac:dyDescent="0.3">
      <c r="A141" s="205"/>
      <c r="B141" s="194"/>
      <c r="C141" s="253">
        <v>0</v>
      </c>
      <c r="D141" s="244" t="s">
        <v>170</v>
      </c>
      <c r="F141" s="105"/>
    </row>
    <row r="142" spans="1:6" s="111" customFormat="1" hidden="1" x14ac:dyDescent="0.3">
      <c r="A142" s="205"/>
      <c r="B142" s="194"/>
      <c r="C142" s="253">
        <v>0</v>
      </c>
      <c r="D142" s="244" t="s">
        <v>170</v>
      </c>
      <c r="F142" s="105"/>
    </row>
    <row r="143" spans="1:6" s="111" customFormat="1" hidden="1" x14ac:dyDescent="0.3">
      <c r="A143" s="205"/>
      <c r="B143" s="194"/>
      <c r="C143" s="253">
        <v>0</v>
      </c>
      <c r="D143" s="244" t="s">
        <v>170</v>
      </c>
      <c r="F143" s="105"/>
    </row>
    <row r="144" spans="1:6" s="111" customFormat="1" hidden="1" x14ac:dyDescent="0.3">
      <c r="A144" s="205"/>
      <c r="B144" s="194"/>
      <c r="C144" s="253">
        <v>0</v>
      </c>
      <c r="D144" s="244" t="s">
        <v>170</v>
      </c>
      <c r="F144" s="105"/>
    </row>
    <row r="145" spans="1:6" s="111" customFormat="1" hidden="1" x14ac:dyDescent="0.3">
      <c r="A145" s="205"/>
      <c r="B145" s="194"/>
      <c r="C145" s="253">
        <v>0</v>
      </c>
      <c r="D145" s="244" t="s">
        <v>170</v>
      </c>
      <c r="F145" s="105"/>
    </row>
    <row r="146" spans="1:6" s="111" customFormat="1" hidden="1" x14ac:dyDescent="0.3">
      <c r="A146" s="205"/>
      <c r="B146" s="194"/>
      <c r="C146" s="253">
        <v>0</v>
      </c>
      <c r="D146" s="244" t="s">
        <v>170</v>
      </c>
      <c r="F146" s="105"/>
    </row>
    <row r="147" spans="1:6" s="111" customFormat="1" hidden="1" x14ac:dyDescent="0.3">
      <c r="A147" s="205"/>
      <c r="B147" s="194"/>
      <c r="C147" s="253">
        <v>0</v>
      </c>
      <c r="D147" s="244" t="s">
        <v>170</v>
      </c>
      <c r="F147" s="105"/>
    </row>
    <row r="148" spans="1:6" s="111" customFormat="1" hidden="1" x14ac:dyDescent="0.3">
      <c r="A148" s="205"/>
      <c r="B148" s="194"/>
      <c r="C148" s="253">
        <v>0</v>
      </c>
      <c r="D148" s="244" t="s">
        <v>170</v>
      </c>
      <c r="F148" s="105"/>
    </row>
    <row r="149" spans="1:6" s="111" customFormat="1" hidden="1" x14ac:dyDescent="0.3">
      <c r="A149" s="205"/>
      <c r="B149" s="194"/>
      <c r="C149" s="253">
        <v>0</v>
      </c>
      <c r="D149" s="244" t="s">
        <v>170</v>
      </c>
      <c r="F149" s="105"/>
    </row>
    <row r="150" spans="1:6" s="111" customFormat="1" hidden="1" x14ac:dyDescent="0.3">
      <c r="A150" s="205"/>
      <c r="B150" s="194"/>
      <c r="C150" s="253">
        <v>0</v>
      </c>
      <c r="D150" s="244" t="s">
        <v>170</v>
      </c>
      <c r="F150" s="105"/>
    </row>
    <row r="151" spans="1:6" s="111" customFormat="1" hidden="1" x14ac:dyDescent="0.3">
      <c r="A151" s="205"/>
      <c r="B151" s="194"/>
      <c r="C151" s="253">
        <v>0</v>
      </c>
      <c r="D151" s="244" t="s">
        <v>170</v>
      </c>
      <c r="F151" s="105"/>
    </row>
    <row r="152" spans="1:6" s="111" customFormat="1" hidden="1" x14ac:dyDescent="0.3">
      <c r="A152" s="205"/>
      <c r="B152" s="194"/>
      <c r="C152" s="253">
        <v>0</v>
      </c>
      <c r="D152" s="244" t="s">
        <v>170</v>
      </c>
      <c r="F152" s="105"/>
    </row>
    <row r="153" spans="1:6" s="111" customFormat="1" hidden="1" x14ac:dyDescent="0.3">
      <c r="A153" s="205"/>
      <c r="B153" s="194"/>
      <c r="C153" s="253">
        <v>0</v>
      </c>
      <c r="D153" s="244" t="s">
        <v>170</v>
      </c>
      <c r="F153" s="105"/>
    </row>
    <row r="154" spans="1:6" s="111" customFormat="1" hidden="1" x14ac:dyDescent="0.3">
      <c r="A154" s="205"/>
      <c r="B154" s="194"/>
      <c r="C154" s="253">
        <v>0</v>
      </c>
      <c r="D154" s="244" t="s">
        <v>170</v>
      </c>
      <c r="F154" s="105"/>
    </row>
    <row r="155" spans="1:6" s="111" customFormat="1" hidden="1" x14ac:dyDescent="0.3">
      <c r="A155" s="205"/>
      <c r="B155" s="194"/>
      <c r="C155" s="253">
        <v>0</v>
      </c>
      <c r="D155" s="244" t="s">
        <v>170</v>
      </c>
      <c r="F155" s="105"/>
    </row>
    <row r="156" spans="1:6" s="111" customFormat="1" hidden="1" x14ac:dyDescent="0.3">
      <c r="A156" s="205"/>
      <c r="B156" s="194"/>
      <c r="C156" s="253">
        <v>0</v>
      </c>
      <c r="D156" s="244" t="s">
        <v>170</v>
      </c>
      <c r="F156" s="105"/>
    </row>
    <row r="157" spans="1:6" s="111" customFormat="1" hidden="1" x14ac:dyDescent="0.3">
      <c r="A157" s="205"/>
      <c r="B157" s="194"/>
      <c r="C157" s="253">
        <v>0</v>
      </c>
      <c r="D157" s="244" t="s">
        <v>170</v>
      </c>
      <c r="F157" s="105"/>
    </row>
    <row r="158" spans="1:6" s="111" customFormat="1" hidden="1" x14ac:dyDescent="0.3">
      <c r="A158" s="205"/>
      <c r="B158" s="194"/>
      <c r="C158" s="253">
        <v>0</v>
      </c>
      <c r="D158" s="244" t="s">
        <v>170</v>
      </c>
      <c r="F158" s="105"/>
    </row>
    <row r="159" spans="1:6" s="111" customFormat="1" hidden="1" x14ac:dyDescent="0.3">
      <c r="A159" s="205"/>
      <c r="B159" s="194"/>
      <c r="C159" s="253">
        <v>0</v>
      </c>
      <c r="D159" s="244" t="s">
        <v>170</v>
      </c>
      <c r="F159" s="105"/>
    </row>
    <row r="160" spans="1:6" s="111" customFormat="1" hidden="1" x14ac:dyDescent="0.3">
      <c r="A160" s="205"/>
      <c r="B160" s="194"/>
      <c r="C160" s="253">
        <v>0</v>
      </c>
      <c r="D160" s="244" t="s">
        <v>170</v>
      </c>
      <c r="F160" s="105"/>
    </row>
    <row r="161" spans="1:6" s="111" customFormat="1" hidden="1" x14ac:dyDescent="0.3">
      <c r="A161" s="205"/>
      <c r="B161" s="194"/>
      <c r="C161" s="253">
        <v>0</v>
      </c>
      <c r="D161" s="244" t="s">
        <v>170</v>
      </c>
      <c r="F161" s="105"/>
    </row>
    <row r="162" spans="1:6" s="111" customFormat="1" hidden="1" x14ac:dyDescent="0.3">
      <c r="A162" s="205"/>
      <c r="B162" s="194"/>
      <c r="C162" s="253">
        <v>0</v>
      </c>
      <c r="D162" s="244" t="s">
        <v>170</v>
      </c>
      <c r="F162" s="105"/>
    </row>
    <row r="163" spans="1:6" s="111" customFormat="1" hidden="1" x14ac:dyDescent="0.3">
      <c r="A163" s="205"/>
      <c r="B163" s="194"/>
      <c r="C163" s="253">
        <v>0</v>
      </c>
      <c r="D163" s="244" t="s">
        <v>170</v>
      </c>
      <c r="F163" s="105"/>
    </row>
    <row r="164" spans="1:6" s="111" customFormat="1" hidden="1" x14ac:dyDescent="0.3">
      <c r="A164" s="205"/>
      <c r="B164" s="194"/>
      <c r="C164" s="253">
        <v>0</v>
      </c>
      <c r="D164" s="244" t="s">
        <v>170</v>
      </c>
      <c r="F164" s="105"/>
    </row>
    <row r="165" spans="1:6" s="111" customFormat="1" hidden="1" x14ac:dyDescent="0.3">
      <c r="A165" s="205"/>
      <c r="B165" s="194"/>
      <c r="C165" s="253">
        <v>0</v>
      </c>
      <c r="D165" s="244" t="s">
        <v>170</v>
      </c>
      <c r="F165" s="105"/>
    </row>
    <row r="166" spans="1:6" s="111" customFormat="1" hidden="1" x14ac:dyDescent="0.3">
      <c r="A166" s="205"/>
      <c r="B166" s="194"/>
      <c r="C166" s="253">
        <v>0</v>
      </c>
      <c r="D166" s="244" t="s">
        <v>170</v>
      </c>
      <c r="F166" s="105"/>
    </row>
    <row r="167" spans="1:6" s="111" customFormat="1" hidden="1" x14ac:dyDescent="0.3">
      <c r="A167" s="205"/>
      <c r="B167" s="194"/>
      <c r="C167" s="253">
        <v>0</v>
      </c>
      <c r="D167" s="244" t="s">
        <v>170</v>
      </c>
      <c r="F167" s="105"/>
    </row>
    <row r="168" spans="1:6" s="111" customFormat="1" hidden="1" x14ac:dyDescent="0.3">
      <c r="A168" s="205"/>
      <c r="B168" s="194"/>
      <c r="C168" s="253">
        <v>0</v>
      </c>
      <c r="D168" s="244" t="s">
        <v>170</v>
      </c>
      <c r="F168" s="105"/>
    </row>
    <row r="169" spans="1:6" s="111" customFormat="1" hidden="1" x14ac:dyDescent="0.3">
      <c r="A169" s="205"/>
      <c r="B169" s="194"/>
      <c r="C169" s="253">
        <v>0</v>
      </c>
      <c r="D169" s="244" t="s">
        <v>170</v>
      </c>
      <c r="F169" s="105"/>
    </row>
    <row r="170" spans="1:6" s="111" customFormat="1" hidden="1" x14ac:dyDescent="0.3">
      <c r="A170" s="205"/>
      <c r="B170" s="194"/>
      <c r="C170" s="253">
        <v>0</v>
      </c>
      <c r="D170" s="244" t="s">
        <v>170</v>
      </c>
      <c r="F170" s="105"/>
    </row>
    <row r="171" spans="1:6" s="111" customFormat="1" hidden="1" x14ac:dyDescent="0.3">
      <c r="A171" s="205"/>
      <c r="B171" s="194"/>
      <c r="C171" s="253">
        <v>0</v>
      </c>
      <c r="D171" s="244" t="s">
        <v>170</v>
      </c>
      <c r="F171" s="105"/>
    </row>
    <row r="172" spans="1:6" s="111" customFormat="1" hidden="1" x14ac:dyDescent="0.3">
      <c r="A172" s="205"/>
      <c r="B172" s="194"/>
      <c r="C172" s="253">
        <v>0</v>
      </c>
      <c r="D172" s="244" t="s">
        <v>170</v>
      </c>
      <c r="F172" s="105"/>
    </row>
    <row r="173" spans="1:6" s="111" customFormat="1" hidden="1" x14ac:dyDescent="0.3">
      <c r="A173" s="205"/>
      <c r="B173" s="194"/>
      <c r="C173" s="253">
        <v>0</v>
      </c>
      <c r="D173" s="244" t="s">
        <v>170</v>
      </c>
      <c r="F173" s="105"/>
    </row>
    <row r="174" spans="1:6" s="111" customFormat="1" hidden="1" x14ac:dyDescent="0.3">
      <c r="A174" s="205"/>
      <c r="B174" s="194"/>
      <c r="C174" s="253">
        <v>0</v>
      </c>
      <c r="D174" s="244" t="s">
        <v>170</v>
      </c>
      <c r="F174" s="105"/>
    </row>
    <row r="175" spans="1:6" s="111" customFormat="1" hidden="1" x14ac:dyDescent="0.3">
      <c r="A175" s="205"/>
      <c r="B175" s="194"/>
      <c r="C175" s="253">
        <v>0</v>
      </c>
      <c r="D175" s="244" t="s">
        <v>170</v>
      </c>
      <c r="F175" s="105"/>
    </row>
    <row r="176" spans="1:6" s="111" customFormat="1" hidden="1" x14ac:dyDescent="0.3">
      <c r="A176" s="205"/>
      <c r="B176" s="194"/>
      <c r="C176" s="253">
        <v>0</v>
      </c>
      <c r="D176" s="244" t="s">
        <v>170</v>
      </c>
      <c r="F176" s="105"/>
    </row>
    <row r="177" spans="1:6" s="111" customFormat="1" hidden="1" x14ac:dyDescent="0.3">
      <c r="A177" s="205"/>
      <c r="B177" s="194"/>
      <c r="C177" s="253">
        <v>0</v>
      </c>
      <c r="D177" s="244" t="s">
        <v>170</v>
      </c>
      <c r="F177" s="105"/>
    </row>
    <row r="178" spans="1:6" s="111" customFormat="1" hidden="1" x14ac:dyDescent="0.3">
      <c r="A178" s="205"/>
      <c r="B178" s="194"/>
      <c r="C178" s="253">
        <v>0</v>
      </c>
      <c r="D178" s="244" t="s">
        <v>170</v>
      </c>
      <c r="F178" s="105"/>
    </row>
    <row r="179" spans="1:6" s="111" customFormat="1" hidden="1" x14ac:dyDescent="0.3">
      <c r="A179" s="205"/>
      <c r="B179" s="194"/>
      <c r="C179" s="253">
        <v>0</v>
      </c>
      <c r="D179" s="244" t="s">
        <v>170</v>
      </c>
      <c r="F179" s="105"/>
    </row>
    <row r="180" spans="1:6" s="111" customFormat="1" hidden="1" x14ac:dyDescent="0.3">
      <c r="A180" s="205"/>
      <c r="B180" s="194"/>
      <c r="C180" s="253">
        <v>0</v>
      </c>
      <c r="D180" s="244" t="s">
        <v>170</v>
      </c>
      <c r="F180" s="105"/>
    </row>
    <row r="181" spans="1:6" s="111" customFormat="1" hidden="1" x14ac:dyDescent="0.3">
      <c r="A181" s="205"/>
      <c r="B181" s="194"/>
      <c r="C181" s="253">
        <v>0</v>
      </c>
      <c r="D181" s="244" t="s">
        <v>170</v>
      </c>
      <c r="F181" s="105"/>
    </row>
    <row r="182" spans="1:6" s="111" customFormat="1" hidden="1" x14ac:dyDescent="0.3">
      <c r="A182" s="205"/>
      <c r="B182" s="194"/>
      <c r="C182" s="253">
        <v>0</v>
      </c>
      <c r="D182" s="244" t="s">
        <v>170</v>
      </c>
      <c r="F182" s="105"/>
    </row>
    <row r="183" spans="1:6" s="111" customFormat="1" hidden="1" x14ac:dyDescent="0.3">
      <c r="A183" s="205"/>
      <c r="B183" s="194"/>
      <c r="C183" s="253">
        <v>0</v>
      </c>
      <c r="D183" s="244" t="s">
        <v>170</v>
      </c>
      <c r="F183" s="105"/>
    </row>
    <row r="184" spans="1:6" s="111" customFormat="1" hidden="1" x14ac:dyDescent="0.3">
      <c r="A184" s="205"/>
      <c r="B184" s="194"/>
      <c r="C184" s="253">
        <v>0</v>
      </c>
      <c r="D184" s="244" t="s">
        <v>170</v>
      </c>
      <c r="F184" s="105"/>
    </row>
    <row r="185" spans="1:6" s="111" customFormat="1" hidden="1" x14ac:dyDescent="0.3">
      <c r="A185" s="205"/>
      <c r="B185" s="194"/>
      <c r="C185" s="253">
        <v>0</v>
      </c>
      <c r="D185" s="244" t="s">
        <v>170</v>
      </c>
      <c r="F185" s="105"/>
    </row>
    <row r="186" spans="1:6" s="111" customFormat="1" hidden="1" x14ac:dyDescent="0.3">
      <c r="A186" s="205"/>
      <c r="B186" s="194"/>
      <c r="C186" s="253">
        <v>0</v>
      </c>
      <c r="D186" s="244" t="s">
        <v>170</v>
      </c>
      <c r="F186" s="105"/>
    </row>
    <row r="187" spans="1:6" s="111" customFormat="1" hidden="1" x14ac:dyDescent="0.3">
      <c r="A187" s="205"/>
      <c r="B187" s="194"/>
      <c r="C187" s="253">
        <v>0</v>
      </c>
      <c r="D187" s="244" t="s">
        <v>170</v>
      </c>
      <c r="F187" s="105"/>
    </row>
    <row r="188" spans="1:6" s="111" customFormat="1" hidden="1" x14ac:dyDescent="0.3">
      <c r="A188" s="205"/>
      <c r="B188" s="194"/>
      <c r="C188" s="253">
        <v>0</v>
      </c>
      <c r="D188" s="244" t="s">
        <v>170</v>
      </c>
      <c r="F188" s="105"/>
    </row>
    <row r="189" spans="1:6" s="111" customFormat="1" hidden="1" x14ac:dyDescent="0.3">
      <c r="A189" s="205"/>
      <c r="B189" s="194"/>
      <c r="C189" s="253">
        <v>0</v>
      </c>
      <c r="D189" s="244" t="s">
        <v>170</v>
      </c>
      <c r="F189" s="105"/>
    </row>
    <row r="190" spans="1:6" s="111" customFormat="1" hidden="1" x14ac:dyDescent="0.3">
      <c r="A190" s="205"/>
      <c r="B190" s="194"/>
      <c r="C190" s="253">
        <v>0</v>
      </c>
      <c r="D190" s="244" t="s">
        <v>170</v>
      </c>
      <c r="F190" s="105"/>
    </row>
    <row r="191" spans="1:6" s="111" customFormat="1" hidden="1" x14ac:dyDescent="0.3">
      <c r="A191" s="205"/>
      <c r="B191" s="194"/>
      <c r="C191" s="253">
        <v>0</v>
      </c>
      <c r="D191" s="244" t="s">
        <v>170</v>
      </c>
      <c r="F191" s="105"/>
    </row>
    <row r="192" spans="1:6" s="111" customFormat="1" hidden="1" x14ac:dyDescent="0.3">
      <c r="A192" s="205"/>
      <c r="B192" s="194"/>
      <c r="C192" s="253">
        <v>0</v>
      </c>
      <c r="D192" s="244" t="s">
        <v>170</v>
      </c>
      <c r="F192" s="105"/>
    </row>
    <row r="193" spans="1:6" s="111" customFormat="1" hidden="1" x14ac:dyDescent="0.3">
      <c r="A193" s="205"/>
      <c r="B193" s="194"/>
      <c r="C193" s="253">
        <v>0</v>
      </c>
      <c r="D193" s="244" t="s">
        <v>170</v>
      </c>
      <c r="F193" s="105"/>
    </row>
    <row r="194" spans="1:6" s="111" customFormat="1" hidden="1" x14ac:dyDescent="0.3">
      <c r="A194" s="205"/>
      <c r="B194" s="194"/>
      <c r="C194" s="253">
        <v>0</v>
      </c>
      <c r="D194" s="244" t="s">
        <v>170</v>
      </c>
      <c r="F194" s="105"/>
    </row>
    <row r="195" spans="1:6" s="111" customFormat="1" hidden="1" x14ac:dyDescent="0.3">
      <c r="A195" s="205"/>
      <c r="B195" s="194"/>
      <c r="C195" s="253">
        <v>0</v>
      </c>
      <c r="D195" s="244" t="s">
        <v>170</v>
      </c>
      <c r="F195" s="105"/>
    </row>
    <row r="196" spans="1:6" s="111" customFormat="1" hidden="1" x14ac:dyDescent="0.3">
      <c r="A196" s="205"/>
      <c r="B196" s="194"/>
      <c r="C196" s="253">
        <v>0</v>
      </c>
      <c r="D196" s="244" t="s">
        <v>170</v>
      </c>
      <c r="F196" s="105"/>
    </row>
    <row r="197" spans="1:6" s="111" customFormat="1" hidden="1" x14ac:dyDescent="0.3">
      <c r="A197" s="205"/>
      <c r="B197" s="194"/>
      <c r="C197" s="253">
        <v>0</v>
      </c>
      <c r="D197" s="244" t="s">
        <v>170</v>
      </c>
      <c r="F197" s="105"/>
    </row>
    <row r="198" spans="1:6" s="111" customFormat="1" hidden="1" x14ac:dyDescent="0.3">
      <c r="A198" s="205"/>
      <c r="B198" s="194"/>
      <c r="C198" s="253">
        <v>0</v>
      </c>
      <c r="D198" s="244" t="s">
        <v>170</v>
      </c>
      <c r="F198" s="105"/>
    </row>
    <row r="199" spans="1:6" s="111" customFormat="1" hidden="1" x14ac:dyDescent="0.3">
      <c r="A199" s="205"/>
      <c r="B199" s="194"/>
      <c r="C199" s="253">
        <v>0</v>
      </c>
      <c r="D199" s="244" t="s">
        <v>170</v>
      </c>
      <c r="F199" s="105"/>
    </row>
    <row r="200" spans="1:6" s="111" customFormat="1" hidden="1" x14ac:dyDescent="0.3">
      <c r="A200" s="205"/>
      <c r="B200" s="194"/>
      <c r="C200" s="253">
        <v>0</v>
      </c>
      <c r="D200" s="244" t="s">
        <v>170</v>
      </c>
      <c r="F200" s="105"/>
    </row>
    <row r="201" spans="1:6" s="111" customFormat="1" hidden="1" x14ac:dyDescent="0.3">
      <c r="A201" s="205"/>
      <c r="B201" s="194"/>
      <c r="C201" s="253">
        <v>0</v>
      </c>
      <c r="D201" s="244" t="s">
        <v>170</v>
      </c>
      <c r="F201" s="105"/>
    </row>
    <row r="202" spans="1:6" s="111" customFormat="1" hidden="1" x14ac:dyDescent="0.3">
      <c r="A202" s="205"/>
      <c r="B202" s="194"/>
      <c r="C202" s="253">
        <v>0</v>
      </c>
      <c r="D202" s="244" t="s">
        <v>170</v>
      </c>
      <c r="F202" s="105"/>
    </row>
    <row r="203" spans="1:6" s="111" customFormat="1" hidden="1" x14ac:dyDescent="0.3">
      <c r="A203" s="205"/>
      <c r="B203" s="194"/>
      <c r="C203" s="253">
        <v>0</v>
      </c>
      <c r="D203" s="244" t="s">
        <v>170</v>
      </c>
      <c r="F203" s="105"/>
    </row>
    <row r="204" spans="1:6" s="111" customFormat="1" hidden="1" x14ac:dyDescent="0.3">
      <c r="A204" s="205"/>
      <c r="B204" s="194"/>
      <c r="C204" s="253">
        <v>0</v>
      </c>
      <c r="D204" s="244" t="s">
        <v>170</v>
      </c>
      <c r="F204" s="105"/>
    </row>
    <row r="205" spans="1:6" s="111" customFormat="1" hidden="1" x14ac:dyDescent="0.3">
      <c r="A205" s="205"/>
      <c r="B205" s="194"/>
      <c r="C205" s="253">
        <v>0</v>
      </c>
      <c r="D205" s="244" t="s">
        <v>170</v>
      </c>
      <c r="F205" s="105"/>
    </row>
    <row r="206" spans="1:6" s="111" customFormat="1" hidden="1" x14ac:dyDescent="0.3">
      <c r="A206" s="205"/>
      <c r="B206" s="194"/>
      <c r="C206" s="253">
        <v>0</v>
      </c>
      <c r="D206" s="244" t="s">
        <v>170</v>
      </c>
      <c r="F206" s="105"/>
    </row>
    <row r="207" spans="1:6" s="111" customFormat="1" hidden="1" x14ac:dyDescent="0.3">
      <c r="A207" s="205"/>
      <c r="B207" s="194"/>
      <c r="C207" s="253">
        <v>0</v>
      </c>
      <c r="D207" s="244" t="s">
        <v>170</v>
      </c>
      <c r="F207" s="105"/>
    </row>
    <row r="208" spans="1:6" s="111" customFormat="1" hidden="1" x14ac:dyDescent="0.3">
      <c r="A208" s="205"/>
      <c r="B208" s="194"/>
      <c r="C208" s="253">
        <v>0</v>
      </c>
      <c r="D208" s="244" t="s">
        <v>170</v>
      </c>
      <c r="F208" s="105"/>
    </row>
    <row r="209" spans="1:6" s="111" customFormat="1" hidden="1" x14ac:dyDescent="0.3">
      <c r="A209" s="205"/>
      <c r="B209" s="194"/>
      <c r="C209" s="253">
        <v>0</v>
      </c>
      <c r="D209" s="244" t="s">
        <v>170</v>
      </c>
      <c r="F209" s="105"/>
    </row>
    <row r="210" spans="1:6" s="111" customFormat="1" hidden="1" x14ac:dyDescent="0.3">
      <c r="A210" s="205"/>
      <c r="B210" s="194"/>
      <c r="C210" s="253">
        <v>0</v>
      </c>
      <c r="D210" s="244" t="s">
        <v>170</v>
      </c>
      <c r="F210" s="105"/>
    </row>
    <row r="211" spans="1:6" s="111" customFormat="1" hidden="1" x14ac:dyDescent="0.3">
      <c r="A211" s="205"/>
      <c r="B211" s="194"/>
      <c r="C211" s="253">
        <v>0</v>
      </c>
      <c r="D211" s="244" t="s">
        <v>170</v>
      </c>
      <c r="F211" s="105"/>
    </row>
    <row r="212" spans="1:6" s="111" customFormat="1" hidden="1" x14ac:dyDescent="0.3">
      <c r="A212" s="205"/>
      <c r="B212" s="194"/>
      <c r="C212" s="253">
        <v>0</v>
      </c>
      <c r="D212" s="244" t="s">
        <v>170</v>
      </c>
      <c r="F212" s="105"/>
    </row>
    <row r="213" spans="1:6" s="111" customFormat="1" hidden="1" x14ac:dyDescent="0.3">
      <c r="A213" s="205"/>
      <c r="B213" s="194"/>
      <c r="C213" s="253">
        <v>0</v>
      </c>
      <c r="D213" s="244" t="s">
        <v>170</v>
      </c>
      <c r="F213" s="105"/>
    </row>
    <row r="214" spans="1:6" s="111" customFormat="1" hidden="1" x14ac:dyDescent="0.3">
      <c r="A214" s="205"/>
      <c r="B214" s="194"/>
      <c r="C214" s="253">
        <v>0</v>
      </c>
      <c r="D214" s="244" t="s">
        <v>170</v>
      </c>
      <c r="F214" s="105"/>
    </row>
    <row r="215" spans="1:6" s="111" customFormat="1" hidden="1" x14ac:dyDescent="0.3">
      <c r="A215" s="205"/>
      <c r="B215" s="194"/>
      <c r="C215" s="253">
        <v>0</v>
      </c>
      <c r="D215" s="244" t="s">
        <v>170</v>
      </c>
      <c r="F215" s="105"/>
    </row>
    <row r="216" spans="1:6" s="111" customFormat="1" hidden="1" x14ac:dyDescent="0.3">
      <c r="A216" s="205"/>
      <c r="B216" s="194"/>
      <c r="C216" s="253">
        <v>0</v>
      </c>
      <c r="D216" s="244" t="s">
        <v>170</v>
      </c>
      <c r="F216" s="105"/>
    </row>
    <row r="217" spans="1:6" s="111" customFormat="1" hidden="1" x14ac:dyDescent="0.3">
      <c r="A217" s="205"/>
      <c r="B217" s="194"/>
      <c r="C217" s="253">
        <v>0</v>
      </c>
      <c r="D217" s="244" t="s">
        <v>170</v>
      </c>
      <c r="F217" s="105"/>
    </row>
    <row r="218" spans="1:6" s="111" customFormat="1" hidden="1" x14ac:dyDescent="0.3">
      <c r="A218" s="205"/>
      <c r="B218" s="194"/>
      <c r="C218" s="253">
        <v>0</v>
      </c>
      <c r="D218" s="244" t="s">
        <v>170</v>
      </c>
      <c r="F218" s="105"/>
    </row>
    <row r="219" spans="1:6" s="111" customFormat="1" hidden="1" x14ac:dyDescent="0.3">
      <c r="A219" s="205"/>
      <c r="B219" s="194"/>
      <c r="C219" s="253">
        <v>0</v>
      </c>
      <c r="D219" s="244" t="s">
        <v>170</v>
      </c>
      <c r="F219" s="105"/>
    </row>
    <row r="220" spans="1:6" s="111" customFormat="1" hidden="1" x14ac:dyDescent="0.3">
      <c r="A220" s="205"/>
      <c r="B220" s="194"/>
      <c r="C220" s="253">
        <v>0</v>
      </c>
      <c r="D220" s="244" t="s">
        <v>170</v>
      </c>
      <c r="F220" s="105"/>
    </row>
    <row r="221" spans="1:6" s="111" customFormat="1" hidden="1" x14ac:dyDescent="0.3">
      <c r="A221" s="205"/>
      <c r="B221" s="194"/>
      <c r="C221" s="253">
        <v>0</v>
      </c>
      <c r="D221" s="244" t="s">
        <v>170</v>
      </c>
      <c r="F221" s="105"/>
    </row>
    <row r="222" spans="1:6" s="111" customFormat="1" hidden="1" x14ac:dyDescent="0.3">
      <c r="A222" s="205"/>
      <c r="B222" s="194"/>
      <c r="C222" s="253">
        <v>0</v>
      </c>
      <c r="D222" s="244" t="s">
        <v>170</v>
      </c>
      <c r="F222" s="105"/>
    </row>
    <row r="223" spans="1:6" s="111" customFormat="1" hidden="1" x14ac:dyDescent="0.3">
      <c r="A223" s="205"/>
      <c r="B223" s="194"/>
      <c r="C223" s="253">
        <v>0</v>
      </c>
      <c r="D223" s="244" t="s">
        <v>170</v>
      </c>
      <c r="F223" s="105"/>
    </row>
    <row r="224" spans="1:6" s="111" customFormat="1" hidden="1" x14ac:dyDescent="0.3">
      <c r="A224" s="205"/>
      <c r="B224" s="194"/>
      <c r="C224" s="253">
        <v>0</v>
      </c>
      <c r="D224" s="244" t="s">
        <v>170</v>
      </c>
      <c r="F224" s="105"/>
    </row>
    <row r="225" spans="1:6" s="111" customFormat="1" hidden="1" x14ac:dyDescent="0.3">
      <c r="A225" s="205"/>
      <c r="B225" s="194"/>
      <c r="C225" s="253">
        <v>0</v>
      </c>
      <c r="D225" s="244" t="s">
        <v>170</v>
      </c>
      <c r="F225" s="105"/>
    </row>
    <row r="226" spans="1:6" s="111" customFormat="1" hidden="1" x14ac:dyDescent="0.3">
      <c r="A226" s="205"/>
      <c r="B226" s="194"/>
      <c r="C226" s="253">
        <v>0</v>
      </c>
      <c r="D226" s="244" t="s">
        <v>170</v>
      </c>
      <c r="F226" s="105"/>
    </row>
    <row r="227" spans="1:6" s="111" customFormat="1" hidden="1" x14ac:dyDescent="0.3">
      <c r="A227" s="205"/>
      <c r="B227" s="194"/>
      <c r="C227" s="253">
        <v>0</v>
      </c>
      <c r="D227" s="244" t="s">
        <v>170</v>
      </c>
      <c r="F227" s="105"/>
    </row>
    <row r="228" spans="1:6" s="111" customFormat="1" hidden="1" x14ac:dyDescent="0.3">
      <c r="A228" s="205"/>
      <c r="B228" s="194"/>
      <c r="C228" s="253">
        <v>0</v>
      </c>
      <c r="D228" s="244" t="s">
        <v>170</v>
      </c>
      <c r="F228" s="105"/>
    </row>
    <row r="229" spans="1:6" s="111" customFormat="1" hidden="1" x14ac:dyDescent="0.3">
      <c r="A229" s="205"/>
      <c r="B229" s="194"/>
      <c r="C229" s="253">
        <v>0</v>
      </c>
      <c r="D229" s="244" t="s">
        <v>170</v>
      </c>
      <c r="F229" s="105"/>
    </row>
    <row r="230" spans="1:6" s="111" customFormat="1" hidden="1" x14ac:dyDescent="0.3">
      <c r="A230" s="205"/>
      <c r="B230" s="194"/>
      <c r="C230" s="253">
        <v>0</v>
      </c>
      <c r="D230" s="244" t="s">
        <v>170</v>
      </c>
      <c r="F230" s="105"/>
    </row>
    <row r="231" spans="1:6" s="111" customFormat="1" hidden="1" x14ac:dyDescent="0.3">
      <c r="A231" s="205"/>
      <c r="B231" s="194"/>
      <c r="C231" s="253">
        <v>0</v>
      </c>
      <c r="D231" s="244" t="s">
        <v>170</v>
      </c>
      <c r="F231" s="105"/>
    </row>
    <row r="232" spans="1:6" s="111" customFormat="1" hidden="1" x14ac:dyDescent="0.3">
      <c r="A232" s="205"/>
      <c r="B232" s="194"/>
      <c r="C232" s="253">
        <v>0</v>
      </c>
      <c r="D232" s="244" t="s">
        <v>170</v>
      </c>
      <c r="F232" s="105"/>
    </row>
    <row r="233" spans="1:6" s="111" customFormat="1" hidden="1" x14ac:dyDescent="0.3">
      <c r="A233" s="205"/>
      <c r="B233" s="194"/>
      <c r="C233" s="253">
        <v>0</v>
      </c>
      <c r="D233" s="244" t="s">
        <v>170</v>
      </c>
      <c r="F233" s="105"/>
    </row>
    <row r="234" spans="1:6" s="111" customFormat="1" hidden="1" x14ac:dyDescent="0.3">
      <c r="A234" s="205"/>
      <c r="B234" s="194"/>
      <c r="C234" s="253">
        <v>0</v>
      </c>
      <c r="D234" s="244" t="s">
        <v>170</v>
      </c>
      <c r="F234" s="105"/>
    </row>
    <row r="235" spans="1:6" s="111" customFormat="1" hidden="1" x14ac:dyDescent="0.3">
      <c r="A235" s="205"/>
      <c r="B235" s="194"/>
      <c r="C235" s="253">
        <v>0</v>
      </c>
      <c r="D235" s="244" t="s">
        <v>170</v>
      </c>
      <c r="F235" s="105"/>
    </row>
    <row r="236" spans="1:6" s="111" customFormat="1" hidden="1" x14ac:dyDescent="0.3">
      <c r="A236" s="205"/>
      <c r="B236" s="194"/>
      <c r="C236" s="253">
        <v>0</v>
      </c>
      <c r="D236" s="244" t="s">
        <v>170</v>
      </c>
      <c r="F236" s="105"/>
    </row>
    <row r="237" spans="1:6" s="111" customFormat="1" hidden="1" x14ac:dyDescent="0.3">
      <c r="A237" s="205"/>
      <c r="B237" s="194"/>
      <c r="C237" s="253">
        <v>0</v>
      </c>
      <c r="D237" s="244" t="s">
        <v>170</v>
      </c>
      <c r="F237" s="105"/>
    </row>
    <row r="238" spans="1:6" s="111" customFormat="1" hidden="1" x14ac:dyDescent="0.3">
      <c r="A238" s="205"/>
      <c r="B238" s="194"/>
      <c r="C238" s="253">
        <v>0</v>
      </c>
      <c r="D238" s="244" t="s">
        <v>170</v>
      </c>
      <c r="F238" s="105"/>
    </row>
    <row r="239" spans="1:6" s="111" customFormat="1" hidden="1" x14ac:dyDescent="0.3">
      <c r="A239" s="205"/>
      <c r="B239" s="194"/>
      <c r="C239" s="253">
        <v>0</v>
      </c>
      <c r="D239" s="244" t="s">
        <v>170</v>
      </c>
      <c r="F239" s="105"/>
    </row>
    <row r="240" spans="1:6" s="111" customFormat="1" hidden="1" x14ac:dyDescent="0.3">
      <c r="A240" s="205"/>
      <c r="B240" s="194"/>
      <c r="C240" s="253">
        <v>0</v>
      </c>
      <c r="D240" s="244" t="s">
        <v>170</v>
      </c>
      <c r="F240" s="105"/>
    </row>
    <row r="241" spans="1:6" s="111" customFormat="1" hidden="1" x14ac:dyDescent="0.3">
      <c r="A241" s="205"/>
      <c r="B241" s="194"/>
      <c r="C241" s="253">
        <v>0</v>
      </c>
      <c r="D241" s="244" t="s">
        <v>170</v>
      </c>
      <c r="F241" s="105"/>
    </row>
    <row r="242" spans="1:6" s="111" customFormat="1" hidden="1" x14ac:dyDescent="0.3">
      <c r="A242" s="205"/>
      <c r="B242" s="194"/>
      <c r="C242" s="253">
        <v>0</v>
      </c>
      <c r="D242" s="244" t="s">
        <v>170</v>
      </c>
      <c r="F242" s="105"/>
    </row>
    <row r="243" spans="1:6" s="111" customFormat="1" hidden="1" x14ac:dyDescent="0.3">
      <c r="A243" s="205"/>
      <c r="B243" s="194"/>
      <c r="C243" s="253">
        <v>0</v>
      </c>
      <c r="D243" s="244" t="s">
        <v>170</v>
      </c>
      <c r="F243" s="105"/>
    </row>
    <row r="244" spans="1:6" s="111" customFormat="1" hidden="1" x14ac:dyDescent="0.3">
      <c r="A244" s="205"/>
      <c r="B244" s="194"/>
      <c r="C244" s="253">
        <v>0</v>
      </c>
      <c r="D244" s="244" t="s">
        <v>170</v>
      </c>
      <c r="F244" s="105"/>
    </row>
    <row r="245" spans="1:6" s="111" customFormat="1" hidden="1" x14ac:dyDescent="0.3">
      <c r="A245" s="205"/>
      <c r="B245" s="194"/>
      <c r="C245" s="253">
        <v>0</v>
      </c>
      <c r="D245" s="244" t="s">
        <v>170</v>
      </c>
      <c r="F245" s="105"/>
    </row>
    <row r="246" spans="1:6" s="111" customFormat="1" hidden="1" x14ac:dyDescent="0.3">
      <c r="A246" s="205"/>
      <c r="B246" s="194"/>
      <c r="C246" s="253">
        <v>0</v>
      </c>
      <c r="D246" s="244" t="s">
        <v>170</v>
      </c>
      <c r="F246" s="105"/>
    </row>
    <row r="247" spans="1:6" s="111" customFormat="1" hidden="1" x14ac:dyDescent="0.3">
      <c r="A247" s="205"/>
      <c r="B247" s="194"/>
      <c r="C247" s="253">
        <v>0</v>
      </c>
      <c r="D247" s="244" t="s">
        <v>170</v>
      </c>
      <c r="F247" s="105"/>
    </row>
    <row r="248" spans="1:6" s="111" customFormat="1" hidden="1" x14ac:dyDescent="0.3">
      <c r="A248" s="205"/>
      <c r="B248" s="194"/>
      <c r="C248" s="253">
        <v>0</v>
      </c>
      <c r="D248" s="244" t="s">
        <v>170</v>
      </c>
      <c r="F248" s="105"/>
    </row>
    <row r="249" spans="1:6" s="111" customFormat="1" hidden="1" x14ac:dyDescent="0.3">
      <c r="A249" s="205"/>
      <c r="B249" s="194"/>
      <c r="C249" s="253">
        <v>0</v>
      </c>
      <c r="D249" s="244" t="s">
        <v>170</v>
      </c>
      <c r="F249" s="105"/>
    </row>
    <row r="250" spans="1:6" s="111" customFormat="1" hidden="1" x14ac:dyDescent="0.3">
      <c r="A250" s="205"/>
      <c r="B250" s="194"/>
      <c r="C250" s="253">
        <v>0</v>
      </c>
      <c r="D250" s="244" t="s">
        <v>170</v>
      </c>
      <c r="F250" s="105"/>
    </row>
    <row r="251" spans="1:6" s="111" customFormat="1" hidden="1" x14ac:dyDescent="0.3">
      <c r="A251" s="205"/>
      <c r="B251" s="194"/>
      <c r="C251" s="253">
        <v>0</v>
      </c>
      <c r="D251" s="244" t="s">
        <v>170</v>
      </c>
      <c r="F251" s="105"/>
    </row>
    <row r="252" spans="1:6" s="111" customFormat="1" hidden="1" x14ac:dyDescent="0.3">
      <c r="A252" s="205"/>
      <c r="B252" s="194"/>
      <c r="C252" s="253">
        <v>0</v>
      </c>
      <c r="D252" s="244" t="s">
        <v>170</v>
      </c>
      <c r="F252" s="105"/>
    </row>
    <row r="253" spans="1:6" s="111" customFormat="1" hidden="1" x14ac:dyDescent="0.3">
      <c r="A253" s="205"/>
      <c r="B253" s="194"/>
      <c r="C253" s="253">
        <v>0</v>
      </c>
      <c r="D253" s="244" t="s">
        <v>170</v>
      </c>
      <c r="F253" s="105"/>
    </row>
    <row r="254" spans="1:6" s="111" customFormat="1" hidden="1" x14ac:dyDescent="0.3">
      <c r="A254" s="205"/>
      <c r="B254" s="194"/>
      <c r="C254" s="253">
        <v>0</v>
      </c>
      <c r="D254" s="244" t="s">
        <v>170</v>
      </c>
      <c r="F254" s="105"/>
    </row>
    <row r="255" spans="1:6" s="111" customFormat="1" hidden="1" x14ac:dyDescent="0.3">
      <c r="A255" s="205"/>
      <c r="B255" s="194"/>
      <c r="C255" s="253">
        <v>0</v>
      </c>
      <c r="D255" s="244" t="s">
        <v>170</v>
      </c>
      <c r="F255" s="105"/>
    </row>
    <row r="256" spans="1:6" s="111" customFormat="1" hidden="1" x14ac:dyDescent="0.3">
      <c r="A256" s="205"/>
      <c r="B256" s="194"/>
      <c r="C256" s="253">
        <v>0</v>
      </c>
      <c r="D256" s="244" t="s">
        <v>170</v>
      </c>
      <c r="F256" s="105"/>
    </row>
    <row r="257" spans="1:14" s="111" customFormat="1" hidden="1" x14ac:dyDescent="0.3">
      <c r="A257" s="205"/>
      <c r="B257" s="194"/>
      <c r="C257" s="253">
        <v>0</v>
      </c>
      <c r="D257" s="244" t="s">
        <v>170</v>
      </c>
      <c r="F257" s="105"/>
    </row>
    <row r="258" spans="1:14" s="111" customFormat="1" hidden="1" x14ac:dyDescent="0.3">
      <c r="A258" s="205"/>
      <c r="B258" s="194"/>
      <c r="C258" s="253">
        <v>0</v>
      </c>
      <c r="D258" s="244" t="s">
        <v>170</v>
      </c>
      <c r="F258" s="105"/>
    </row>
    <row r="259" spans="1:14" s="111" customFormat="1" hidden="1" x14ac:dyDescent="0.3">
      <c r="A259" s="205"/>
      <c r="B259" s="194"/>
      <c r="C259" s="253">
        <v>0</v>
      </c>
      <c r="D259" s="244" t="s">
        <v>170</v>
      </c>
      <c r="F259" s="105"/>
    </row>
    <row r="260" spans="1:14" s="111" customFormat="1" hidden="1" x14ac:dyDescent="0.3">
      <c r="A260" s="205"/>
      <c r="B260" s="194"/>
      <c r="C260" s="253">
        <v>0</v>
      </c>
      <c r="D260" s="244" t="s">
        <v>170</v>
      </c>
      <c r="F260" s="105"/>
    </row>
    <row r="261" spans="1:14" s="111" customFormat="1" hidden="1" x14ac:dyDescent="0.3">
      <c r="A261" s="205"/>
      <c r="B261" s="194"/>
      <c r="C261" s="253">
        <v>0</v>
      </c>
      <c r="D261" s="244" t="s">
        <v>170</v>
      </c>
      <c r="F261" s="105"/>
    </row>
    <row r="262" spans="1:14" s="111" customFormat="1" hidden="1" x14ac:dyDescent="0.3">
      <c r="A262" s="205"/>
      <c r="B262" s="194"/>
      <c r="C262" s="253">
        <v>0</v>
      </c>
      <c r="D262" s="244" t="s">
        <v>170</v>
      </c>
      <c r="F262" s="105"/>
    </row>
    <row r="263" spans="1:14" s="111" customFormat="1" hidden="1" x14ac:dyDescent="0.3">
      <c r="A263" s="205"/>
      <c r="B263" s="194"/>
      <c r="C263" s="253">
        <v>0</v>
      </c>
      <c r="D263" s="244" t="s">
        <v>170</v>
      </c>
      <c r="F263" s="105"/>
    </row>
    <row r="264" spans="1:14" s="111" customFormat="1" hidden="1" x14ac:dyDescent="0.3">
      <c r="A264" s="205"/>
      <c r="B264" s="194"/>
      <c r="C264" s="253">
        <v>0</v>
      </c>
      <c r="D264" s="244" t="s">
        <v>170</v>
      </c>
      <c r="F264" s="105"/>
    </row>
    <row r="265" spans="1:14" s="111" customFormat="1" hidden="1" x14ac:dyDescent="0.3">
      <c r="A265" s="205"/>
      <c r="B265" s="194"/>
      <c r="C265" s="253">
        <v>0</v>
      </c>
      <c r="D265" s="244" t="s">
        <v>170</v>
      </c>
      <c r="F265" s="105"/>
    </row>
    <row r="266" spans="1:14" s="111" customFormat="1" ht="13.8" x14ac:dyDescent="0.3">
      <c r="A266" s="205"/>
      <c r="B266" s="194"/>
      <c r="C266" s="254">
        <v>0</v>
      </c>
      <c r="D266" s="244" t="s">
        <v>170</v>
      </c>
    </row>
    <row r="267" spans="1:14" s="111" customFormat="1" ht="13.8" x14ac:dyDescent="0.3">
      <c r="A267" s="153"/>
      <c r="B267" s="156" t="s">
        <v>171</v>
      </c>
      <c r="C267" s="151">
        <f>ROUND(SUBTOTAL(109,C136:C266),2)</f>
        <v>0</v>
      </c>
      <c r="D267" s="244" t="s">
        <v>170</v>
      </c>
      <c r="F267" s="108" t="s">
        <v>186</v>
      </c>
    </row>
    <row r="268" spans="1:14" s="111" customFormat="1" ht="13.5" customHeight="1" x14ac:dyDescent="0.3">
      <c r="A268" s="100"/>
      <c r="B268" s="100"/>
      <c r="C268" s="100"/>
      <c r="D268" s="154" t="s">
        <v>162</v>
      </c>
    </row>
    <row r="269" spans="1:14" x14ac:dyDescent="0.3">
      <c r="A269" s="100"/>
      <c r="B269" s="310" t="s">
        <v>181</v>
      </c>
      <c r="C269" s="200">
        <f>+C267+C135</f>
        <v>0</v>
      </c>
      <c r="D269" s="157" t="s">
        <v>162</v>
      </c>
      <c r="F269" s="117" t="s">
        <v>173</v>
      </c>
    </row>
    <row r="270" spans="1:14" ht="13.5" customHeight="1" x14ac:dyDescent="0.3">
      <c r="A270" s="101"/>
      <c r="B270" s="101"/>
      <c r="C270" s="101"/>
      <c r="D270" s="154" t="s">
        <v>162</v>
      </c>
    </row>
    <row r="271" spans="1:14" s="111" customFormat="1" x14ac:dyDescent="0.25">
      <c r="A271" s="118" t="s">
        <v>174</v>
      </c>
      <c r="B271" s="119"/>
      <c r="C271" s="120"/>
      <c r="D271" s="154" t="s">
        <v>167</v>
      </c>
      <c r="F271" s="104" t="s">
        <v>175</v>
      </c>
    </row>
    <row r="272" spans="1:14" s="111" customFormat="1" ht="45" customHeight="1" x14ac:dyDescent="0.25">
      <c r="A272" s="431"/>
      <c r="B272" s="432"/>
      <c r="C272" s="433"/>
      <c r="D272" s="247" t="s">
        <v>167</v>
      </c>
      <c r="F272" s="436" t="s">
        <v>176</v>
      </c>
      <c r="G272" s="436"/>
      <c r="H272" s="436"/>
      <c r="I272" s="436"/>
      <c r="J272" s="436"/>
      <c r="K272" s="436"/>
      <c r="L272" s="436"/>
      <c r="M272" s="436"/>
      <c r="N272" s="436"/>
    </row>
    <row r="273" spans="1:14" x14ac:dyDescent="0.3">
      <c r="A273" s="101"/>
      <c r="B273" s="101"/>
      <c r="C273" s="101"/>
      <c r="D273" s="232" t="s">
        <v>170</v>
      </c>
      <c r="F273" s="101"/>
    </row>
    <row r="274" spans="1:14" s="111" customFormat="1" x14ac:dyDescent="0.3">
      <c r="A274" s="102" t="s">
        <v>177</v>
      </c>
      <c r="B274" s="110"/>
      <c r="C274" s="106"/>
      <c r="D274" s="243" t="s">
        <v>170</v>
      </c>
      <c r="F274" s="104" t="s">
        <v>175</v>
      </c>
    </row>
    <row r="275" spans="1:14" s="111" customFormat="1" ht="45" customHeight="1" x14ac:dyDescent="0.25">
      <c r="A275" s="431"/>
      <c r="B275" s="432"/>
      <c r="C275" s="433"/>
      <c r="D275" s="248" t="s">
        <v>170</v>
      </c>
      <c r="F275" s="436" t="s">
        <v>176</v>
      </c>
      <c r="G275" s="436"/>
      <c r="H275" s="436"/>
      <c r="I275" s="436"/>
      <c r="J275" s="436"/>
      <c r="K275" s="436"/>
      <c r="L275" s="436"/>
      <c r="M275" s="436"/>
      <c r="N275" s="436"/>
    </row>
    <row r="276" spans="1:14" x14ac:dyDescent="0.3">
      <c r="A276" s="100"/>
      <c r="B276" s="100"/>
      <c r="C276" s="109"/>
      <c r="D276" s="232"/>
    </row>
  </sheetData>
  <sheetProtection algorithmName="SHA-512" hashValue="cnti3q9QhVJQKqk0n/7dHlIGEzXYJiSdU6iLr7IxMIohejqS7sBcTX2q1WPAgXgxBvyA/1a1fBpg4nVBVJ7bFA==" saltValue="D9Dn0wBQjNQA8iVMvXkuPw==" spinCount="100000" sheet="1" formatCells="0" formatRows="0" sort="0"/>
  <autoFilter ref="D1:D276" xr:uid="{00000000-0001-0000-0F00-000000000000}"/>
  <mergeCells count="6">
    <mergeCell ref="A272:C272"/>
    <mergeCell ref="A275:C275"/>
    <mergeCell ref="A1:B1"/>
    <mergeCell ref="A2:C2"/>
    <mergeCell ref="F272:N272"/>
    <mergeCell ref="F275:N275"/>
  </mergeCells>
  <printOptions horizontalCentered="1"/>
  <pageMargins left="0.25" right="0.25" top="0.25" bottom="0.25" header="0.3" footer="0.3"/>
  <pageSetup scale="9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276"/>
  <sheetViews>
    <sheetView view="pageBreakPreview" zoomScaleNormal="100" zoomScaleSheetLayoutView="100" workbookViewId="0">
      <pane ySplit="4" topLeftCell="A5" activePane="bottomLeft" state="frozen"/>
      <selection activeCell="K24" sqref="K24"/>
      <selection pane="bottomLeft" sqref="A1:XFD1048576"/>
    </sheetView>
  </sheetViews>
  <sheetFormatPr defaultColWidth="9.109375" defaultRowHeight="14.4" x14ac:dyDescent="0.3"/>
  <cols>
    <col min="1" max="1" width="77.33203125" style="267" customWidth="1"/>
    <col min="2" max="3" width="18.5546875" style="267" customWidth="1"/>
    <col min="4" max="4" width="18.6640625" style="267" customWidth="1"/>
    <col min="5" max="5" width="17" style="243" hidden="1" customWidth="1"/>
    <col min="6" max="6" width="2.88671875" style="267" customWidth="1"/>
    <col min="7" max="16384" width="9.109375" style="267"/>
  </cols>
  <sheetData>
    <row r="1" spans="1:6" ht="20.25" customHeight="1" x14ac:dyDescent="0.3">
      <c r="A1" s="451" t="s">
        <v>159</v>
      </c>
      <c r="B1" s="451"/>
      <c r="C1" s="451"/>
      <c r="D1" s="262">
        <f>+'Section A'!B2</f>
        <v>0</v>
      </c>
      <c r="E1" s="243" t="s">
        <v>160</v>
      </c>
    </row>
    <row r="2" spans="1:6" ht="39" customHeight="1" x14ac:dyDescent="0.3">
      <c r="A2" s="452" t="s">
        <v>194</v>
      </c>
      <c r="B2" s="452"/>
      <c r="C2" s="452"/>
      <c r="D2" s="452"/>
      <c r="E2" s="311" t="s">
        <v>162</v>
      </c>
      <c r="F2" s="268"/>
    </row>
    <row r="3" spans="1:6" ht="8.25" customHeight="1" x14ac:dyDescent="0.3">
      <c r="A3" s="453"/>
      <c r="B3" s="453"/>
      <c r="C3" s="453"/>
      <c r="D3" s="453"/>
      <c r="E3" s="153" t="s">
        <v>162</v>
      </c>
      <c r="F3" s="268"/>
    </row>
    <row r="4" spans="1:6" ht="15" customHeight="1" x14ac:dyDescent="0.3">
      <c r="A4" s="269" t="s">
        <v>183</v>
      </c>
      <c r="B4" s="269" t="s">
        <v>184</v>
      </c>
      <c r="C4" s="269" t="s">
        <v>185</v>
      </c>
      <c r="D4" s="269" t="s">
        <v>165</v>
      </c>
      <c r="E4" s="233" t="s">
        <v>162</v>
      </c>
      <c r="F4" s="268"/>
    </row>
    <row r="5" spans="1:6" x14ac:dyDescent="0.3">
      <c r="A5" s="270"/>
      <c r="B5" s="271"/>
      <c r="C5" s="257"/>
      <c r="D5" s="257">
        <f t="shared" ref="D5:D134" si="0">ROUND(B5*C5,2)</f>
        <v>0</v>
      </c>
      <c r="E5" s="154" t="s">
        <v>167</v>
      </c>
      <c r="F5" s="49"/>
    </row>
    <row r="6" spans="1:6" x14ac:dyDescent="0.3">
      <c r="A6" s="270"/>
      <c r="B6" s="271"/>
      <c r="C6" s="257"/>
      <c r="D6" s="258">
        <f t="shared" si="0"/>
        <v>0</v>
      </c>
      <c r="E6" s="154" t="s">
        <v>167</v>
      </c>
      <c r="F6" s="49"/>
    </row>
    <row r="7" spans="1:6" x14ac:dyDescent="0.3">
      <c r="A7" s="270"/>
      <c r="B7" s="271"/>
      <c r="C7" s="257"/>
      <c r="D7" s="258">
        <f t="shared" si="0"/>
        <v>0</v>
      </c>
      <c r="E7" s="154" t="s">
        <v>167</v>
      </c>
      <c r="F7" s="49"/>
    </row>
    <row r="8" spans="1:6" hidden="1" x14ac:dyDescent="0.3">
      <c r="A8" s="270"/>
      <c r="B8" s="271"/>
      <c r="C8" s="257"/>
      <c r="D8" s="258">
        <f t="shared" si="0"/>
        <v>0</v>
      </c>
      <c r="E8" s="154" t="s">
        <v>167</v>
      </c>
      <c r="F8" s="49"/>
    </row>
    <row r="9" spans="1:6" hidden="1" x14ac:dyDescent="0.3">
      <c r="A9" s="270"/>
      <c r="B9" s="271"/>
      <c r="C9" s="257"/>
      <c r="D9" s="258">
        <f t="shared" si="0"/>
        <v>0</v>
      </c>
      <c r="E9" s="154" t="s">
        <v>167</v>
      </c>
      <c r="F9" s="49"/>
    </row>
    <row r="10" spans="1:6" hidden="1" x14ac:dyDescent="0.3">
      <c r="A10" s="270"/>
      <c r="B10" s="271"/>
      <c r="C10" s="257"/>
      <c r="D10" s="258">
        <f t="shared" si="0"/>
        <v>0</v>
      </c>
      <c r="E10" s="154" t="s">
        <v>167</v>
      </c>
      <c r="F10" s="49"/>
    </row>
    <row r="11" spans="1:6" hidden="1" x14ac:dyDescent="0.3">
      <c r="A11" s="270"/>
      <c r="B11" s="271"/>
      <c r="C11" s="257"/>
      <c r="D11" s="258">
        <f t="shared" si="0"/>
        <v>0</v>
      </c>
      <c r="E11" s="154" t="s">
        <v>167</v>
      </c>
      <c r="F11" s="49"/>
    </row>
    <row r="12" spans="1:6" hidden="1" x14ac:dyDescent="0.3">
      <c r="A12" s="270"/>
      <c r="B12" s="271"/>
      <c r="C12" s="257"/>
      <c r="D12" s="258">
        <f t="shared" si="0"/>
        <v>0</v>
      </c>
      <c r="E12" s="154" t="s">
        <v>167</v>
      </c>
      <c r="F12" s="49"/>
    </row>
    <row r="13" spans="1:6" hidden="1" x14ac:dyDescent="0.3">
      <c r="A13" s="270"/>
      <c r="B13" s="271"/>
      <c r="C13" s="257"/>
      <c r="D13" s="258">
        <f t="shared" si="0"/>
        <v>0</v>
      </c>
      <c r="E13" s="154" t="s">
        <v>167</v>
      </c>
      <c r="F13" s="49"/>
    </row>
    <row r="14" spans="1:6" hidden="1" x14ac:dyDescent="0.3">
      <c r="A14" s="270"/>
      <c r="B14" s="271"/>
      <c r="C14" s="257"/>
      <c r="D14" s="258">
        <f t="shared" si="0"/>
        <v>0</v>
      </c>
      <c r="E14" s="154" t="s">
        <v>167</v>
      </c>
      <c r="F14" s="49"/>
    </row>
    <row r="15" spans="1:6" hidden="1" x14ac:dyDescent="0.3">
      <c r="A15" s="270"/>
      <c r="B15" s="271"/>
      <c r="C15" s="257"/>
      <c r="D15" s="258">
        <f t="shared" si="0"/>
        <v>0</v>
      </c>
      <c r="E15" s="154" t="s">
        <v>167</v>
      </c>
      <c r="F15" s="49"/>
    </row>
    <row r="16" spans="1:6" hidden="1" x14ac:dyDescent="0.3">
      <c r="A16" s="270"/>
      <c r="B16" s="271"/>
      <c r="C16" s="257"/>
      <c r="D16" s="258">
        <f t="shared" si="0"/>
        <v>0</v>
      </c>
      <c r="E16" s="154" t="s">
        <v>167</v>
      </c>
      <c r="F16" s="49"/>
    </row>
    <row r="17" spans="1:6" hidden="1" x14ac:dyDescent="0.3">
      <c r="A17" s="270"/>
      <c r="B17" s="271"/>
      <c r="C17" s="257"/>
      <c r="D17" s="258">
        <f t="shared" si="0"/>
        <v>0</v>
      </c>
      <c r="E17" s="154" t="s">
        <v>167</v>
      </c>
      <c r="F17" s="49"/>
    </row>
    <row r="18" spans="1:6" hidden="1" x14ac:dyDescent="0.3">
      <c r="A18" s="270"/>
      <c r="B18" s="271"/>
      <c r="C18" s="257"/>
      <c r="D18" s="258">
        <f t="shared" si="0"/>
        <v>0</v>
      </c>
      <c r="E18" s="154" t="s">
        <v>167</v>
      </c>
      <c r="F18" s="49"/>
    </row>
    <row r="19" spans="1:6" hidden="1" x14ac:dyDescent="0.3">
      <c r="A19" s="270"/>
      <c r="B19" s="271"/>
      <c r="C19" s="257"/>
      <c r="D19" s="258">
        <f t="shared" si="0"/>
        <v>0</v>
      </c>
      <c r="E19" s="154" t="s">
        <v>167</v>
      </c>
      <c r="F19" s="49"/>
    </row>
    <row r="20" spans="1:6" hidden="1" x14ac:dyDescent="0.3">
      <c r="A20" s="270"/>
      <c r="B20" s="271"/>
      <c r="C20" s="257"/>
      <c r="D20" s="258">
        <f t="shared" si="0"/>
        <v>0</v>
      </c>
      <c r="E20" s="154" t="s">
        <v>167</v>
      </c>
      <c r="F20" s="49"/>
    </row>
    <row r="21" spans="1:6" hidden="1" x14ac:dyDescent="0.3">
      <c r="A21" s="270"/>
      <c r="B21" s="271"/>
      <c r="C21" s="257"/>
      <c r="D21" s="258">
        <f t="shared" si="0"/>
        <v>0</v>
      </c>
      <c r="E21" s="154" t="s">
        <v>167</v>
      </c>
      <c r="F21" s="49"/>
    </row>
    <row r="22" spans="1:6" hidden="1" x14ac:dyDescent="0.3">
      <c r="A22" s="270"/>
      <c r="B22" s="271"/>
      <c r="C22" s="257"/>
      <c r="D22" s="258">
        <f t="shared" si="0"/>
        <v>0</v>
      </c>
      <c r="E22" s="154" t="s">
        <v>167</v>
      </c>
      <c r="F22" s="49"/>
    </row>
    <row r="23" spans="1:6" hidden="1" x14ac:dyDescent="0.3">
      <c r="A23" s="270"/>
      <c r="B23" s="271"/>
      <c r="C23" s="257"/>
      <c r="D23" s="258">
        <f t="shared" si="0"/>
        <v>0</v>
      </c>
      <c r="E23" s="154" t="s">
        <v>167</v>
      </c>
      <c r="F23" s="49"/>
    </row>
    <row r="24" spans="1:6" hidden="1" x14ac:dyDescent="0.3">
      <c r="A24" s="270"/>
      <c r="B24" s="271"/>
      <c r="C24" s="257"/>
      <c r="D24" s="258">
        <f t="shared" si="0"/>
        <v>0</v>
      </c>
      <c r="E24" s="154" t="s">
        <v>167</v>
      </c>
      <c r="F24" s="49"/>
    </row>
    <row r="25" spans="1:6" hidden="1" x14ac:dyDescent="0.3">
      <c r="A25" s="270"/>
      <c r="B25" s="271"/>
      <c r="C25" s="257"/>
      <c r="D25" s="258">
        <f t="shared" si="0"/>
        <v>0</v>
      </c>
      <c r="E25" s="154" t="s">
        <v>167</v>
      </c>
      <c r="F25" s="49"/>
    </row>
    <row r="26" spans="1:6" hidden="1" x14ac:dyDescent="0.3">
      <c r="A26" s="270"/>
      <c r="B26" s="271"/>
      <c r="C26" s="257"/>
      <c r="D26" s="258">
        <f t="shared" si="0"/>
        <v>0</v>
      </c>
      <c r="E26" s="154" t="s">
        <v>167</v>
      </c>
      <c r="F26" s="49"/>
    </row>
    <row r="27" spans="1:6" hidden="1" x14ac:dyDescent="0.3">
      <c r="A27" s="270"/>
      <c r="B27" s="271"/>
      <c r="C27" s="257"/>
      <c r="D27" s="258">
        <f t="shared" si="0"/>
        <v>0</v>
      </c>
      <c r="E27" s="154" t="s">
        <v>167</v>
      </c>
      <c r="F27" s="49"/>
    </row>
    <row r="28" spans="1:6" hidden="1" x14ac:dyDescent="0.3">
      <c r="A28" s="270"/>
      <c r="B28" s="271"/>
      <c r="C28" s="257"/>
      <c r="D28" s="258">
        <f t="shared" si="0"/>
        <v>0</v>
      </c>
      <c r="E28" s="154" t="s">
        <v>167</v>
      </c>
      <c r="F28" s="49"/>
    </row>
    <row r="29" spans="1:6" hidden="1" x14ac:dyDescent="0.3">
      <c r="A29" s="270"/>
      <c r="B29" s="271"/>
      <c r="C29" s="257"/>
      <c r="D29" s="258">
        <f t="shared" si="0"/>
        <v>0</v>
      </c>
      <c r="E29" s="154" t="s">
        <v>167</v>
      </c>
      <c r="F29" s="49"/>
    </row>
    <row r="30" spans="1:6" hidden="1" x14ac:dyDescent="0.3">
      <c r="A30" s="270"/>
      <c r="B30" s="271"/>
      <c r="C30" s="257"/>
      <c r="D30" s="258">
        <f t="shared" si="0"/>
        <v>0</v>
      </c>
      <c r="E30" s="154" t="s">
        <v>167</v>
      </c>
      <c r="F30" s="49"/>
    </row>
    <row r="31" spans="1:6" hidden="1" x14ac:dyDescent="0.3">
      <c r="A31" s="270"/>
      <c r="B31" s="271"/>
      <c r="C31" s="257"/>
      <c r="D31" s="258">
        <f t="shared" si="0"/>
        <v>0</v>
      </c>
      <c r="E31" s="154" t="s">
        <v>167</v>
      </c>
      <c r="F31" s="49"/>
    </row>
    <row r="32" spans="1:6" hidden="1" x14ac:dyDescent="0.3">
      <c r="A32" s="270"/>
      <c r="B32" s="271"/>
      <c r="C32" s="257"/>
      <c r="D32" s="258">
        <f t="shared" si="0"/>
        <v>0</v>
      </c>
      <c r="E32" s="154" t="s">
        <v>167</v>
      </c>
      <c r="F32" s="49"/>
    </row>
    <row r="33" spans="1:6" hidden="1" x14ac:dyDescent="0.3">
      <c r="A33" s="270"/>
      <c r="B33" s="271"/>
      <c r="C33" s="257"/>
      <c r="D33" s="258">
        <f t="shared" si="0"/>
        <v>0</v>
      </c>
      <c r="E33" s="154" t="s">
        <v>167</v>
      </c>
      <c r="F33" s="49"/>
    </row>
    <row r="34" spans="1:6" hidden="1" x14ac:dyDescent="0.3">
      <c r="A34" s="270"/>
      <c r="B34" s="271"/>
      <c r="C34" s="257"/>
      <c r="D34" s="258">
        <f t="shared" si="0"/>
        <v>0</v>
      </c>
      <c r="E34" s="154" t="s">
        <v>167</v>
      </c>
      <c r="F34" s="49"/>
    </row>
    <row r="35" spans="1:6" hidden="1" x14ac:dyDescent="0.3">
      <c r="A35" s="270"/>
      <c r="B35" s="271"/>
      <c r="C35" s="257"/>
      <c r="D35" s="258">
        <f t="shared" si="0"/>
        <v>0</v>
      </c>
      <c r="E35" s="154" t="s">
        <v>167</v>
      </c>
      <c r="F35" s="49"/>
    </row>
    <row r="36" spans="1:6" hidden="1" x14ac:dyDescent="0.3">
      <c r="A36" s="270"/>
      <c r="B36" s="271"/>
      <c r="C36" s="257"/>
      <c r="D36" s="258">
        <f t="shared" si="0"/>
        <v>0</v>
      </c>
      <c r="E36" s="154" t="s">
        <v>167</v>
      </c>
      <c r="F36" s="49"/>
    </row>
    <row r="37" spans="1:6" hidden="1" x14ac:dyDescent="0.3">
      <c r="A37" s="270"/>
      <c r="B37" s="271"/>
      <c r="C37" s="257"/>
      <c r="D37" s="258">
        <f t="shared" si="0"/>
        <v>0</v>
      </c>
      <c r="E37" s="154" t="s">
        <v>167</v>
      </c>
      <c r="F37" s="49"/>
    </row>
    <row r="38" spans="1:6" hidden="1" x14ac:dyDescent="0.3">
      <c r="A38" s="270"/>
      <c r="B38" s="271"/>
      <c r="C38" s="257"/>
      <c r="D38" s="258">
        <f t="shared" ref="D38:D69" si="1">ROUND(B38*C38,2)</f>
        <v>0</v>
      </c>
      <c r="E38" s="154" t="s">
        <v>167</v>
      </c>
      <c r="F38" s="49"/>
    </row>
    <row r="39" spans="1:6" hidden="1" x14ac:dyDescent="0.3">
      <c r="A39" s="270"/>
      <c r="B39" s="271"/>
      <c r="C39" s="257"/>
      <c r="D39" s="258">
        <f t="shared" si="1"/>
        <v>0</v>
      </c>
      <c r="E39" s="154" t="s">
        <v>167</v>
      </c>
      <c r="F39" s="49"/>
    </row>
    <row r="40" spans="1:6" hidden="1" x14ac:dyDescent="0.3">
      <c r="A40" s="270"/>
      <c r="B40" s="271"/>
      <c r="C40" s="257"/>
      <c r="D40" s="258">
        <f t="shared" si="1"/>
        <v>0</v>
      </c>
      <c r="E40" s="154" t="s">
        <v>167</v>
      </c>
      <c r="F40" s="49"/>
    </row>
    <row r="41" spans="1:6" hidden="1" x14ac:dyDescent="0.3">
      <c r="A41" s="270"/>
      <c r="B41" s="271"/>
      <c r="C41" s="257"/>
      <c r="D41" s="258">
        <f t="shared" si="1"/>
        <v>0</v>
      </c>
      <c r="E41" s="154" t="s">
        <v>167</v>
      </c>
      <c r="F41" s="49"/>
    </row>
    <row r="42" spans="1:6" hidden="1" x14ac:dyDescent="0.3">
      <c r="A42" s="270"/>
      <c r="B42" s="271"/>
      <c r="C42" s="257"/>
      <c r="D42" s="258">
        <f t="shared" si="1"/>
        <v>0</v>
      </c>
      <c r="E42" s="154" t="s">
        <v>167</v>
      </c>
      <c r="F42" s="49"/>
    </row>
    <row r="43" spans="1:6" hidden="1" x14ac:dyDescent="0.3">
      <c r="A43" s="270"/>
      <c r="B43" s="271"/>
      <c r="C43" s="257"/>
      <c r="D43" s="258">
        <f t="shared" si="1"/>
        <v>0</v>
      </c>
      <c r="E43" s="154" t="s">
        <v>167</v>
      </c>
      <c r="F43" s="49"/>
    </row>
    <row r="44" spans="1:6" hidden="1" x14ac:dyDescent="0.3">
      <c r="A44" s="270"/>
      <c r="B44" s="271"/>
      <c r="C44" s="257"/>
      <c r="D44" s="258">
        <f t="shared" si="1"/>
        <v>0</v>
      </c>
      <c r="E44" s="154" t="s">
        <v>167</v>
      </c>
      <c r="F44" s="49"/>
    </row>
    <row r="45" spans="1:6" hidden="1" x14ac:dyDescent="0.3">
      <c r="A45" s="270"/>
      <c r="B45" s="271"/>
      <c r="C45" s="257"/>
      <c r="D45" s="258">
        <f t="shared" si="1"/>
        <v>0</v>
      </c>
      <c r="E45" s="154" t="s">
        <v>167</v>
      </c>
      <c r="F45" s="49"/>
    </row>
    <row r="46" spans="1:6" hidden="1" x14ac:dyDescent="0.3">
      <c r="A46" s="270"/>
      <c r="B46" s="271"/>
      <c r="C46" s="257"/>
      <c r="D46" s="258">
        <f t="shared" si="1"/>
        <v>0</v>
      </c>
      <c r="E46" s="154" t="s">
        <v>167</v>
      </c>
      <c r="F46" s="49"/>
    </row>
    <row r="47" spans="1:6" hidden="1" x14ac:dyDescent="0.3">
      <c r="A47" s="270"/>
      <c r="B47" s="271"/>
      <c r="C47" s="257"/>
      <c r="D47" s="258">
        <f t="shared" si="1"/>
        <v>0</v>
      </c>
      <c r="E47" s="154" t="s">
        <v>167</v>
      </c>
      <c r="F47" s="49"/>
    </row>
    <row r="48" spans="1:6" hidden="1" x14ac:dyDescent="0.3">
      <c r="A48" s="270"/>
      <c r="B48" s="271"/>
      <c r="C48" s="257"/>
      <c r="D48" s="258">
        <f t="shared" si="1"/>
        <v>0</v>
      </c>
      <c r="E48" s="154" t="s">
        <v>167</v>
      </c>
      <c r="F48" s="49"/>
    </row>
    <row r="49" spans="1:6" hidden="1" x14ac:dyDescent="0.3">
      <c r="A49" s="270"/>
      <c r="B49" s="271"/>
      <c r="C49" s="257"/>
      <c r="D49" s="258">
        <f t="shared" si="1"/>
        <v>0</v>
      </c>
      <c r="E49" s="154" t="s">
        <v>167</v>
      </c>
      <c r="F49" s="49"/>
    </row>
    <row r="50" spans="1:6" hidden="1" x14ac:dyDescent="0.3">
      <c r="A50" s="270"/>
      <c r="B50" s="271"/>
      <c r="C50" s="257"/>
      <c r="D50" s="258">
        <f t="shared" si="1"/>
        <v>0</v>
      </c>
      <c r="E50" s="154" t="s">
        <v>167</v>
      </c>
      <c r="F50" s="49"/>
    </row>
    <row r="51" spans="1:6" hidden="1" x14ac:dyDescent="0.3">
      <c r="A51" s="270"/>
      <c r="B51" s="271"/>
      <c r="C51" s="257"/>
      <c r="D51" s="258">
        <f t="shared" si="1"/>
        <v>0</v>
      </c>
      <c r="E51" s="154" t="s">
        <v>167</v>
      </c>
      <c r="F51" s="49"/>
    </row>
    <row r="52" spans="1:6" hidden="1" x14ac:dyDescent="0.3">
      <c r="A52" s="270"/>
      <c r="B52" s="271"/>
      <c r="C52" s="257"/>
      <c r="D52" s="258">
        <f t="shared" si="1"/>
        <v>0</v>
      </c>
      <c r="E52" s="154" t="s">
        <v>167</v>
      </c>
      <c r="F52" s="49"/>
    </row>
    <row r="53" spans="1:6" hidden="1" x14ac:dyDescent="0.3">
      <c r="A53" s="270"/>
      <c r="B53" s="271"/>
      <c r="C53" s="257"/>
      <c r="D53" s="258">
        <f t="shared" si="1"/>
        <v>0</v>
      </c>
      <c r="E53" s="154" t="s">
        <v>167</v>
      </c>
      <c r="F53" s="49"/>
    </row>
    <row r="54" spans="1:6" hidden="1" x14ac:dyDescent="0.3">
      <c r="A54" s="270"/>
      <c r="B54" s="271"/>
      <c r="C54" s="257"/>
      <c r="D54" s="258">
        <f t="shared" si="1"/>
        <v>0</v>
      </c>
      <c r="E54" s="154" t="s">
        <v>167</v>
      </c>
      <c r="F54" s="49"/>
    </row>
    <row r="55" spans="1:6" hidden="1" x14ac:dyDescent="0.3">
      <c r="A55" s="270"/>
      <c r="B55" s="271"/>
      <c r="C55" s="257"/>
      <c r="D55" s="258">
        <f t="shared" si="1"/>
        <v>0</v>
      </c>
      <c r="E55" s="154" t="s">
        <v>167</v>
      </c>
      <c r="F55" s="49"/>
    </row>
    <row r="56" spans="1:6" hidden="1" x14ac:dyDescent="0.3">
      <c r="A56" s="270"/>
      <c r="B56" s="271"/>
      <c r="C56" s="257"/>
      <c r="D56" s="258">
        <f t="shared" si="1"/>
        <v>0</v>
      </c>
      <c r="E56" s="154" t="s">
        <v>167</v>
      </c>
      <c r="F56" s="49"/>
    </row>
    <row r="57" spans="1:6" hidden="1" x14ac:dyDescent="0.3">
      <c r="A57" s="270"/>
      <c r="B57" s="271"/>
      <c r="C57" s="257"/>
      <c r="D57" s="258">
        <f t="shared" si="1"/>
        <v>0</v>
      </c>
      <c r="E57" s="154" t="s">
        <v>167</v>
      </c>
      <c r="F57" s="49"/>
    </row>
    <row r="58" spans="1:6" hidden="1" x14ac:dyDescent="0.3">
      <c r="A58" s="270"/>
      <c r="B58" s="271"/>
      <c r="C58" s="257"/>
      <c r="D58" s="258">
        <f t="shared" si="1"/>
        <v>0</v>
      </c>
      <c r="E58" s="154" t="s">
        <v>167</v>
      </c>
      <c r="F58" s="49"/>
    </row>
    <row r="59" spans="1:6" hidden="1" x14ac:dyDescent="0.3">
      <c r="A59" s="270"/>
      <c r="B59" s="271"/>
      <c r="C59" s="257"/>
      <c r="D59" s="258">
        <f t="shared" si="1"/>
        <v>0</v>
      </c>
      <c r="E59" s="154" t="s">
        <v>167</v>
      </c>
      <c r="F59" s="49"/>
    </row>
    <row r="60" spans="1:6" hidden="1" x14ac:dyDescent="0.3">
      <c r="A60" s="270"/>
      <c r="B60" s="271"/>
      <c r="C60" s="257"/>
      <c r="D60" s="258">
        <f t="shared" si="1"/>
        <v>0</v>
      </c>
      <c r="E60" s="154" t="s">
        <v>167</v>
      </c>
      <c r="F60" s="49"/>
    </row>
    <row r="61" spans="1:6" hidden="1" x14ac:dyDescent="0.3">
      <c r="A61" s="270"/>
      <c r="B61" s="271"/>
      <c r="C61" s="257"/>
      <c r="D61" s="258">
        <f t="shared" si="1"/>
        <v>0</v>
      </c>
      <c r="E61" s="154" t="s">
        <v>167</v>
      </c>
      <c r="F61" s="49"/>
    </row>
    <row r="62" spans="1:6" hidden="1" x14ac:dyDescent="0.3">
      <c r="A62" s="270"/>
      <c r="B62" s="271"/>
      <c r="C62" s="257"/>
      <c r="D62" s="258">
        <f t="shared" si="1"/>
        <v>0</v>
      </c>
      <c r="E62" s="154" t="s">
        <v>167</v>
      </c>
      <c r="F62" s="49"/>
    </row>
    <row r="63" spans="1:6" hidden="1" x14ac:dyDescent="0.3">
      <c r="A63" s="270"/>
      <c r="B63" s="271"/>
      <c r="C63" s="257"/>
      <c r="D63" s="258">
        <f t="shared" si="1"/>
        <v>0</v>
      </c>
      <c r="E63" s="154" t="s">
        <v>167</v>
      </c>
      <c r="F63" s="49"/>
    </row>
    <row r="64" spans="1:6" hidden="1" x14ac:dyDescent="0.3">
      <c r="A64" s="270"/>
      <c r="B64" s="271"/>
      <c r="C64" s="257"/>
      <c r="D64" s="258">
        <f t="shared" si="1"/>
        <v>0</v>
      </c>
      <c r="E64" s="154" t="s">
        <v>167</v>
      </c>
      <c r="F64" s="49"/>
    </row>
    <row r="65" spans="1:6" hidden="1" x14ac:dyDescent="0.3">
      <c r="A65" s="270"/>
      <c r="B65" s="271"/>
      <c r="C65" s="257"/>
      <c r="D65" s="258">
        <f t="shared" si="1"/>
        <v>0</v>
      </c>
      <c r="E65" s="154" t="s">
        <v>167</v>
      </c>
      <c r="F65" s="49"/>
    </row>
    <row r="66" spans="1:6" hidden="1" x14ac:dyDescent="0.3">
      <c r="A66" s="270"/>
      <c r="B66" s="271"/>
      <c r="C66" s="257"/>
      <c r="D66" s="258">
        <f t="shared" si="1"/>
        <v>0</v>
      </c>
      <c r="E66" s="154" t="s">
        <v>167</v>
      </c>
      <c r="F66" s="49"/>
    </row>
    <row r="67" spans="1:6" hidden="1" x14ac:dyDescent="0.3">
      <c r="A67" s="270"/>
      <c r="B67" s="271"/>
      <c r="C67" s="257"/>
      <c r="D67" s="258">
        <f t="shared" si="1"/>
        <v>0</v>
      </c>
      <c r="E67" s="154" t="s">
        <v>167</v>
      </c>
      <c r="F67" s="49"/>
    </row>
    <row r="68" spans="1:6" hidden="1" x14ac:dyDescent="0.3">
      <c r="A68" s="270"/>
      <c r="B68" s="271"/>
      <c r="C68" s="257"/>
      <c r="D68" s="258">
        <f t="shared" si="1"/>
        <v>0</v>
      </c>
      <c r="E68" s="154" t="s">
        <v>167</v>
      </c>
      <c r="F68" s="49"/>
    </row>
    <row r="69" spans="1:6" hidden="1" x14ac:dyDescent="0.3">
      <c r="A69" s="270"/>
      <c r="B69" s="271"/>
      <c r="C69" s="257"/>
      <c r="D69" s="258">
        <f t="shared" si="1"/>
        <v>0</v>
      </c>
      <c r="E69" s="154" t="s">
        <v>167</v>
      </c>
      <c r="F69" s="49"/>
    </row>
    <row r="70" spans="1:6" hidden="1" x14ac:dyDescent="0.3">
      <c r="A70" s="270"/>
      <c r="B70" s="271"/>
      <c r="C70" s="257"/>
      <c r="D70" s="258">
        <f t="shared" ref="D70:D101" si="2">ROUND(B70*C70,2)</f>
        <v>0</v>
      </c>
      <c r="E70" s="154" t="s">
        <v>167</v>
      </c>
      <c r="F70" s="49"/>
    </row>
    <row r="71" spans="1:6" hidden="1" x14ac:dyDescent="0.3">
      <c r="A71" s="270"/>
      <c r="B71" s="271"/>
      <c r="C71" s="257"/>
      <c r="D71" s="258">
        <f t="shared" si="2"/>
        <v>0</v>
      </c>
      <c r="E71" s="154" t="s">
        <v>167</v>
      </c>
      <c r="F71" s="49"/>
    </row>
    <row r="72" spans="1:6" hidden="1" x14ac:dyDescent="0.3">
      <c r="A72" s="270"/>
      <c r="B72" s="271"/>
      <c r="C72" s="257"/>
      <c r="D72" s="258">
        <f t="shared" si="2"/>
        <v>0</v>
      </c>
      <c r="E72" s="154" t="s">
        <v>167</v>
      </c>
      <c r="F72" s="49"/>
    </row>
    <row r="73" spans="1:6" hidden="1" x14ac:dyDescent="0.3">
      <c r="A73" s="270"/>
      <c r="B73" s="271"/>
      <c r="C73" s="257"/>
      <c r="D73" s="258">
        <f t="shared" si="2"/>
        <v>0</v>
      </c>
      <c r="E73" s="154" t="s">
        <v>167</v>
      </c>
      <c r="F73" s="49"/>
    </row>
    <row r="74" spans="1:6" hidden="1" x14ac:dyDescent="0.3">
      <c r="A74" s="270"/>
      <c r="B74" s="271"/>
      <c r="C74" s="257"/>
      <c r="D74" s="258">
        <f t="shared" si="2"/>
        <v>0</v>
      </c>
      <c r="E74" s="154" t="s">
        <v>167</v>
      </c>
      <c r="F74" s="49"/>
    </row>
    <row r="75" spans="1:6" hidden="1" x14ac:dyDescent="0.3">
      <c r="A75" s="270"/>
      <c r="B75" s="271"/>
      <c r="C75" s="257"/>
      <c r="D75" s="258">
        <f t="shared" si="2"/>
        <v>0</v>
      </c>
      <c r="E75" s="154" t="s">
        <v>167</v>
      </c>
      <c r="F75" s="49"/>
    </row>
    <row r="76" spans="1:6" hidden="1" x14ac:dyDescent="0.3">
      <c r="A76" s="270"/>
      <c r="B76" s="271"/>
      <c r="C76" s="257"/>
      <c r="D76" s="258">
        <f t="shared" si="2"/>
        <v>0</v>
      </c>
      <c r="E76" s="154" t="s">
        <v>167</v>
      </c>
      <c r="F76" s="49"/>
    </row>
    <row r="77" spans="1:6" hidden="1" x14ac:dyDescent="0.3">
      <c r="A77" s="270"/>
      <c r="B77" s="271"/>
      <c r="C77" s="257"/>
      <c r="D77" s="258">
        <f t="shared" si="2"/>
        <v>0</v>
      </c>
      <c r="E77" s="154" t="s">
        <v>167</v>
      </c>
      <c r="F77" s="49"/>
    </row>
    <row r="78" spans="1:6" hidden="1" x14ac:dyDescent="0.3">
      <c r="A78" s="270"/>
      <c r="B78" s="271"/>
      <c r="C78" s="257"/>
      <c r="D78" s="258">
        <f t="shared" si="2"/>
        <v>0</v>
      </c>
      <c r="E78" s="154" t="s">
        <v>167</v>
      </c>
      <c r="F78" s="49"/>
    </row>
    <row r="79" spans="1:6" hidden="1" x14ac:dyDescent="0.3">
      <c r="A79" s="270"/>
      <c r="B79" s="271"/>
      <c r="C79" s="257"/>
      <c r="D79" s="258">
        <f t="shared" si="2"/>
        <v>0</v>
      </c>
      <c r="E79" s="154" t="s">
        <v>167</v>
      </c>
      <c r="F79" s="49"/>
    </row>
    <row r="80" spans="1:6" hidden="1" x14ac:dyDescent="0.3">
      <c r="A80" s="270"/>
      <c r="B80" s="271"/>
      <c r="C80" s="257"/>
      <c r="D80" s="258">
        <f t="shared" si="2"/>
        <v>0</v>
      </c>
      <c r="E80" s="154" t="s">
        <v>167</v>
      </c>
      <c r="F80" s="49"/>
    </row>
    <row r="81" spans="1:6" hidden="1" x14ac:dyDescent="0.3">
      <c r="A81" s="270"/>
      <c r="B81" s="271"/>
      <c r="C81" s="257"/>
      <c r="D81" s="258">
        <f t="shared" si="2"/>
        <v>0</v>
      </c>
      <c r="E81" s="154" t="s">
        <v>167</v>
      </c>
      <c r="F81" s="49"/>
    </row>
    <row r="82" spans="1:6" hidden="1" x14ac:dyDescent="0.3">
      <c r="A82" s="270"/>
      <c r="B82" s="271"/>
      <c r="C82" s="257"/>
      <c r="D82" s="258">
        <f t="shared" si="2"/>
        <v>0</v>
      </c>
      <c r="E82" s="154" t="s">
        <v>167</v>
      </c>
      <c r="F82" s="49"/>
    </row>
    <row r="83" spans="1:6" hidden="1" x14ac:dyDescent="0.3">
      <c r="A83" s="270"/>
      <c r="B83" s="271"/>
      <c r="C83" s="257"/>
      <c r="D83" s="258">
        <f t="shared" si="2"/>
        <v>0</v>
      </c>
      <c r="E83" s="154" t="s">
        <v>167</v>
      </c>
      <c r="F83" s="49"/>
    </row>
    <row r="84" spans="1:6" hidden="1" x14ac:dyDescent="0.3">
      <c r="A84" s="270"/>
      <c r="B84" s="271"/>
      <c r="C84" s="257"/>
      <c r="D84" s="258">
        <f t="shared" si="2"/>
        <v>0</v>
      </c>
      <c r="E84" s="154" t="s">
        <v>167</v>
      </c>
      <c r="F84" s="49"/>
    </row>
    <row r="85" spans="1:6" hidden="1" x14ac:dyDescent="0.3">
      <c r="A85" s="270"/>
      <c r="B85" s="271"/>
      <c r="C85" s="257"/>
      <c r="D85" s="258">
        <f t="shared" si="2"/>
        <v>0</v>
      </c>
      <c r="E85" s="154" t="s">
        <v>167</v>
      </c>
      <c r="F85" s="49"/>
    </row>
    <row r="86" spans="1:6" hidden="1" x14ac:dyDescent="0.3">
      <c r="A86" s="270"/>
      <c r="B86" s="271"/>
      <c r="C86" s="257"/>
      <c r="D86" s="258">
        <f t="shared" si="2"/>
        <v>0</v>
      </c>
      <c r="E86" s="154" t="s">
        <v>167</v>
      </c>
      <c r="F86" s="49"/>
    </row>
    <row r="87" spans="1:6" hidden="1" x14ac:dyDescent="0.3">
      <c r="A87" s="270"/>
      <c r="B87" s="271"/>
      <c r="C87" s="257"/>
      <c r="D87" s="258">
        <f t="shared" si="2"/>
        <v>0</v>
      </c>
      <c r="E87" s="154" t="s">
        <v>167</v>
      </c>
      <c r="F87" s="49"/>
    </row>
    <row r="88" spans="1:6" hidden="1" x14ac:dyDescent="0.3">
      <c r="A88" s="270"/>
      <c r="B88" s="271"/>
      <c r="C88" s="257"/>
      <c r="D88" s="258">
        <f t="shared" si="2"/>
        <v>0</v>
      </c>
      <c r="E88" s="154" t="s">
        <v>167</v>
      </c>
      <c r="F88" s="49"/>
    </row>
    <row r="89" spans="1:6" hidden="1" x14ac:dyDescent="0.3">
      <c r="A89" s="270"/>
      <c r="B89" s="271"/>
      <c r="C89" s="257"/>
      <c r="D89" s="258">
        <f t="shared" si="2"/>
        <v>0</v>
      </c>
      <c r="E89" s="154" t="s">
        <v>167</v>
      </c>
      <c r="F89" s="49"/>
    </row>
    <row r="90" spans="1:6" hidden="1" x14ac:dyDescent="0.3">
      <c r="A90" s="270"/>
      <c r="B90" s="271"/>
      <c r="C90" s="257"/>
      <c r="D90" s="258">
        <f t="shared" si="2"/>
        <v>0</v>
      </c>
      <c r="E90" s="154" t="s">
        <v>167</v>
      </c>
      <c r="F90" s="49"/>
    </row>
    <row r="91" spans="1:6" hidden="1" x14ac:dyDescent="0.3">
      <c r="A91" s="270"/>
      <c r="B91" s="271"/>
      <c r="C91" s="257"/>
      <c r="D91" s="258">
        <f t="shared" si="2"/>
        <v>0</v>
      </c>
      <c r="E91" s="154" t="s">
        <v>167</v>
      </c>
      <c r="F91" s="49"/>
    </row>
    <row r="92" spans="1:6" hidden="1" x14ac:dyDescent="0.3">
      <c r="A92" s="270"/>
      <c r="B92" s="271"/>
      <c r="C92" s="257"/>
      <c r="D92" s="258">
        <f t="shared" si="2"/>
        <v>0</v>
      </c>
      <c r="E92" s="154" t="s">
        <v>167</v>
      </c>
      <c r="F92" s="49"/>
    </row>
    <row r="93" spans="1:6" hidden="1" x14ac:dyDescent="0.3">
      <c r="A93" s="270"/>
      <c r="B93" s="271"/>
      <c r="C93" s="257"/>
      <c r="D93" s="258">
        <f t="shared" si="2"/>
        <v>0</v>
      </c>
      <c r="E93" s="154" t="s">
        <v>167</v>
      </c>
      <c r="F93" s="49"/>
    </row>
    <row r="94" spans="1:6" hidden="1" x14ac:dyDescent="0.3">
      <c r="A94" s="270"/>
      <c r="B94" s="271"/>
      <c r="C94" s="257"/>
      <c r="D94" s="258">
        <f t="shared" si="2"/>
        <v>0</v>
      </c>
      <c r="E94" s="154" t="s">
        <v>167</v>
      </c>
      <c r="F94" s="49"/>
    </row>
    <row r="95" spans="1:6" hidden="1" x14ac:dyDescent="0.3">
      <c r="A95" s="270"/>
      <c r="B95" s="271"/>
      <c r="C95" s="257"/>
      <c r="D95" s="258">
        <f t="shared" si="2"/>
        <v>0</v>
      </c>
      <c r="E95" s="154" t="s">
        <v>167</v>
      </c>
      <c r="F95" s="49"/>
    </row>
    <row r="96" spans="1:6" hidden="1" x14ac:dyDescent="0.3">
      <c r="A96" s="270"/>
      <c r="B96" s="271"/>
      <c r="C96" s="257"/>
      <c r="D96" s="258">
        <f t="shared" si="2"/>
        <v>0</v>
      </c>
      <c r="E96" s="154" t="s">
        <v>167</v>
      </c>
      <c r="F96" s="49"/>
    </row>
    <row r="97" spans="1:6" hidden="1" x14ac:dyDescent="0.3">
      <c r="A97" s="270"/>
      <c r="B97" s="271"/>
      <c r="C97" s="257"/>
      <c r="D97" s="258">
        <f t="shared" si="2"/>
        <v>0</v>
      </c>
      <c r="E97" s="154" t="s">
        <v>167</v>
      </c>
      <c r="F97" s="49"/>
    </row>
    <row r="98" spans="1:6" hidden="1" x14ac:dyDescent="0.3">
      <c r="A98" s="270"/>
      <c r="B98" s="271"/>
      <c r="C98" s="257"/>
      <c r="D98" s="258">
        <f t="shared" si="2"/>
        <v>0</v>
      </c>
      <c r="E98" s="154" t="s">
        <v>167</v>
      </c>
      <c r="F98" s="49"/>
    </row>
    <row r="99" spans="1:6" hidden="1" x14ac:dyDescent="0.3">
      <c r="A99" s="270"/>
      <c r="B99" s="271"/>
      <c r="C99" s="257"/>
      <c r="D99" s="258">
        <f t="shared" si="2"/>
        <v>0</v>
      </c>
      <c r="E99" s="154" t="s">
        <v>167</v>
      </c>
      <c r="F99" s="49"/>
    </row>
    <row r="100" spans="1:6" hidden="1" x14ac:dyDescent="0.3">
      <c r="A100" s="270"/>
      <c r="B100" s="271"/>
      <c r="C100" s="257"/>
      <c r="D100" s="258">
        <f t="shared" si="2"/>
        <v>0</v>
      </c>
      <c r="E100" s="154" t="s">
        <v>167</v>
      </c>
      <c r="F100" s="49"/>
    </row>
    <row r="101" spans="1:6" hidden="1" x14ac:dyDescent="0.3">
      <c r="A101" s="270"/>
      <c r="B101" s="271"/>
      <c r="C101" s="257"/>
      <c r="D101" s="258">
        <f t="shared" si="2"/>
        <v>0</v>
      </c>
      <c r="E101" s="154" t="s">
        <v>167</v>
      </c>
      <c r="F101" s="49"/>
    </row>
    <row r="102" spans="1:6" hidden="1" x14ac:dyDescent="0.3">
      <c r="A102" s="270"/>
      <c r="B102" s="271"/>
      <c r="C102" s="257"/>
      <c r="D102" s="258">
        <f t="shared" si="0"/>
        <v>0</v>
      </c>
      <c r="E102" s="154" t="s">
        <v>167</v>
      </c>
      <c r="F102" s="49"/>
    </row>
    <row r="103" spans="1:6" hidden="1" x14ac:dyDescent="0.3">
      <c r="A103" s="270"/>
      <c r="B103" s="271"/>
      <c r="C103" s="257"/>
      <c r="D103" s="258">
        <f t="shared" si="0"/>
        <v>0</v>
      </c>
      <c r="E103" s="154" t="s">
        <v>167</v>
      </c>
      <c r="F103" s="49"/>
    </row>
    <row r="104" spans="1:6" hidden="1" x14ac:dyDescent="0.3">
      <c r="A104" s="270"/>
      <c r="B104" s="271"/>
      <c r="C104" s="257"/>
      <c r="D104" s="258">
        <f t="shared" si="0"/>
        <v>0</v>
      </c>
      <c r="E104" s="154" t="s">
        <v>167</v>
      </c>
      <c r="F104" s="49"/>
    </row>
    <row r="105" spans="1:6" hidden="1" x14ac:dyDescent="0.3">
      <c r="A105" s="270"/>
      <c r="B105" s="271"/>
      <c r="C105" s="257"/>
      <c r="D105" s="258">
        <f t="shared" si="0"/>
        <v>0</v>
      </c>
      <c r="E105" s="154" t="s">
        <v>167</v>
      </c>
      <c r="F105" s="49"/>
    </row>
    <row r="106" spans="1:6" hidden="1" x14ac:dyDescent="0.3">
      <c r="A106" s="270"/>
      <c r="B106" s="271"/>
      <c r="C106" s="257"/>
      <c r="D106" s="258">
        <f t="shared" si="0"/>
        <v>0</v>
      </c>
      <c r="E106" s="154" t="s">
        <v>167</v>
      </c>
      <c r="F106" s="49"/>
    </row>
    <row r="107" spans="1:6" hidden="1" x14ac:dyDescent="0.3">
      <c r="A107" s="270"/>
      <c r="B107" s="271"/>
      <c r="C107" s="257"/>
      <c r="D107" s="258">
        <f t="shared" si="0"/>
        <v>0</v>
      </c>
      <c r="E107" s="154" t="s">
        <v>167</v>
      </c>
      <c r="F107" s="49"/>
    </row>
    <row r="108" spans="1:6" hidden="1" x14ac:dyDescent="0.3">
      <c r="A108" s="270"/>
      <c r="B108" s="271"/>
      <c r="C108" s="257"/>
      <c r="D108" s="258">
        <f t="shared" si="0"/>
        <v>0</v>
      </c>
      <c r="E108" s="154" t="s">
        <v>167</v>
      </c>
      <c r="F108" s="49"/>
    </row>
    <row r="109" spans="1:6" hidden="1" x14ac:dyDescent="0.3">
      <c r="A109" s="270"/>
      <c r="B109" s="271"/>
      <c r="C109" s="257"/>
      <c r="D109" s="258">
        <f t="shared" si="0"/>
        <v>0</v>
      </c>
      <c r="E109" s="154" t="s">
        <v>167</v>
      </c>
      <c r="F109" s="49"/>
    </row>
    <row r="110" spans="1:6" hidden="1" x14ac:dyDescent="0.3">
      <c r="A110" s="270"/>
      <c r="B110" s="271"/>
      <c r="C110" s="257"/>
      <c r="D110" s="258">
        <f t="shared" ref="D110:D117" si="3">ROUND(B110*C110,2)</f>
        <v>0</v>
      </c>
      <c r="E110" s="154" t="s">
        <v>167</v>
      </c>
      <c r="F110" s="49"/>
    </row>
    <row r="111" spans="1:6" hidden="1" x14ac:dyDescent="0.3">
      <c r="A111" s="270"/>
      <c r="B111" s="271"/>
      <c r="C111" s="257"/>
      <c r="D111" s="258">
        <f t="shared" si="3"/>
        <v>0</v>
      </c>
      <c r="E111" s="154" t="s">
        <v>167</v>
      </c>
      <c r="F111" s="49"/>
    </row>
    <row r="112" spans="1:6" hidden="1" x14ac:dyDescent="0.3">
      <c r="A112" s="270"/>
      <c r="B112" s="271"/>
      <c r="C112" s="257"/>
      <c r="D112" s="258">
        <f t="shared" si="3"/>
        <v>0</v>
      </c>
      <c r="E112" s="154" t="s">
        <v>167</v>
      </c>
      <c r="F112" s="49"/>
    </row>
    <row r="113" spans="1:6" hidden="1" x14ac:dyDescent="0.3">
      <c r="A113" s="270"/>
      <c r="B113" s="271"/>
      <c r="C113" s="257"/>
      <c r="D113" s="258">
        <f t="shared" si="3"/>
        <v>0</v>
      </c>
      <c r="E113" s="154" t="s">
        <v>167</v>
      </c>
      <c r="F113" s="49"/>
    </row>
    <row r="114" spans="1:6" hidden="1" x14ac:dyDescent="0.3">
      <c r="A114" s="270"/>
      <c r="B114" s="271"/>
      <c r="C114" s="257"/>
      <c r="D114" s="258">
        <f t="shared" si="3"/>
        <v>0</v>
      </c>
      <c r="E114" s="154" t="s">
        <v>167</v>
      </c>
      <c r="F114" s="49"/>
    </row>
    <row r="115" spans="1:6" hidden="1" x14ac:dyDescent="0.3">
      <c r="A115" s="270"/>
      <c r="B115" s="271"/>
      <c r="C115" s="257"/>
      <c r="D115" s="258">
        <f t="shared" si="3"/>
        <v>0</v>
      </c>
      <c r="E115" s="154" t="s">
        <v>167</v>
      </c>
      <c r="F115" s="49"/>
    </row>
    <row r="116" spans="1:6" hidden="1" x14ac:dyDescent="0.3">
      <c r="A116" s="270"/>
      <c r="B116" s="271"/>
      <c r="C116" s="257"/>
      <c r="D116" s="258">
        <f t="shared" si="3"/>
        <v>0</v>
      </c>
      <c r="E116" s="154" t="s">
        <v>167</v>
      </c>
      <c r="F116" s="49"/>
    </row>
    <row r="117" spans="1:6" hidden="1" x14ac:dyDescent="0.3">
      <c r="A117" s="270"/>
      <c r="B117" s="271"/>
      <c r="C117" s="257"/>
      <c r="D117" s="258">
        <f t="shared" si="3"/>
        <v>0</v>
      </c>
      <c r="E117" s="154" t="s">
        <v>167</v>
      </c>
      <c r="F117" s="49"/>
    </row>
    <row r="118" spans="1:6" hidden="1" x14ac:dyDescent="0.3">
      <c r="A118" s="270"/>
      <c r="B118" s="271"/>
      <c r="C118" s="257"/>
      <c r="D118" s="258">
        <f t="shared" ref="D118:D125" si="4">ROUND(B118*C118,2)</f>
        <v>0</v>
      </c>
      <c r="E118" s="154" t="s">
        <v>167</v>
      </c>
      <c r="F118" s="49"/>
    </row>
    <row r="119" spans="1:6" hidden="1" x14ac:dyDescent="0.3">
      <c r="A119" s="270"/>
      <c r="B119" s="271"/>
      <c r="C119" s="257"/>
      <c r="D119" s="258">
        <f t="shared" si="4"/>
        <v>0</v>
      </c>
      <c r="E119" s="154" t="s">
        <v>167</v>
      </c>
      <c r="F119" s="49"/>
    </row>
    <row r="120" spans="1:6" hidden="1" x14ac:dyDescent="0.3">
      <c r="A120" s="270"/>
      <c r="B120" s="271"/>
      <c r="C120" s="257"/>
      <c r="D120" s="258">
        <f t="shared" si="4"/>
        <v>0</v>
      </c>
      <c r="E120" s="154" t="s">
        <v>167</v>
      </c>
      <c r="F120" s="49"/>
    </row>
    <row r="121" spans="1:6" hidden="1" x14ac:dyDescent="0.3">
      <c r="A121" s="270"/>
      <c r="B121" s="271"/>
      <c r="C121" s="257"/>
      <c r="D121" s="258">
        <f t="shared" si="4"/>
        <v>0</v>
      </c>
      <c r="E121" s="154" t="s">
        <v>167</v>
      </c>
      <c r="F121" s="49"/>
    </row>
    <row r="122" spans="1:6" hidden="1" x14ac:dyDescent="0.3">
      <c r="A122" s="270"/>
      <c r="B122" s="271"/>
      <c r="C122" s="257"/>
      <c r="D122" s="258">
        <f t="shared" si="4"/>
        <v>0</v>
      </c>
      <c r="E122" s="154" t="s">
        <v>167</v>
      </c>
      <c r="F122" s="49"/>
    </row>
    <row r="123" spans="1:6" hidden="1" x14ac:dyDescent="0.3">
      <c r="A123" s="270"/>
      <c r="B123" s="271"/>
      <c r="C123" s="257"/>
      <c r="D123" s="258">
        <f t="shared" si="4"/>
        <v>0</v>
      </c>
      <c r="E123" s="154" t="s">
        <v>167</v>
      </c>
      <c r="F123" s="49"/>
    </row>
    <row r="124" spans="1:6" hidden="1" x14ac:dyDescent="0.3">
      <c r="A124" s="270"/>
      <c r="B124" s="271"/>
      <c r="C124" s="257"/>
      <c r="D124" s="258">
        <f t="shared" si="4"/>
        <v>0</v>
      </c>
      <c r="E124" s="154" t="s">
        <v>167</v>
      </c>
      <c r="F124" s="49"/>
    </row>
    <row r="125" spans="1:6" hidden="1" x14ac:dyDescent="0.3">
      <c r="A125" s="270"/>
      <c r="B125" s="271"/>
      <c r="C125" s="257"/>
      <c r="D125" s="258">
        <f t="shared" si="4"/>
        <v>0</v>
      </c>
      <c r="E125" s="154" t="s">
        <v>167</v>
      </c>
      <c r="F125" s="49"/>
    </row>
    <row r="126" spans="1:6" hidden="1" x14ac:dyDescent="0.3">
      <c r="A126" s="270"/>
      <c r="B126" s="271"/>
      <c r="C126" s="257"/>
      <c r="D126" s="258">
        <f t="shared" si="0"/>
        <v>0</v>
      </c>
      <c r="E126" s="154" t="s">
        <v>167</v>
      </c>
      <c r="F126" s="49"/>
    </row>
    <row r="127" spans="1:6" hidden="1" x14ac:dyDescent="0.3">
      <c r="A127" s="270"/>
      <c r="B127" s="271"/>
      <c r="C127" s="257"/>
      <c r="D127" s="258">
        <f t="shared" si="0"/>
        <v>0</v>
      </c>
      <c r="E127" s="154" t="s">
        <v>167</v>
      </c>
      <c r="F127" s="49"/>
    </row>
    <row r="128" spans="1:6" hidden="1" x14ac:dyDescent="0.3">
      <c r="A128" s="270"/>
      <c r="B128" s="271"/>
      <c r="C128" s="257"/>
      <c r="D128" s="258">
        <f t="shared" ref="D128:D129" si="5">ROUND(B128*C128,2)</f>
        <v>0</v>
      </c>
      <c r="E128" s="154" t="s">
        <v>167</v>
      </c>
      <c r="F128" s="49"/>
    </row>
    <row r="129" spans="1:7" hidden="1" x14ac:dyDescent="0.3">
      <c r="A129" s="270"/>
      <c r="B129" s="271"/>
      <c r="C129" s="257"/>
      <c r="D129" s="258">
        <f t="shared" si="5"/>
        <v>0</v>
      </c>
      <c r="E129" s="154" t="s">
        <v>167</v>
      </c>
      <c r="F129" s="49"/>
    </row>
    <row r="130" spans="1:7" hidden="1" x14ac:dyDescent="0.3">
      <c r="A130" s="270"/>
      <c r="B130" s="271"/>
      <c r="C130" s="257"/>
      <c r="D130" s="258">
        <f t="shared" ref="D130:D131" si="6">ROUND(B130*C130,2)</f>
        <v>0</v>
      </c>
      <c r="E130" s="154" t="s">
        <v>167</v>
      </c>
      <c r="F130" s="49"/>
    </row>
    <row r="131" spans="1:7" hidden="1" x14ac:dyDescent="0.3">
      <c r="A131" s="270"/>
      <c r="B131" s="271"/>
      <c r="C131" s="257"/>
      <c r="D131" s="258">
        <f t="shared" si="6"/>
        <v>0</v>
      </c>
      <c r="E131" s="154" t="s">
        <v>167</v>
      </c>
      <c r="F131" s="49"/>
    </row>
    <row r="132" spans="1:7" hidden="1" x14ac:dyDescent="0.3">
      <c r="A132" s="270"/>
      <c r="B132" s="271"/>
      <c r="C132" s="257"/>
      <c r="D132" s="258">
        <f t="shared" si="0"/>
        <v>0</v>
      </c>
      <c r="E132" s="154" t="s">
        <v>167</v>
      </c>
      <c r="F132" s="49"/>
    </row>
    <row r="133" spans="1:7" hidden="1" x14ac:dyDescent="0.3">
      <c r="A133" s="270"/>
      <c r="B133" s="271"/>
      <c r="C133" s="257"/>
      <c r="D133" s="258">
        <f t="shared" si="0"/>
        <v>0</v>
      </c>
      <c r="E133" s="154" t="s">
        <v>167</v>
      </c>
      <c r="F133" s="49"/>
    </row>
    <row r="134" spans="1:7" x14ac:dyDescent="0.3">
      <c r="A134" s="270"/>
      <c r="B134" s="271"/>
      <c r="C134" s="257"/>
      <c r="D134" s="259">
        <f t="shared" si="0"/>
        <v>0</v>
      </c>
      <c r="E134" s="154" t="s">
        <v>167</v>
      </c>
    </row>
    <row r="135" spans="1:7" x14ac:dyDescent="0.3">
      <c r="A135" s="270"/>
      <c r="B135" s="272"/>
      <c r="C135" s="260" t="s">
        <v>168</v>
      </c>
      <c r="D135" s="261">
        <f>ROUND(SUBTOTAL(109,D5:D134),2)</f>
        <v>0</v>
      </c>
      <c r="E135" s="154" t="s">
        <v>167</v>
      </c>
      <c r="G135" s="273" t="s">
        <v>186</v>
      </c>
    </row>
    <row r="136" spans="1:7" s="86" customFormat="1" x14ac:dyDescent="0.3">
      <c r="A136" s="262"/>
      <c r="B136" s="262"/>
      <c r="C136" s="262"/>
      <c r="D136" s="262"/>
      <c r="E136" s="246" t="s">
        <v>170</v>
      </c>
    </row>
    <row r="137" spans="1:7" s="86" customFormat="1" x14ac:dyDescent="0.3">
      <c r="A137" s="270"/>
      <c r="B137" s="271"/>
      <c r="C137" s="257"/>
      <c r="D137" s="258">
        <f t="shared" ref="D137:D266" si="7">ROUND(B137*C137,2)</f>
        <v>0</v>
      </c>
      <c r="E137" s="154" t="s">
        <v>170</v>
      </c>
    </row>
    <row r="138" spans="1:7" s="86" customFormat="1" x14ac:dyDescent="0.3">
      <c r="A138" s="270"/>
      <c r="B138" s="271"/>
      <c r="C138" s="257"/>
      <c r="D138" s="258">
        <f t="shared" si="7"/>
        <v>0</v>
      </c>
      <c r="E138" s="154" t="s">
        <v>170</v>
      </c>
    </row>
    <row r="139" spans="1:7" x14ac:dyDescent="0.3">
      <c r="A139" s="270"/>
      <c r="B139" s="271"/>
      <c r="C139" s="257"/>
      <c r="D139" s="258">
        <f t="shared" si="7"/>
        <v>0</v>
      </c>
      <c r="E139" s="154" t="s">
        <v>170</v>
      </c>
      <c r="F139" s="49"/>
    </row>
    <row r="140" spans="1:7" hidden="1" x14ac:dyDescent="0.3">
      <c r="A140" s="270"/>
      <c r="B140" s="271"/>
      <c r="C140" s="257"/>
      <c r="D140" s="258">
        <f t="shared" si="7"/>
        <v>0</v>
      </c>
      <c r="E140" s="154" t="s">
        <v>170</v>
      </c>
      <c r="F140" s="49"/>
    </row>
    <row r="141" spans="1:7" hidden="1" x14ac:dyDescent="0.3">
      <c r="A141" s="270"/>
      <c r="B141" s="271"/>
      <c r="C141" s="257"/>
      <c r="D141" s="258">
        <f t="shared" si="7"/>
        <v>0</v>
      </c>
      <c r="E141" s="154" t="s">
        <v>170</v>
      </c>
      <c r="F141" s="49"/>
    </row>
    <row r="142" spans="1:7" hidden="1" x14ac:dyDescent="0.3">
      <c r="A142" s="270"/>
      <c r="B142" s="271"/>
      <c r="C142" s="257"/>
      <c r="D142" s="258">
        <f t="shared" si="7"/>
        <v>0</v>
      </c>
      <c r="E142" s="154" t="s">
        <v>170</v>
      </c>
      <c r="F142" s="49"/>
    </row>
    <row r="143" spans="1:7" hidden="1" x14ac:dyDescent="0.3">
      <c r="A143" s="270"/>
      <c r="B143" s="271"/>
      <c r="C143" s="257"/>
      <c r="D143" s="258">
        <f t="shared" si="7"/>
        <v>0</v>
      </c>
      <c r="E143" s="154" t="s">
        <v>170</v>
      </c>
      <c r="F143" s="49"/>
    </row>
    <row r="144" spans="1:7" hidden="1" x14ac:dyDescent="0.3">
      <c r="A144" s="270"/>
      <c r="B144" s="271"/>
      <c r="C144" s="257"/>
      <c r="D144" s="258">
        <f t="shared" si="7"/>
        <v>0</v>
      </c>
      <c r="E144" s="154" t="s">
        <v>170</v>
      </c>
      <c r="F144" s="49"/>
    </row>
    <row r="145" spans="1:6" hidden="1" x14ac:dyDescent="0.3">
      <c r="A145" s="270"/>
      <c r="B145" s="271"/>
      <c r="C145" s="257"/>
      <c r="D145" s="258">
        <f t="shared" si="7"/>
        <v>0</v>
      </c>
      <c r="E145" s="154" t="s">
        <v>170</v>
      </c>
      <c r="F145" s="49"/>
    </row>
    <row r="146" spans="1:6" hidden="1" x14ac:dyDescent="0.3">
      <c r="A146" s="270"/>
      <c r="B146" s="271"/>
      <c r="C146" s="257"/>
      <c r="D146" s="258">
        <f t="shared" si="7"/>
        <v>0</v>
      </c>
      <c r="E146" s="154" t="s">
        <v>170</v>
      </c>
      <c r="F146" s="49"/>
    </row>
    <row r="147" spans="1:6" hidden="1" x14ac:dyDescent="0.3">
      <c r="A147" s="270"/>
      <c r="B147" s="271"/>
      <c r="C147" s="257"/>
      <c r="D147" s="258">
        <f t="shared" si="7"/>
        <v>0</v>
      </c>
      <c r="E147" s="154" t="s">
        <v>170</v>
      </c>
      <c r="F147" s="49"/>
    </row>
    <row r="148" spans="1:6" hidden="1" x14ac:dyDescent="0.3">
      <c r="A148" s="270"/>
      <c r="B148" s="271"/>
      <c r="C148" s="257"/>
      <c r="D148" s="258">
        <f t="shared" si="7"/>
        <v>0</v>
      </c>
      <c r="E148" s="154" t="s">
        <v>170</v>
      </c>
      <c r="F148" s="49"/>
    </row>
    <row r="149" spans="1:6" hidden="1" x14ac:dyDescent="0.3">
      <c r="A149" s="270"/>
      <c r="B149" s="271"/>
      <c r="C149" s="257"/>
      <c r="D149" s="258">
        <f t="shared" si="7"/>
        <v>0</v>
      </c>
      <c r="E149" s="154" t="s">
        <v>170</v>
      </c>
      <c r="F149" s="49"/>
    </row>
    <row r="150" spans="1:6" hidden="1" x14ac:dyDescent="0.3">
      <c r="A150" s="270"/>
      <c r="B150" s="271"/>
      <c r="C150" s="257"/>
      <c r="D150" s="258">
        <f t="shared" si="7"/>
        <v>0</v>
      </c>
      <c r="E150" s="154" t="s">
        <v>170</v>
      </c>
      <c r="F150" s="49"/>
    </row>
    <row r="151" spans="1:6" hidden="1" x14ac:dyDescent="0.3">
      <c r="A151" s="270"/>
      <c r="B151" s="271"/>
      <c r="C151" s="257"/>
      <c r="D151" s="258">
        <f t="shared" si="7"/>
        <v>0</v>
      </c>
      <c r="E151" s="154" t="s">
        <v>170</v>
      </c>
      <c r="F151" s="49"/>
    </row>
    <row r="152" spans="1:6" hidden="1" x14ac:dyDescent="0.3">
      <c r="A152" s="270"/>
      <c r="B152" s="271"/>
      <c r="C152" s="257"/>
      <c r="D152" s="258">
        <f t="shared" si="7"/>
        <v>0</v>
      </c>
      <c r="E152" s="154" t="s">
        <v>170</v>
      </c>
      <c r="F152" s="49"/>
    </row>
    <row r="153" spans="1:6" hidden="1" x14ac:dyDescent="0.3">
      <c r="A153" s="270"/>
      <c r="B153" s="271"/>
      <c r="C153" s="257"/>
      <c r="D153" s="258">
        <f t="shared" si="7"/>
        <v>0</v>
      </c>
      <c r="E153" s="154" t="s">
        <v>170</v>
      </c>
      <c r="F153" s="49"/>
    </row>
    <row r="154" spans="1:6" hidden="1" x14ac:dyDescent="0.3">
      <c r="A154" s="270"/>
      <c r="B154" s="271"/>
      <c r="C154" s="257"/>
      <c r="D154" s="258">
        <f t="shared" si="7"/>
        <v>0</v>
      </c>
      <c r="E154" s="154" t="s">
        <v>170</v>
      </c>
      <c r="F154" s="49"/>
    </row>
    <row r="155" spans="1:6" hidden="1" x14ac:dyDescent="0.3">
      <c r="A155" s="270"/>
      <c r="B155" s="271"/>
      <c r="C155" s="257"/>
      <c r="D155" s="258">
        <f t="shared" si="7"/>
        <v>0</v>
      </c>
      <c r="E155" s="154" t="s">
        <v>170</v>
      </c>
      <c r="F155" s="49"/>
    </row>
    <row r="156" spans="1:6" hidden="1" x14ac:dyDescent="0.3">
      <c r="A156" s="270"/>
      <c r="B156" s="271"/>
      <c r="C156" s="257"/>
      <c r="D156" s="258">
        <f t="shared" si="7"/>
        <v>0</v>
      </c>
      <c r="E156" s="154" t="s">
        <v>170</v>
      </c>
      <c r="F156" s="49"/>
    </row>
    <row r="157" spans="1:6" hidden="1" x14ac:dyDescent="0.3">
      <c r="A157" s="270"/>
      <c r="B157" s="271"/>
      <c r="C157" s="257"/>
      <c r="D157" s="258">
        <f t="shared" si="7"/>
        <v>0</v>
      </c>
      <c r="E157" s="154" t="s">
        <v>170</v>
      </c>
      <c r="F157" s="49"/>
    </row>
    <row r="158" spans="1:6" hidden="1" x14ac:dyDescent="0.3">
      <c r="A158" s="270"/>
      <c r="B158" s="271"/>
      <c r="C158" s="257"/>
      <c r="D158" s="258">
        <f t="shared" si="7"/>
        <v>0</v>
      </c>
      <c r="E158" s="154" t="s">
        <v>170</v>
      </c>
      <c r="F158" s="49"/>
    </row>
    <row r="159" spans="1:6" hidden="1" x14ac:dyDescent="0.3">
      <c r="A159" s="270"/>
      <c r="B159" s="271"/>
      <c r="C159" s="257"/>
      <c r="D159" s="258">
        <f t="shared" si="7"/>
        <v>0</v>
      </c>
      <c r="E159" s="154" t="s">
        <v>170</v>
      </c>
      <c r="F159" s="49"/>
    </row>
    <row r="160" spans="1:6" hidden="1" x14ac:dyDescent="0.3">
      <c r="A160" s="270"/>
      <c r="B160" s="271"/>
      <c r="C160" s="257"/>
      <c r="D160" s="258">
        <f t="shared" si="7"/>
        <v>0</v>
      </c>
      <c r="E160" s="154" t="s">
        <v>170</v>
      </c>
      <c r="F160" s="49"/>
    </row>
    <row r="161" spans="1:6" hidden="1" x14ac:dyDescent="0.3">
      <c r="A161" s="270"/>
      <c r="B161" s="271"/>
      <c r="C161" s="257"/>
      <c r="D161" s="258">
        <f t="shared" si="7"/>
        <v>0</v>
      </c>
      <c r="E161" s="154" t="s">
        <v>170</v>
      </c>
      <c r="F161" s="49"/>
    </row>
    <row r="162" spans="1:6" hidden="1" x14ac:dyDescent="0.3">
      <c r="A162" s="270"/>
      <c r="B162" s="271"/>
      <c r="C162" s="257"/>
      <c r="D162" s="258">
        <f t="shared" si="7"/>
        <v>0</v>
      </c>
      <c r="E162" s="154" t="s">
        <v>170</v>
      </c>
      <c r="F162" s="49"/>
    </row>
    <row r="163" spans="1:6" hidden="1" x14ac:dyDescent="0.3">
      <c r="A163" s="270"/>
      <c r="B163" s="271"/>
      <c r="C163" s="257"/>
      <c r="D163" s="258">
        <f t="shared" si="7"/>
        <v>0</v>
      </c>
      <c r="E163" s="154" t="s">
        <v>170</v>
      </c>
      <c r="F163" s="49"/>
    </row>
    <row r="164" spans="1:6" hidden="1" x14ac:dyDescent="0.3">
      <c r="A164" s="270"/>
      <c r="B164" s="271"/>
      <c r="C164" s="257"/>
      <c r="D164" s="258">
        <f t="shared" si="7"/>
        <v>0</v>
      </c>
      <c r="E164" s="154" t="s">
        <v>170</v>
      </c>
      <c r="F164" s="49"/>
    </row>
    <row r="165" spans="1:6" hidden="1" x14ac:dyDescent="0.3">
      <c r="A165" s="270"/>
      <c r="B165" s="271"/>
      <c r="C165" s="257"/>
      <c r="D165" s="258">
        <f t="shared" si="7"/>
        <v>0</v>
      </c>
      <c r="E165" s="154" t="s">
        <v>170</v>
      </c>
      <c r="F165" s="49"/>
    </row>
    <row r="166" spans="1:6" hidden="1" x14ac:dyDescent="0.3">
      <c r="A166" s="270"/>
      <c r="B166" s="271"/>
      <c r="C166" s="257"/>
      <c r="D166" s="258">
        <f t="shared" si="7"/>
        <v>0</v>
      </c>
      <c r="E166" s="154" t="s">
        <v>170</v>
      </c>
      <c r="F166" s="49"/>
    </row>
    <row r="167" spans="1:6" hidden="1" x14ac:dyDescent="0.3">
      <c r="A167" s="270"/>
      <c r="B167" s="271"/>
      <c r="C167" s="257"/>
      <c r="D167" s="258">
        <f t="shared" si="7"/>
        <v>0</v>
      </c>
      <c r="E167" s="154" t="s">
        <v>170</v>
      </c>
      <c r="F167" s="49"/>
    </row>
    <row r="168" spans="1:6" hidden="1" x14ac:dyDescent="0.3">
      <c r="A168" s="270"/>
      <c r="B168" s="271"/>
      <c r="C168" s="257"/>
      <c r="D168" s="258">
        <f t="shared" si="7"/>
        <v>0</v>
      </c>
      <c r="E168" s="154" t="s">
        <v>170</v>
      </c>
      <c r="F168" s="49"/>
    </row>
    <row r="169" spans="1:6" hidden="1" x14ac:dyDescent="0.3">
      <c r="A169" s="270"/>
      <c r="B169" s="271"/>
      <c r="C169" s="257"/>
      <c r="D169" s="258">
        <f t="shared" si="7"/>
        <v>0</v>
      </c>
      <c r="E169" s="154" t="s">
        <v>170</v>
      </c>
      <c r="F169" s="49"/>
    </row>
    <row r="170" spans="1:6" hidden="1" x14ac:dyDescent="0.3">
      <c r="A170" s="270"/>
      <c r="B170" s="271"/>
      <c r="C170" s="257"/>
      <c r="D170" s="258">
        <f t="shared" si="7"/>
        <v>0</v>
      </c>
      <c r="E170" s="154" t="s">
        <v>170</v>
      </c>
      <c r="F170" s="49"/>
    </row>
    <row r="171" spans="1:6" hidden="1" x14ac:dyDescent="0.3">
      <c r="A171" s="270"/>
      <c r="B171" s="271"/>
      <c r="C171" s="257"/>
      <c r="D171" s="258">
        <f t="shared" si="7"/>
        <v>0</v>
      </c>
      <c r="E171" s="154" t="s">
        <v>170</v>
      </c>
      <c r="F171" s="49"/>
    </row>
    <row r="172" spans="1:6" hidden="1" x14ac:dyDescent="0.3">
      <c r="A172" s="270"/>
      <c r="B172" s="271"/>
      <c r="C172" s="257"/>
      <c r="D172" s="258">
        <f t="shared" si="7"/>
        <v>0</v>
      </c>
      <c r="E172" s="154" t="s">
        <v>170</v>
      </c>
      <c r="F172" s="49"/>
    </row>
    <row r="173" spans="1:6" hidden="1" x14ac:dyDescent="0.3">
      <c r="A173" s="270"/>
      <c r="B173" s="271"/>
      <c r="C173" s="257"/>
      <c r="D173" s="258">
        <f t="shared" si="7"/>
        <v>0</v>
      </c>
      <c r="E173" s="154" t="s">
        <v>170</v>
      </c>
      <c r="F173" s="49"/>
    </row>
    <row r="174" spans="1:6" hidden="1" x14ac:dyDescent="0.3">
      <c r="A174" s="270"/>
      <c r="B174" s="271"/>
      <c r="C174" s="257"/>
      <c r="D174" s="258">
        <f t="shared" si="7"/>
        <v>0</v>
      </c>
      <c r="E174" s="154" t="s">
        <v>170</v>
      </c>
      <c r="F174" s="49"/>
    </row>
    <row r="175" spans="1:6" hidden="1" x14ac:dyDescent="0.3">
      <c r="A175" s="270"/>
      <c r="B175" s="271"/>
      <c r="C175" s="257"/>
      <c r="D175" s="258">
        <f t="shared" si="7"/>
        <v>0</v>
      </c>
      <c r="E175" s="154" t="s">
        <v>170</v>
      </c>
      <c r="F175" s="49"/>
    </row>
    <row r="176" spans="1:6" hidden="1" x14ac:dyDescent="0.3">
      <c r="A176" s="270"/>
      <c r="B176" s="271"/>
      <c r="C176" s="257"/>
      <c r="D176" s="258">
        <f t="shared" si="7"/>
        <v>0</v>
      </c>
      <c r="E176" s="154" t="s">
        <v>170</v>
      </c>
      <c r="F176" s="49"/>
    </row>
    <row r="177" spans="1:6" hidden="1" x14ac:dyDescent="0.3">
      <c r="A177" s="270"/>
      <c r="B177" s="271"/>
      <c r="C177" s="257"/>
      <c r="D177" s="258">
        <f t="shared" si="7"/>
        <v>0</v>
      </c>
      <c r="E177" s="154" t="s">
        <v>170</v>
      </c>
      <c r="F177" s="49"/>
    </row>
    <row r="178" spans="1:6" hidden="1" x14ac:dyDescent="0.3">
      <c r="A178" s="270"/>
      <c r="B178" s="271"/>
      <c r="C178" s="257"/>
      <c r="D178" s="258">
        <f t="shared" si="7"/>
        <v>0</v>
      </c>
      <c r="E178" s="154" t="s">
        <v>170</v>
      </c>
      <c r="F178" s="49"/>
    </row>
    <row r="179" spans="1:6" hidden="1" x14ac:dyDescent="0.3">
      <c r="A179" s="270"/>
      <c r="B179" s="271"/>
      <c r="C179" s="257"/>
      <c r="D179" s="258">
        <f t="shared" si="7"/>
        <v>0</v>
      </c>
      <c r="E179" s="154" t="s">
        <v>170</v>
      </c>
      <c r="F179" s="49"/>
    </row>
    <row r="180" spans="1:6" hidden="1" x14ac:dyDescent="0.3">
      <c r="A180" s="270"/>
      <c r="B180" s="271"/>
      <c r="C180" s="257"/>
      <c r="D180" s="258">
        <f t="shared" si="7"/>
        <v>0</v>
      </c>
      <c r="E180" s="154" t="s">
        <v>170</v>
      </c>
      <c r="F180" s="49"/>
    </row>
    <row r="181" spans="1:6" hidden="1" x14ac:dyDescent="0.3">
      <c r="A181" s="270"/>
      <c r="B181" s="271"/>
      <c r="C181" s="257"/>
      <c r="D181" s="258">
        <f t="shared" si="7"/>
        <v>0</v>
      </c>
      <c r="E181" s="154" t="s">
        <v>170</v>
      </c>
      <c r="F181" s="49"/>
    </row>
    <row r="182" spans="1:6" hidden="1" x14ac:dyDescent="0.3">
      <c r="A182" s="270"/>
      <c r="B182" s="271"/>
      <c r="C182" s="257"/>
      <c r="D182" s="258">
        <f t="shared" si="7"/>
        <v>0</v>
      </c>
      <c r="E182" s="154" t="s">
        <v>170</v>
      </c>
      <c r="F182" s="49"/>
    </row>
    <row r="183" spans="1:6" hidden="1" x14ac:dyDescent="0.3">
      <c r="A183" s="270"/>
      <c r="B183" s="271"/>
      <c r="C183" s="257"/>
      <c r="D183" s="258">
        <f t="shared" si="7"/>
        <v>0</v>
      </c>
      <c r="E183" s="154" t="s">
        <v>170</v>
      </c>
      <c r="F183" s="49"/>
    </row>
    <row r="184" spans="1:6" hidden="1" x14ac:dyDescent="0.3">
      <c r="A184" s="270"/>
      <c r="B184" s="271"/>
      <c r="C184" s="257"/>
      <c r="D184" s="258">
        <f t="shared" si="7"/>
        <v>0</v>
      </c>
      <c r="E184" s="154" t="s">
        <v>170</v>
      </c>
      <c r="F184" s="49"/>
    </row>
    <row r="185" spans="1:6" hidden="1" x14ac:dyDescent="0.3">
      <c r="A185" s="270"/>
      <c r="B185" s="271"/>
      <c r="C185" s="257"/>
      <c r="D185" s="258">
        <f t="shared" si="7"/>
        <v>0</v>
      </c>
      <c r="E185" s="154" t="s">
        <v>170</v>
      </c>
      <c r="F185" s="49"/>
    </row>
    <row r="186" spans="1:6" hidden="1" x14ac:dyDescent="0.3">
      <c r="A186" s="270"/>
      <c r="B186" s="271"/>
      <c r="C186" s="257"/>
      <c r="D186" s="258">
        <f t="shared" si="7"/>
        <v>0</v>
      </c>
      <c r="E186" s="154" t="s">
        <v>170</v>
      </c>
      <c r="F186" s="49"/>
    </row>
    <row r="187" spans="1:6" hidden="1" x14ac:dyDescent="0.3">
      <c r="A187" s="270"/>
      <c r="B187" s="271"/>
      <c r="C187" s="257"/>
      <c r="D187" s="258">
        <f t="shared" si="7"/>
        <v>0</v>
      </c>
      <c r="E187" s="154" t="s">
        <v>170</v>
      </c>
      <c r="F187" s="49"/>
    </row>
    <row r="188" spans="1:6" hidden="1" x14ac:dyDescent="0.3">
      <c r="A188" s="270"/>
      <c r="B188" s="271"/>
      <c r="C188" s="257"/>
      <c r="D188" s="258">
        <f t="shared" si="7"/>
        <v>0</v>
      </c>
      <c r="E188" s="154" t="s">
        <v>170</v>
      </c>
      <c r="F188" s="49"/>
    </row>
    <row r="189" spans="1:6" hidden="1" x14ac:dyDescent="0.3">
      <c r="A189" s="270"/>
      <c r="B189" s="271"/>
      <c r="C189" s="257"/>
      <c r="D189" s="258">
        <f t="shared" si="7"/>
        <v>0</v>
      </c>
      <c r="E189" s="154" t="s">
        <v>170</v>
      </c>
      <c r="F189" s="49"/>
    </row>
    <row r="190" spans="1:6" hidden="1" x14ac:dyDescent="0.3">
      <c r="A190" s="270"/>
      <c r="B190" s="271"/>
      <c r="C190" s="257"/>
      <c r="D190" s="258">
        <f t="shared" si="7"/>
        <v>0</v>
      </c>
      <c r="E190" s="154" t="s">
        <v>170</v>
      </c>
      <c r="F190" s="49"/>
    </row>
    <row r="191" spans="1:6" hidden="1" x14ac:dyDescent="0.3">
      <c r="A191" s="270"/>
      <c r="B191" s="271"/>
      <c r="C191" s="257"/>
      <c r="D191" s="258">
        <f t="shared" si="7"/>
        <v>0</v>
      </c>
      <c r="E191" s="154" t="s">
        <v>170</v>
      </c>
      <c r="F191" s="49"/>
    </row>
    <row r="192" spans="1:6" hidden="1" x14ac:dyDescent="0.3">
      <c r="A192" s="270"/>
      <c r="B192" s="271"/>
      <c r="C192" s="257"/>
      <c r="D192" s="258">
        <f t="shared" si="7"/>
        <v>0</v>
      </c>
      <c r="E192" s="154" t="s">
        <v>170</v>
      </c>
      <c r="F192" s="49"/>
    </row>
    <row r="193" spans="1:6" hidden="1" x14ac:dyDescent="0.3">
      <c r="A193" s="270"/>
      <c r="B193" s="271"/>
      <c r="C193" s="257"/>
      <c r="D193" s="258">
        <f t="shared" si="7"/>
        <v>0</v>
      </c>
      <c r="E193" s="154" t="s">
        <v>170</v>
      </c>
      <c r="F193" s="49"/>
    </row>
    <row r="194" spans="1:6" hidden="1" x14ac:dyDescent="0.3">
      <c r="A194" s="270"/>
      <c r="B194" s="271"/>
      <c r="C194" s="257"/>
      <c r="D194" s="258">
        <f t="shared" si="7"/>
        <v>0</v>
      </c>
      <c r="E194" s="154" t="s">
        <v>170</v>
      </c>
      <c r="F194" s="49"/>
    </row>
    <row r="195" spans="1:6" hidden="1" x14ac:dyDescent="0.3">
      <c r="A195" s="270"/>
      <c r="B195" s="271"/>
      <c r="C195" s="257"/>
      <c r="D195" s="258">
        <f t="shared" si="7"/>
        <v>0</v>
      </c>
      <c r="E195" s="154" t="s">
        <v>170</v>
      </c>
      <c r="F195" s="49"/>
    </row>
    <row r="196" spans="1:6" hidden="1" x14ac:dyDescent="0.3">
      <c r="A196" s="270"/>
      <c r="B196" s="271"/>
      <c r="C196" s="257"/>
      <c r="D196" s="258">
        <f t="shared" si="7"/>
        <v>0</v>
      </c>
      <c r="E196" s="154" t="s">
        <v>170</v>
      </c>
      <c r="F196" s="49"/>
    </row>
    <row r="197" spans="1:6" hidden="1" x14ac:dyDescent="0.3">
      <c r="A197" s="270"/>
      <c r="B197" s="271"/>
      <c r="C197" s="257"/>
      <c r="D197" s="258">
        <f t="shared" si="7"/>
        <v>0</v>
      </c>
      <c r="E197" s="154" t="s">
        <v>170</v>
      </c>
      <c r="F197" s="49"/>
    </row>
    <row r="198" spans="1:6" hidden="1" x14ac:dyDescent="0.3">
      <c r="A198" s="270"/>
      <c r="B198" s="271"/>
      <c r="C198" s="257"/>
      <c r="D198" s="258">
        <f t="shared" si="7"/>
        <v>0</v>
      </c>
      <c r="E198" s="154" t="s">
        <v>170</v>
      </c>
      <c r="F198" s="49"/>
    </row>
    <row r="199" spans="1:6" hidden="1" x14ac:dyDescent="0.3">
      <c r="A199" s="270"/>
      <c r="B199" s="271"/>
      <c r="C199" s="257"/>
      <c r="D199" s="258">
        <f t="shared" si="7"/>
        <v>0</v>
      </c>
      <c r="E199" s="154" t="s">
        <v>170</v>
      </c>
      <c r="F199" s="49"/>
    </row>
    <row r="200" spans="1:6" hidden="1" x14ac:dyDescent="0.3">
      <c r="A200" s="270"/>
      <c r="B200" s="271"/>
      <c r="C200" s="257"/>
      <c r="D200" s="258">
        <f t="shared" si="7"/>
        <v>0</v>
      </c>
      <c r="E200" s="154" t="s">
        <v>170</v>
      </c>
      <c r="F200" s="49"/>
    </row>
    <row r="201" spans="1:6" hidden="1" x14ac:dyDescent="0.3">
      <c r="A201" s="270"/>
      <c r="B201" s="271"/>
      <c r="C201" s="257"/>
      <c r="D201" s="258">
        <f t="shared" si="7"/>
        <v>0</v>
      </c>
      <c r="E201" s="154" t="s">
        <v>170</v>
      </c>
      <c r="F201" s="49"/>
    </row>
    <row r="202" spans="1:6" hidden="1" x14ac:dyDescent="0.3">
      <c r="A202" s="270"/>
      <c r="B202" s="271"/>
      <c r="C202" s="257"/>
      <c r="D202" s="258">
        <f t="shared" si="7"/>
        <v>0</v>
      </c>
      <c r="E202" s="154" t="s">
        <v>170</v>
      </c>
      <c r="F202" s="49"/>
    </row>
    <row r="203" spans="1:6" hidden="1" x14ac:dyDescent="0.3">
      <c r="A203" s="270"/>
      <c r="B203" s="271"/>
      <c r="C203" s="257"/>
      <c r="D203" s="258">
        <f t="shared" si="7"/>
        <v>0</v>
      </c>
      <c r="E203" s="154" t="s">
        <v>170</v>
      </c>
      <c r="F203" s="49"/>
    </row>
    <row r="204" spans="1:6" hidden="1" x14ac:dyDescent="0.3">
      <c r="A204" s="270"/>
      <c r="B204" s="271"/>
      <c r="C204" s="257"/>
      <c r="D204" s="258">
        <f t="shared" si="7"/>
        <v>0</v>
      </c>
      <c r="E204" s="154" t="s">
        <v>170</v>
      </c>
      <c r="F204" s="49"/>
    </row>
    <row r="205" spans="1:6" hidden="1" x14ac:dyDescent="0.3">
      <c r="A205" s="270"/>
      <c r="B205" s="271"/>
      <c r="C205" s="257"/>
      <c r="D205" s="258">
        <f t="shared" si="7"/>
        <v>0</v>
      </c>
      <c r="E205" s="154" t="s">
        <v>170</v>
      </c>
      <c r="F205" s="49"/>
    </row>
    <row r="206" spans="1:6" hidden="1" x14ac:dyDescent="0.3">
      <c r="A206" s="270"/>
      <c r="B206" s="271"/>
      <c r="C206" s="257"/>
      <c r="D206" s="258">
        <f t="shared" si="7"/>
        <v>0</v>
      </c>
      <c r="E206" s="154" t="s">
        <v>170</v>
      </c>
      <c r="F206" s="49"/>
    </row>
    <row r="207" spans="1:6" hidden="1" x14ac:dyDescent="0.3">
      <c r="A207" s="270"/>
      <c r="B207" s="271"/>
      <c r="C207" s="257"/>
      <c r="D207" s="258">
        <f t="shared" si="7"/>
        <v>0</v>
      </c>
      <c r="E207" s="154" t="s">
        <v>170</v>
      </c>
      <c r="F207" s="49"/>
    </row>
    <row r="208" spans="1:6" hidden="1" x14ac:dyDescent="0.3">
      <c r="A208" s="270"/>
      <c r="B208" s="271"/>
      <c r="C208" s="257"/>
      <c r="D208" s="258">
        <f t="shared" si="7"/>
        <v>0</v>
      </c>
      <c r="E208" s="154" t="s">
        <v>170</v>
      </c>
      <c r="F208" s="49"/>
    </row>
    <row r="209" spans="1:6" hidden="1" x14ac:dyDescent="0.3">
      <c r="A209" s="270"/>
      <c r="B209" s="271"/>
      <c r="C209" s="257"/>
      <c r="D209" s="258">
        <f t="shared" si="7"/>
        <v>0</v>
      </c>
      <c r="E209" s="154" t="s">
        <v>170</v>
      </c>
      <c r="F209" s="49"/>
    </row>
    <row r="210" spans="1:6" hidden="1" x14ac:dyDescent="0.3">
      <c r="A210" s="270"/>
      <c r="B210" s="271"/>
      <c r="C210" s="257"/>
      <c r="D210" s="258">
        <f t="shared" si="7"/>
        <v>0</v>
      </c>
      <c r="E210" s="154" t="s">
        <v>170</v>
      </c>
      <c r="F210" s="49"/>
    </row>
    <row r="211" spans="1:6" hidden="1" x14ac:dyDescent="0.3">
      <c r="A211" s="270"/>
      <c r="B211" s="271"/>
      <c r="C211" s="257"/>
      <c r="D211" s="258">
        <f t="shared" si="7"/>
        <v>0</v>
      </c>
      <c r="E211" s="154" t="s">
        <v>170</v>
      </c>
      <c r="F211" s="49"/>
    </row>
    <row r="212" spans="1:6" hidden="1" x14ac:dyDescent="0.3">
      <c r="A212" s="270"/>
      <c r="B212" s="271"/>
      <c r="C212" s="257"/>
      <c r="D212" s="258">
        <f t="shared" si="7"/>
        <v>0</v>
      </c>
      <c r="E212" s="154" t="s">
        <v>170</v>
      </c>
      <c r="F212" s="49"/>
    </row>
    <row r="213" spans="1:6" hidden="1" x14ac:dyDescent="0.3">
      <c r="A213" s="270"/>
      <c r="B213" s="271"/>
      <c r="C213" s="257"/>
      <c r="D213" s="258">
        <f t="shared" si="7"/>
        <v>0</v>
      </c>
      <c r="E213" s="154" t="s">
        <v>170</v>
      </c>
      <c r="F213" s="49"/>
    </row>
    <row r="214" spans="1:6" hidden="1" x14ac:dyDescent="0.3">
      <c r="A214" s="270"/>
      <c r="B214" s="271"/>
      <c r="C214" s="257"/>
      <c r="D214" s="258">
        <f t="shared" si="7"/>
        <v>0</v>
      </c>
      <c r="E214" s="154" t="s">
        <v>170</v>
      </c>
      <c r="F214" s="49"/>
    </row>
    <row r="215" spans="1:6" hidden="1" x14ac:dyDescent="0.3">
      <c r="A215" s="270"/>
      <c r="B215" s="271"/>
      <c r="C215" s="257"/>
      <c r="D215" s="258">
        <f t="shared" si="7"/>
        <v>0</v>
      </c>
      <c r="E215" s="154" t="s">
        <v>170</v>
      </c>
      <c r="F215" s="49"/>
    </row>
    <row r="216" spans="1:6" hidden="1" x14ac:dyDescent="0.3">
      <c r="A216" s="270"/>
      <c r="B216" s="271"/>
      <c r="C216" s="257"/>
      <c r="D216" s="258">
        <f t="shared" si="7"/>
        <v>0</v>
      </c>
      <c r="E216" s="154" t="s">
        <v>170</v>
      </c>
      <c r="F216" s="49"/>
    </row>
    <row r="217" spans="1:6" hidden="1" x14ac:dyDescent="0.3">
      <c r="A217" s="270"/>
      <c r="B217" s="271"/>
      <c r="C217" s="257"/>
      <c r="D217" s="258">
        <f t="shared" si="7"/>
        <v>0</v>
      </c>
      <c r="E217" s="154" t="s">
        <v>170</v>
      </c>
      <c r="F217" s="49"/>
    </row>
    <row r="218" spans="1:6" hidden="1" x14ac:dyDescent="0.3">
      <c r="A218" s="270"/>
      <c r="B218" s="271"/>
      <c r="C218" s="257"/>
      <c r="D218" s="258">
        <f t="shared" si="7"/>
        <v>0</v>
      </c>
      <c r="E218" s="154" t="s">
        <v>170</v>
      </c>
      <c r="F218" s="49"/>
    </row>
    <row r="219" spans="1:6" hidden="1" x14ac:dyDescent="0.3">
      <c r="A219" s="270"/>
      <c r="B219" s="271"/>
      <c r="C219" s="257"/>
      <c r="D219" s="258">
        <f t="shared" si="7"/>
        <v>0</v>
      </c>
      <c r="E219" s="154" t="s">
        <v>170</v>
      </c>
      <c r="F219" s="49"/>
    </row>
    <row r="220" spans="1:6" hidden="1" x14ac:dyDescent="0.3">
      <c r="A220" s="270"/>
      <c r="B220" s="271"/>
      <c r="C220" s="257"/>
      <c r="D220" s="258">
        <f t="shared" si="7"/>
        <v>0</v>
      </c>
      <c r="E220" s="154" t="s">
        <v>170</v>
      </c>
      <c r="F220" s="49"/>
    </row>
    <row r="221" spans="1:6" hidden="1" x14ac:dyDescent="0.3">
      <c r="A221" s="270"/>
      <c r="B221" s="271"/>
      <c r="C221" s="257"/>
      <c r="D221" s="258">
        <f t="shared" si="7"/>
        <v>0</v>
      </c>
      <c r="E221" s="154" t="s">
        <v>170</v>
      </c>
      <c r="F221" s="49"/>
    </row>
    <row r="222" spans="1:6" hidden="1" x14ac:dyDescent="0.3">
      <c r="A222" s="270"/>
      <c r="B222" s="271"/>
      <c r="C222" s="257"/>
      <c r="D222" s="258">
        <f t="shared" si="7"/>
        <v>0</v>
      </c>
      <c r="E222" s="154" t="s">
        <v>170</v>
      </c>
      <c r="F222" s="49"/>
    </row>
    <row r="223" spans="1:6" hidden="1" x14ac:dyDescent="0.3">
      <c r="A223" s="270"/>
      <c r="B223" s="271"/>
      <c r="C223" s="257"/>
      <c r="D223" s="258">
        <f t="shared" si="7"/>
        <v>0</v>
      </c>
      <c r="E223" s="154" t="s">
        <v>170</v>
      </c>
      <c r="F223" s="49"/>
    </row>
    <row r="224" spans="1:6" hidden="1" x14ac:dyDescent="0.3">
      <c r="A224" s="270"/>
      <c r="B224" s="271"/>
      <c r="C224" s="257"/>
      <c r="D224" s="258">
        <f t="shared" si="7"/>
        <v>0</v>
      </c>
      <c r="E224" s="154" t="s">
        <v>170</v>
      </c>
      <c r="F224" s="49"/>
    </row>
    <row r="225" spans="1:6" hidden="1" x14ac:dyDescent="0.3">
      <c r="A225" s="270"/>
      <c r="B225" s="271"/>
      <c r="C225" s="257"/>
      <c r="D225" s="258">
        <f t="shared" si="7"/>
        <v>0</v>
      </c>
      <c r="E225" s="154" t="s">
        <v>170</v>
      </c>
      <c r="F225" s="49"/>
    </row>
    <row r="226" spans="1:6" hidden="1" x14ac:dyDescent="0.3">
      <c r="A226" s="270"/>
      <c r="B226" s="271"/>
      <c r="C226" s="257"/>
      <c r="D226" s="258">
        <f t="shared" si="7"/>
        <v>0</v>
      </c>
      <c r="E226" s="154" t="s">
        <v>170</v>
      </c>
      <c r="F226" s="49"/>
    </row>
    <row r="227" spans="1:6" hidden="1" x14ac:dyDescent="0.3">
      <c r="A227" s="270"/>
      <c r="B227" s="271"/>
      <c r="C227" s="257"/>
      <c r="D227" s="258">
        <f t="shared" si="7"/>
        <v>0</v>
      </c>
      <c r="E227" s="154" t="s">
        <v>170</v>
      </c>
      <c r="F227" s="49"/>
    </row>
    <row r="228" spans="1:6" hidden="1" x14ac:dyDescent="0.3">
      <c r="A228" s="270"/>
      <c r="B228" s="271"/>
      <c r="C228" s="257"/>
      <c r="D228" s="258">
        <f t="shared" si="7"/>
        <v>0</v>
      </c>
      <c r="E228" s="154" t="s">
        <v>170</v>
      </c>
      <c r="F228" s="49"/>
    </row>
    <row r="229" spans="1:6" hidden="1" x14ac:dyDescent="0.3">
      <c r="A229" s="270"/>
      <c r="B229" s="271"/>
      <c r="C229" s="257"/>
      <c r="D229" s="258">
        <f t="shared" si="7"/>
        <v>0</v>
      </c>
      <c r="E229" s="154" t="s">
        <v>170</v>
      </c>
      <c r="F229" s="49"/>
    </row>
    <row r="230" spans="1:6" hidden="1" x14ac:dyDescent="0.3">
      <c r="A230" s="270"/>
      <c r="B230" s="271"/>
      <c r="C230" s="257"/>
      <c r="D230" s="258">
        <f t="shared" si="7"/>
        <v>0</v>
      </c>
      <c r="E230" s="154" t="s">
        <v>170</v>
      </c>
      <c r="F230" s="49"/>
    </row>
    <row r="231" spans="1:6" hidden="1" x14ac:dyDescent="0.3">
      <c r="A231" s="270"/>
      <c r="B231" s="271"/>
      <c r="C231" s="257"/>
      <c r="D231" s="258">
        <f t="shared" si="7"/>
        <v>0</v>
      </c>
      <c r="E231" s="154" t="s">
        <v>170</v>
      </c>
      <c r="F231" s="49"/>
    </row>
    <row r="232" spans="1:6" hidden="1" x14ac:dyDescent="0.3">
      <c r="A232" s="270"/>
      <c r="B232" s="271"/>
      <c r="C232" s="257"/>
      <c r="D232" s="258">
        <f t="shared" si="7"/>
        <v>0</v>
      </c>
      <c r="E232" s="154" t="s">
        <v>170</v>
      </c>
      <c r="F232" s="49"/>
    </row>
    <row r="233" spans="1:6" hidden="1" x14ac:dyDescent="0.3">
      <c r="A233" s="270"/>
      <c r="B233" s="271"/>
      <c r="C233" s="257"/>
      <c r="D233" s="258">
        <f t="shared" si="7"/>
        <v>0</v>
      </c>
      <c r="E233" s="154" t="s">
        <v>170</v>
      </c>
      <c r="F233" s="49"/>
    </row>
    <row r="234" spans="1:6" hidden="1" x14ac:dyDescent="0.3">
      <c r="A234" s="270"/>
      <c r="B234" s="271"/>
      <c r="C234" s="257"/>
      <c r="D234" s="258">
        <f t="shared" si="7"/>
        <v>0</v>
      </c>
      <c r="E234" s="154" t="s">
        <v>170</v>
      </c>
      <c r="F234" s="49"/>
    </row>
    <row r="235" spans="1:6" hidden="1" x14ac:dyDescent="0.3">
      <c r="A235" s="270"/>
      <c r="B235" s="271"/>
      <c r="C235" s="257"/>
      <c r="D235" s="258">
        <f t="shared" si="7"/>
        <v>0</v>
      </c>
      <c r="E235" s="154" t="s">
        <v>170</v>
      </c>
      <c r="F235" s="49"/>
    </row>
    <row r="236" spans="1:6" hidden="1" x14ac:dyDescent="0.3">
      <c r="A236" s="270"/>
      <c r="B236" s="271"/>
      <c r="C236" s="257"/>
      <c r="D236" s="258">
        <f t="shared" si="7"/>
        <v>0</v>
      </c>
      <c r="E236" s="154" t="s">
        <v>170</v>
      </c>
      <c r="F236" s="49"/>
    </row>
    <row r="237" spans="1:6" hidden="1" x14ac:dyDescent="0.3">
      <c r="A237" s="270"/>
      <c r="B237" s="271"/>
      <c r="C237" s="257"/>
      <c r="D237" s="258">
        <f t="shared" si="7"/>
        <v>0</v>
      </c>
      <c r="E237" s="154" t="s">
        <v>170</v>
      </c>
      <c r="F237" s="49"/>
    </row>
    <row r="238" spans="1:6" hidden="1" x14ac:dyDescent="0.3">
      <c r="A238" s="270"/>
      <c r="B238" s="271"/>
      <c r="C238" s="257"/>
      <c r="D238" s="258">
        <f t="shared" si="7"/>
        <v>0</v>
      </c>
      <c r="E238" s="154" t="s">
        <v>170</v>
      </c>
      <c r="F238" s="49"/>
    </row>
    <row r="239" spans="1:6" hidden="1" x14ac:dyDescent="0.3">
      <c r="A239" s="270"/>
      <c r="B239" s="271"/>
      <c r="C239" s="257"/>
      <c r="D239" s="258">
        <f t="shared" si="7"/>
        <v>0</v>
      </c>
      <c r="E239" s="154" t="s">
        <v>170</v>
      </c>
      <c r="F239" s="49"/>
    </row>
    <row r="240" spans="1:6" hidden="1" x14ac:dyDescent="0.3">
      <c r="A240" s="270"/>
      <c r="B240" s="271"/>
      <c r="C240" s="257"/>
      <c r="D240" s="258">
        <f t="shared" si="7"/>
        <v>0</v>
      </c>
      <c r="E240" s="154" t="s">
        <v>170</v>
      </c>
      <c r="F240" s="49"/>
    </row>
    <row r="241" spans="1:6" hidden="1" x14ac:dyDescent="0.3">
      <c r="A241" s="270"/>
      <c r="B241" s="271"/>
      <c r="C241" s="257"/>
      <c r="D241" s="258">
        <f t="shared" si="7"/>
        <v>0</v>
      </c>
      <c r="E241" s="154" t="s">
        <v>170</v>
      </c>
      <c r="F241" s="49"/>
    </row>
    <row r="242" spans="1:6" hidden="1" x14ac:dyDescent="0.3">
      <c r="A242" s="270"/>
      <c r="B242" s="271"/>
      <c r="C242" s="257"/>
      <c r="D242" s="258">
        <f t="shared" si="7"/>
        <v>0</v>
      </c>
      <c r="E242" s="154" t="s">
        <v>170</v>
      </c>
      <c r="F242" s="49"/>
    </row>
    <row r="243" spans="1:6" hidden="1" x14ac:dyDescent="0.3">
      <c r="A243" s="270"/>
      <c r="B243" s="271"/>
      <c r="C243" s="257"/>
      <c r="D243" s="258">
        <f t="shared" si="7"/>
        <v>0</v>
      </c>
      <c r="E243" s="154" t="s">
        <v>170</v>
      </c>
      <c r="F243" s="49"/>
    </row>
    <row r="244" spans="1:6" hidden="1" x14ac:dyDescent="0.3">
      <c r="A244" s="270"/>
      <c r="B244" s="271"/>
      <c r="C244" s="257"/>
      <c r="D244" s="258">
        <f t="shared" si="7"/>
        <v>0</v>
      </c>
      <c r="E244" s="154" t="s">
        <v>170</v>
      </c>
      <c r="F244" s="49"/>
    </row>
    <row r="245" spans="1:6" hidden="1" x14ac:dyDescent="0.3">
      <c r="A245" s="270"/>
      <c r="B245" s="271"/>
      <c r="C245" s="257"/>
      <c r="D245" s="258">
        <f t="shared" si="7"/>
        <v>0</v>
      </c>
      <c r="E245" s="154" t="s">
        <v>170</v>
      </c>
      <c r="F245" s="49"/>
    </row>
    <row r="246" spans="1:6" hidden="1" x14ac:dyDescent="0.3">
      <c r="A246" s="270"/>
      <c r="B246" s="271"/>
      <c r="C246" s="257"/>
      <c r="D246" s="258">
        <f t="shared" si="7"/>
        <v>0</v>
      </c>
      <c r="E246" s="154" t="s">
        <v>170</v>
      </c>
      <c r="F246" s="49"/>
    </row>
    <row r="247" spans="1:6" hidden="1" x14ac:dyDescent="0.3">
      <c r="A247" s="270"/>
      <c r="B247" s="271"/>
      <c r="C247" s="257"/>
      <c r="D247" s="258">
        <f t="shared" si="7"/>
        <v>0</v>
      </c>
      <c r="E247" s="154" t="s">
        <v>170</v>
      </c>
      <c r="F247" s="49"/>
    </row>
    <row r="248" spans="1:6" hidden="1" x14ac:dyDescent="0.3">
      <c r="A248" s="270"/>
      <c r="B248" s="271"/>
      <c r="C248" s="257"/>
      <c r="D248" s="258">
        <f t="shared" si="7"/>
        <v>0</v>
      </c>
      <c r="E248" s="154" t="s">
        <v>170</v>
      </c>
      <c r="F248" s="49"/>
    </row>
    <row r="249" spans="1:6" hidden="1" x14ac:dyDescent="0.3">
      <c r="A249" s="270"/>
      <c r="B249" s="271"/>
      <c r="C249" s="257"/>
      <c r="D249" s="258">
        <f t="shared" si="7"/>
        <v>0</v>
      </c>
      <c r="E249" s="154" t="s">
        <v>170</v>
      </c>
      <c r="F249" s="49"/>
    </row>
    <row r="250" spans="1:6" hidden="1" x14ac:dyDescent="0.3">
      <c r="A250" s="270"/>
      <c r="B250" s="271"/>
      <c r="C250" s="257"/>
      <c r="D250" s="258">
        <f t="shared" si="7"/>
        <v>0</v>
      </c>
      <c r="E250" s="154" t="s">
        <v>170</v>
      </c>
      <c r="F250" s="49"/>
    </row>
    <row r="251" spans="1:6" hidden="1" x14ac:dyDescent="0.3">
      <c r="A251" s="270"/>
      <c r="B251" s="271"/>
      <c r="C251" s="257"/>
      <c r="D251" s="258">
        <f t="shared" si="7"/>
        <v>0</v>
      </c>
      <c r="E251" s="154" t="s">
        <v>170</v>
      </c>
      <c r="F251" s="49"/>
    </row>
    <row r="252" spans="1:6" hidden="1" x14ac:dyDescent="0.3">
      <c r="A252" s="270"/>
      <c r="B252" s="271"/>
      <c r="C252" s="257"/>
      <c r="D252" s="258">
        <f t="shared" si="7"/>
        <v>0</v>
      </c>
      <c r="E252" s="154" t="s">
        <v>170</v>
      </c>
      <c r="F252" s="49"/>
    </row>
    <row r="253" spans="1:6" hidden="1" x14ac:dyDescent="0.3">
      <c r="A253" s="270"/>
      <c r="B253" s="271"/>
      <c r="C253" s="257"/>
      <c r="D253" s="258">
        <f t="shared" si="7"/>
        <v>0</v>
      </c>
      <c r="E253" s="154" t="s">
        <v>170</v>
      </c>
      <c r="F253" s="49"/>
    </row>
    <row r="254" spans="1:6" hidden="1" x14ac:dyDescent="0.3">
      <c r="A254" s="270"/>
      <c r="B254" s="271"/>
      <c r="C254" s="257"/>
      <c r="D254" s="258">
        <f t="shared" si="7"/>
        <v>0</v>
      </c>
      <c r="E254" s="154" t="s">
        <v>170</v>
      </c>
      <c r="F254" s="49"/>
    </row>
    <row r="255" spans="1:6" hidden="1" x14ac:dyDescent="0.3">
      <c r="A255" s="270"/>
      <c r="B255" s="271"/>
      <c r="C255" s="257"/>
      <c r="D255" s="258">
        <f t="shared" si="7"/>
        <v>0</v>
      </c>
      <c r="E255" s="154" t="s">
        <v>170</v>
      </c>
      <c r="F255" s="49"/>
    </row>
    <row r="256" spans="1:6" hidden="1" x14ac:dyDescent="0.3">
      <c r="A256" s="270"/>
      <c r="B256" s="271"/>
      <c r="C256" s="257"/>
      <c r="D256" s="258">
        <f t="shared" si="7"/>
        <v>0</v>
      </c>
      <c r="E256" s="154" t="s">
        <v>170</v>
      </c>
      <c r="F256" s="49"/>
    </row>
    <row r="257" spans="1:15" hidden="1" x14ac:dyDescent="0.3">
      <c r="A257" s="270"/>
      <c r="B257" s="271"/>
      <c r="C257" s="257"/>
      <c r="D257" s="258">
        <f t="shared" si="7"/>
        <v>0</v>
      </c>
      <c r="E257" s="154" t="s">
        <v>170</v>
      </c>
      <c r="F257" s="49"/>
    </row>
    <row r="258" spans="1:15" hidden="1" x14ac:dyDescent="0.3">
      <c r="A258" s="270"/>
      <c r="B258" s="271"/>
      <c r="C258" s="257"/>
      <c r="D258" s="258">
        <f t="shared" si="7"/>
        <v>0</v>
      </c>
      <c r="E258" s="154" t="s">
        <v>170</v>
      </c>
      <c r="F258" s="49"/>
    </row>
    <row r="259" spans="1:15" hidden="1" x14ac:dyDescent="0.3">
      <c r="A259" s="270"/>
      <c r="B259" s="271"/>
      <c r="C259" s="257"/>
      <c r="D259" s="258">
        <f t="shared" si="7"/>
        <v>0</v>
      </c>
      <c r="E259" s="154" t="s">
        <v>170</v>
      </c>
      <c r="F259" s="49"/>
    </row>
    <row r="260" spans="1:15" hidden="1" x14ac:dyDescent="0.3">
      <c r="A260" s="270"/>
      <c r="B260" s="271"/>
      <c r="C260" s="257"/>
      <c r="D260" s="258">
        <f t="shared" si="7"/>
        <v>0</v>
      </c>
      <c r="E260" s="154" t="s">
        <v>170</v>
      </c>
      <c r="F260" s="49"/>
    </row>
    <row r="261" spans="1:15" hidden="1" x14ac:dyDescent="0.3">
      <c r="A261" s="270"/>
      <c r="B261" s="271"/>
      <c r="C261" s="257"/>
      <c r="D261" s="258">
        <f t="shared" si="7"/>
        <v>0</v>
      </c>
      <c r="E261" s="154" t="s">
        <v>170</v>
      </c>
      <c r="F261" s="49"/>
    </row>
    <row r="262" spans="1:15" hidden="1" x14ac:dyDescent="0.3">
      <c r="A262" s="270"/>
      <c r="B262" s="271"/>
      <c r="C262" s="257"/>
      <c r="D262" s="258">
        <f t="shared" si="7"/>
        <v>0</v>
      </c>
      <c r="E262" s="154" t="s">
        <v>170</v>
      </c>
      <c r="F262" s="49"/>
    </row>
    <row r="263" spans="1:15" hidden="1" x14ac:dyDescent="0.3">
      <c r="A263" s="270"/>
      <c r="B263" s="271"/>
      <c r="C263" s="257"/>
      <c r="D263" s="258">
        <f t="shared" si="7"/>
        <v>0</v>
      </c>
      <c r="E263" s="154" t="s">
        <v>170</v>
      </c>
      <c r="F263" s="49"/>
    </row>
    <row r="264" spans="1:15" hidden="1" x14ac:dyDescent="0.3">
      <c r="A264" s="270"/>
      <c r="B264" s="271"/>
      <c r="C264" s="257"/>
      <c r="D264" s="258">
        <f t="shared" si="7"/>
        <v>0</v>
      </c>
      <c r="E264" s="154" t="s">
        <v>170</v>
      </c>
      <c r="F264" s="49"/>
    </row>
    <row r="265" spans="1:15" s="86" customFormat="1" hidden="1" x14ac:dyDescent="0.3">
      <c r="A265" s="270"/>
      <c r="B265" s="271"/>
      <c r="C265" s="257"/>
      <c r="D265" s="258">
        <f t="shared" ref="D265" si="8">ROUND(B265*C265,2)</f>
        <v>0</v>
      </c>
      <c r="E265" s="154" t="s">
        <v>170</v>
      </c>
    </row>
    <row r="266" spans="1:15" s="86" customFormat="1" x14ac:dyDescent="0.3">
      <c r="A266" s="270"/>
      <c r="B266" s="271"/>
      <c r="C266" s="257"/>
      <c r="D266" s="259">
        <f t="shared" si="7"/>
        <v>0</v>
      </c>
      <c r="E266" s="154" t="s">
        <v>170</v>
      </c>
    </row>
    <row r="267" spans="1:15" s="86" customFormat="1" x14ac:dyDescent="0.3">
      <c r="A267" s="263"/>
      <c r="B267" s="264"/>
      <c r="C267" s="265" t="s">
        <v>171</v>
      </c>
      <c r="D267" s="261">
        <f>ROUND(SUBTOTAL(109,D136:D266),2)</f>
        <v>0</v>
      </c>
      <c r="E267" s="154" t="s">
        <v>170</v>
      </c>
      <c r="G267" s="273" t="s">
        <v>186</v>
      </c>
    </row>
    <row r="268" spans="1:15" s="86" customFormat="1" x14ac:dyDescent="0.3">
      <c r="A268" s="262"/>
      <c r="B268" s="262"/>
      <c r="C268" s="262"/>
      <c r="D268" s="262"/>
      <c r="E268" s="154" t="s">
        <v>162</v>
      </c>
    </row>
    <row r="269" spans="1:15" x14ac:dyDescent="0.3">
      <c r="A269" s="262"/>
      <c r="B269" s="262"/>
      <c r="C269" s="274" t="s">
        <v>181</v>
      </c>
      <c r="D269" s="261">
        <f>+D135+D267</f>
        <v>0</v>
      </c>
      <c r="E269" s="157" t="s">
        <v>162</v>
      </c>
      <c r="G269" s="275" t="s">
        <v>173</v>
      </c>
    </row>
    <row r="270" spans="1:15" x14ac:dyDescent="0.3">
      <c r="A270" s="276"/>
      <c r="B270" s="276"/>
      <c r="C270" s="276"/>
      <c r="D270" s="276"/>
      <c r="E270" s="154" t="s">
        <v>162</v>
      </c>
    </row>
    <row r="271" spans="1:15" x14ac:dyDescent="0.3">
      <c r="A271" s="266" t="s">
        <v>174</v>
      </c>
      <c r="B271" s="277"/>
      <c r="C271" s="278"/>
      <c r="D271" s="279"/>
      <c r="E271" s="154" t="s">
        <v>167</v>
      </c>
      <c r="G271" s="273" t="s">
        <v>175</v>
      </c>
    </row>
    <row r="272" spans="1:15" ht="45" customHeight="1" x14ac:dyDescent="0.3">
      <c r="A272" s="448"/>
      <c r="B272" s="449"/>
      <c r="C272" s="449"/>
      <c r="D272" s="450"/>
      <c r="E272" s="247" t="s">
        <v>167</v>
      </c>
      <c r="G272" s="436" t="s">
        <v>176</v>
      </c>
      <c r="H272" s="436"/>
      <c r="I272" s="436"/>
      <c r="J272" s="436"/>
      <c r="K272" s="436"/>
      <c r="L272" s="436"/>
      <c r="M272" s="436"/>
      <c r="N272" s="436"/>
      <c r="O272" s="436"/>
    </row>
    <row r="273" spans="1:15" s="86" customFormat="1" ht="14.25" customHeight="1" x14ac:dyDescent="0.3">
      <c r="A273" s="276"/>
      <c r="B273" s="276"/>
      <c r="C273" s="276"/>
      <c r="D273" s="276"/>
      <c r="E273" s="280" t="s">
        <v>170</v>
      </c>
      <c r="G273" s="148"/>
    </row>
    <row r="274" spans="1:15" s="86" customFormat="1" x14ac:dyDescent="0.3">
      <c r="A274" s="266" t="s">
        <v>177</v>
      </c>
      <c r="B274" s="277"/>
      <c r="C274" s="281"/>
      <c r="D274" s="282"/>
      <c r="E274" s="243" t="s">
        <v>170</v>
      </c>
      <c r="G274" s="149" t="s">
        <v>175</v>
      </c>
    </row>
    <row r="275" spans="1:15" s="86" customFormat="1" ht="45" customHeight="1" x14ac:dyDescent="0.3">
      <c r="A275" s="448"/>
      <c r="B275" s="449"/>
      <c r="C275" s="449"/>
      <c r="D275" s="450"/>
      <c r="E275" s="248" t="s">
        <v>170</v>
      </c>
      <c r="G275" s="436" t="s">
        <v>176</v>
      </c>
      <c r="H275" s="436"/>
      <c r="I275" s="436"/>
      <c r="J275" s="436"/>
      <c r="K275" s="436"/>
      <c r="L275" s="436"/>
      <c r="M275" s="436"/>
      <c r="N275" s="436"/>
      <c r="O275" s="436"/>
    </row>
    <row r="276" spans="1:15" s="86" customFormat="1" x14ac:dyDescent="0.3">
      <c r="E276" s="280"/>
    </row>
  </sheetData>
  <sheetProtection algorithmName="SHA-512" hashValue="RUsNiXhFBtTBvNTYjD4mbOZRnRY82ghrpI/pQKNyPi5QXit7yPNo2kRsqzKnEnqm8VA17nrRWaz2En28IYPZmw==" saltValue="oM3YAYsskaGivG3FwABYaQ==" spinCount="100000" sheet="1" formatCells="0" formatRows="0" sort="0"/>
  <autoFilter ref="E1:E276" xr:uid="{00000000-0001-0000-0C00-000000000000}"/>
  <mergeCells count="7">
    <mergeCell ref="G272:O272"/>
    <mergeCell ref="G275:O275"/>
    <mergeCell ref="A272:D272"/>
    <mergeCell ref="A275:D275"/>
    <mergeCell ref="A1:C1"/>
    <mergeCell ref="A2:D2"/>
    <mergeCell ref="A3:D3"/>
  </mergeCells>
  <printOptions horizontalCentered="1"/>
  <pageMargins left="0.25" right="0.25" top="0.25" bottom="0.25" header="0.3" footer="0.3"/>
  <pageSetup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76"/>
  <sheetViews>
    <sheetView zoomScaleNormal="100" zoomScaleSheetLayoutView="100" workbookViewId="0">
      <pane ySplit="4" topLeftCell="A5" activePane="bottomLeft" state="frozen"/>
      <selection activeCell="J17" sqref="J17"/>
      <selection pane="bottomLeft" activeCell="A5" sqref="A5"/>
    </sheetView>
  </sheetViews>
  <sheetFormatPr defaultColWidth="9.109375" defaultRowHeight="14.4" x14ac:dyDescent="0.3"/>
  <cols>
    <col min="1" max="1" width="56" style="100" customWidth="1"/>
    <col min="2" max="2" width="55.88671875" style="100" customWidth="1"/>
    <col min="3" max="3" width="17.109375" style="100" customWidth="1"/>
    <col min="4" max="4" width="17" style="243" hidden="1" customWidth="1"/>
    <col min="5" max="5" width="2.44140625" style="100" customWidth="1"/>
    <col min="6" max="16384" width="9.109375" style="100"/>
  </cols>
  <sheetData>
    <row r="1" spans="1:6" ht="24.75" customHeight="1" x14ac:dyDescent="0.3">
      <c r="A1" s="434" t="s">
        <v>159</v>
      </c>
      <c r="B1" s="434"/>
      <c r="C1" s="100">
        <f>+'Section A'!B2</f>
        <v>0</v>
      </c>
      <c r="D1" s="243" t="s">
        <v>190</v>
      </c>
    </row>
    <row r="2" spans="1:6" ht="30" customHeight="1" x14ac:dyDescent="0.3">
      <c r="A2" s="435" t="s">
        <v>195</v>
      </c>
      <c r="B2" s="435"/>
      <c r="C2" s="435"/>
      <c r="D2" s="311" t="s">
        <v>162</v>
      </c>
    </row>
    <row r="3" spans="1:6" x14ac:dyDescent="0.3">
      <c r="A3" s="116"/>
      <c r="B3" s="116"/>
      <c r="C3" s="116"/>
      <c r="D3" s="153" t="s">
        <v>162</v>
      </c>
    </row>
    <row r="4" spans="1:6" x14ac:dyDescent="0.3">
      <c r="A4" s="177" t="s">
        <v>163</v>
      </c>
      <c r="B4" s="177" t="s">
        <v>164</v>
      </c>
      <c r="C4" s="221" t="s">
        <v>165</v>
      </c>
      <c r="D4" s="233" t="s">
        <v>162</v>
      </c>
      <c r="F4" s="104" t="s">
        <v>166</v>
      </c>
    </row>
    <row r="5" spans="1:6" s="103" customFormat="1" x14ac:dyDescent="0.3">
      <c r="A5" s="205"/>
      <c r="B5" s="194"/>
      <c r="C5" s="253">
        <v>0</v>
      </c>
      <c r="D5" s="244" t="s">
        <v>167</v>
      </c>
      <c r="F5" s="105"/>
    </row>
    <row r="6" spans="1:6" s="103" customFormat="1" x14ac:dyDescent="0.3">
      <c r="A6" s="205"/>
      <c r="B6" s="194"/>
      <c r="C6" s="253">
        <v>0</v>
      </c>
      <c r="D6" s="244" t="s">
        <v>167</v>
      </c>
      <c r="F6" s="105"/>
    </row>
    <row r="7" spans="1:6" s="103" customFormat="1" x14ac:dyDescent="0.3">
      <c r="A7" s="205"/>
      <c r="B7" s="194"/>
      <c r="C7" s="253">
        <v>0</v>
      </c>
      <c r="D7" s="244" t="s">
        <v>167</v>
      </c>
      <c r="F7" s="105"/>
    </row>
    <row r="8" spans="1:6" s="103" customFormat="1" hidden="1" x14ac:dyDescent="0.3">
      <c r="A8" s="205"/>
      <c r="B8" s="194"/>
      <c r="C8" s="253">
        <v>0</v>
      </c>
      <c r="D8" s="244" t="s">
        <v>167</v>
      </c>
      <c r="F8" s="105"/>
    </row>
    <row r="9" spans="1:6" s="103" customFormat="1" hidden="1" x14ac:dyDescent="0.3">
      <c r="A9" s="205"/>
      <c r="B9" s="194"/>
      <c r="C9" s="253">
        <v>0</v>
      </c>
      <c r="D9" s="244" t="s">
        <v>167</v>
      </c>
      <c r="F9" s="105"/>
    </row>
    <row r="10" spans="1:6" s="103" customFormat="1" hidden="1" x14ac:dyDescent="0.3">
      <c r="A10" s="205"/>
      <c r="B10" s="194"/>
      <c r="C10" s="253">
        <v>0</v>
      </c>
      <c r="D10" s="244" t="s">
        <v>167</v>
      </c>
      <c r="F10" s="105"/>
    </row>
    <row r="11" spans="1:6" s="103" customFormat="1" hidden="1" x14ac:dyDescent="0.3">
      <c r="A11" s="205"/>
      <c r="B11" s="194"/>
      <c r="C11" s="253">
        <v>0</v>
      </c>
      <c r="D11" s="244" t="s">
        <v>167</v>
      </c>
      <c r="F11" s="105"/>
    </row>
    <row r="12" spans="1:6" s="103" customFormat="1" hidden="1" x14ac:dyDescent="0.3">
      <c r="A12" s="205"/>
      <c r="B12" s="194"/>
      <c r="C12" s="253">
        <v>0</v>
      </c>
      <c r="D12" s="244" t="s">
        <v>167</v>
      </c>
      <c r="F12" s="105"/>
    </row>
    <row r="13" spans="1:6" s="103" customFormat="1" hidden="1" x14ac:dyDescent="0.3">
      <c r="A13" s="205"/>
      <c r="B13" s="194"/>
      <c r="C13" s="253">
        <v>0</v>
      </c>
      <c r="D13" s="244" t="s">
        <v>167</v>
      </c>
      <c r="F13" s="105"/>
    </row>
    <row r="14" spans="1:6" s="103" customFormat="1" hidden="1" x14ac:dyDescent="0.3">
      <c r="A14" s="205"/>
      <c r="B14" s="194"/>
      <c r="C14" s="253">
        <v>0</v>
      </c>
      <c r="D14" s="244" t="s">
        <v>167</v>
      </c>
      <c r="F14" s="105"/>
    </row>
    <row r="15" spans="1:6" s="103" customFormat="1" hidden="1" x14ac:dyDescent="0.3">
      <c r="A15" s="205"/>
      <c r="B15" s="194"/>
      <c r="C15" s="253">
        <v>0</v>
      </c>
      <c r="D15" s="244" t="s">
        <v>167</v>
      </c>
      <c r="F15" s="105"/>
    </row>
    <row r="16" spans="1:6" s="103" customFormat="1" hidden="1" x14ac:dyDescent="0.3">
      <c r="A16" s="205"/>
      <c r="B16" s="194"/>
      <c r="C16" s="253">
        <v>0</v>
      </c>
      <c r="D16" s="244" t="s">
        <v>167</v>
      </c>
      <c r="F16" s="105"/>
    </row>
    <row r="17" spans="1:6" s="103" customFormat="1" hidden="1" x14ac:dyDescent="0.3">
      <c r="A17" s="205"/>
      <c r="B17" s="194"/>
      <c r="C17" s="253">
        <v>0</v>
      </c>
      <c r="D17" s="244" t="s">
        <v>167</v>
      </c>
      <c r="F17" s="105"/>
    </row>
    <row r="18" spans="1:6" s="103" customFormat="1" hidden="1" x14ac:dyDescent="0.3">
      <c r="A18" s="205"/>
      <c r="B18" s="194"/>
      <c r="C18" s="253">
        <v>0</v>
      </c>
      <c r="D18" s="244" t="s">
        <v>167</v>
      </c>
      <c r="F18" s="105"/>
    </row>
    <row r="19" spans="1:6" s="103" customFormat="1" hidden="1" x14ac:dyDescent="0.3">
      <c r="A19" s="205"/>
      <c r="B19" s="194"/>
      <c r="C19" s="253">
        <v>0</v>
      </c>
      <c r="D19" s="244" t="s">
        <v>167</v>
      </c>
      <c r="F19" s="105"/>
    </row>
    <row r="20" spans="1:6" s="103" customFormat="1" hidden="1" x14ac:dyDescent="0.3">
      <c r="A20" s="205"/>
      <c r="B20" s="194"/>
      <c r="C20" s="253">
        <v>0</v>
      </c>
      <c r="D20" s="244" t="s">
        <v>167</v>
      </c>
      <c r="F20" s="105"/>
    </row>
    <row r="21" spans="1:6" s="103" customFormat="1" hidden="1" x14ac:dyDescent="0.3">
      <c r="A21" s="205"/>
      <c r="B21" s="194"/>
      <c r="C21" s="253">
        <v>0</v>
      </c>
      <c r="D21" s="244" t="s">
        <v>167</v>
      </c>
      <c r="F21" s="105"/>
    </row>
    <row r="22" spans="1:6" s="103" customFormat="1" hidden="1" x14ac:dyDescent="0.3">
      <c r="A22" s="205"/>
      <c r="B22" s="194"/>
      <c r="C22" s="253">
        <v>0</v>
      </c>
      <c r="D22" s="244" t="s">
        <v>167</v>
      </c>
      <c r="F22" s="105"/>
    </row>
    <row r="23" spans="1:6" s="103" customFormat="1" hidden="1" x14ac:dyDescent="0.3">
      <c r="A23" s="205"/>
      <c r="B23" s="194"/>
      <c r="C23" s="253">
        <v>0</v>
      </c>
      <c r="D23" s="244" t="s">
        <v>167</v>
      </c>
      <c r="F23" s="105"/>
    </row>
    <row r="24" spans="1:6" s="103" customFormat="1" hidden="1" x14ac:dyDescent="0.3">
      <c r="A24" s="205"/>
      <c r="B24" s="194"/>
      <c r="C24" s="253">
        <v>0</v>
      </c>
      <c r="D24" s="244" t="s">
        <v>167</v>
      </c>
      <c r="F24" s="105"/>
    </row>
    <row r="25" spans="1:6" s="103" customFormat="1" hidden="1" x14ac:dyDescent="0.3">
      <c r="A25" s="205"/>
      <c r="B25" s="194"/>
      <c r="C25" s="253">
        <v>0</v>
      </c>
      <c r="D25" s="244" t="s">
        <v>167</v>
      </c>
      <c r="F25" s="105"/>
    </row>
    <row r="26" spans="1:6" s="103" customFormat="1" hidden="1" x14ac:dyDescent="0.3">
      <c r="A26" s="205"/>
      <c r="B26" s="194"/>
      <c r="C26" s="253">
        <v>0</v>
      </c>
      <c r="D26" s="244" t="s">
        <v>167</v>
      </c>
      <c r="F26" s="105"/>
    </row>
    <row r="27" spans="1:6" s="103" customFormat="1" hidden="1" x14ac:dyDescent="0.3">
      <c r="A27" s="205"/>
      <c r="B27" s="194"/>
      <c r="C27" s="253">
        <v>0</v>
      </c>
      <c r="D27" s="244" t="s">
        <v>167</v>
      </c>
      <c r="F27" s="105"/>
    </row>
    <row r="28" spans="1:6" s="103" customFormat="1" hidden="1" x14ac:dyDescent="0.3">
      <c r="A28" s="205"/>
      <c r="B28" s="194"/>
      <c r="C28" s="253">
        <v>0</v>
      </c>
      <c r="D28" s="244" t="s">
        <v>167</v>
      </c>
      <c r="F28" s="105"/>
    </row>
    <row r="29" spans="1:6" s="103" customFormat="1" hidden="1" x14ac:dyDescent="0.3">
      <c r="A29" s="205"/>
      <c r="B29" s="194"/>
      <c r="C29" s="253">
        <v>0</v>
      </c>
      <c r="D29" s="244" t="s">
        <v>167</v>
      </c>
      <c r="F29" s="105"/>
    </row>
    <row r="30" spans="1:6" s="103" customFormat="1" hidden="1" x14ac:dyDescent="0.3">
      <c r="A30" s="205"/>
      <c r="B30" s="194"/>
      <c r="C30" s="253">
        <v>0</v>
      </c>
      <c r="D30" s="244" t="s">
        <v>167</v>
      </c>
      <c r="F30" s="105"/>
    </row>
    <row r="31" spans="1:6" s="103" customFormat="1" hidden="1" x14ac:dyDescent="0.3">
      <c r="A31" s="205"/>
      <c r="B31" s="194"/>
      <c r="C31" s="253">
        <v>0</v>
      </c>
      <c r="D31" s="244" t="s">
        <v>167</v>
      </c>
      <c r="F31" s="105"/>
    </row>
    <row r="32" spans="1:6" s="103" customFormat="1" hidden="1" x14ac:dyDescent="0.3">
      <c r="A32" s="205"/>
      <c r="B32" s="194"/>
      <c r="C32" s="253">
        <v>0</v>
      </c>
      <c r="D32" s="244" t="s">
        <v>167</v>
      </c>
      <c r="F32" s="105"/>
    </row>
    <row r="33" spans="1:6" s="103" customFormat="1" hidden="1" x14ac:dyDescent="0.3">
      <c r="A33" s="205"/>
      <c r="B33" s="194"/>
      <c r="C33" s="253">
        <v>0</v>
      </c>
      <c r="D33" s="244" t="s">
        <v>167</v>
      </c>
      <c r="F33" s="105"/>
    </row>
    <row r="34" spans="1:6" s="103" customFormat="1" hidden="1" x14ac:dyDescent="0.3">
      <c r="A34" s="205"/>
      <c r="B34" s="194"/>
      <c r="C34" s="253">
        <v>0</v>
      </c>
      <c r="D34" s="244" t="s">
        <v>167</v>
      </c>
      <c r="F34" s="105"/>
    </row>
    <row r="35" spans="1:6" s="103" customFormat="1" hidden="1" x14ac:dyDescent="0.3">
      <c r="A35" s="205"/>
      <c r="B35" s="194"/>
      <c r="C35" s="253">
        <v>0</v>
      </c>
      <c r="D35" s="244" t="s">
        <v>167</v>
      </c>
      <c r="F35" s="105"/>
    </row>
    <row r="36" spans="1:6" s="103" customFormat="1" hidden="1" x14ac:dyDescent="0.3">
      <c r="A36" s="205"/>
      <c r="B36" s="194"/>
      <c r="C36" s="253">
        <v>0</v>
      </c>
      <c r="D36" s="244" t="s">
        <v>167</v>
      </c>
      <c r="F36" s="105"/>
    </row>
    <row r="37" spans="1:6" s="103" customFormat="1" hidden="1" x14ac:dyDescent="0.3">
      <c r="A37" s="205"/>
      <c r="B37" s="194"/>
      <c r="C37" s="253">
        <v>0</v>
      </c>
      <c r="D37" s="244" t="s">
        <v>167</v>
      </c>
      <c r="F37" s="105"/>
    </row>
    <row r="38" spans="1:6" s="103" customFormat="1" hidden="1" x14ac:dyDescent="0.3">
      <c r="A38" s="205"/>
      <c r="B38" s="194"/>
      <c r="C38" s="253">
        <v>0</v>
      </c>
      <c r="D38" s="244" t="s">
        <v>167</v>
      </c>
      <c r="F38" s="105"/>
    </row>
    <row r="39" spans="1:6" s="103" customFormat="1" hidden="1" x14ac:dyDescent="0.3">
      <c r="A39" s="205"/>
      <c r="B39" s="194"/>
      <c r="C39" s="253">
        <v>0</v>
      </c>
      <c r="D39" s="244" t="s">
        <v>167</v>
      </c>
      <c r="F39" s="105"/>
    </row>
    <row r="40" spans="1:6" s="103" customFormat="1" hidden="1" x14ac:dyDescent="0.3">
      <c r="A40" s="205"/>
      <c r="B40" s="194"/>
      <c r="C40" s="253">
        <v>0</v>
      </c>
      <c r="D40" s="244" t="s">
        <v>167</v>
      </c>
      <c r="F40" s="105"/>
    </row>
    <row r="41" spans="1:6" s="103" customFormat="1" hidden="1" x14ac:dyDescent="0.3">
      <c r="A41" s="205"/>
      <c r="B41" s="194"/>
      <c r="C41" s="253">
        <v>0</v>
      </c>
      <c r="D41" s="244" t="s">
        <v>167</v>
      </c>
      <c r="F41" s="105"/>
    </row>
    <row r="42" spans="1:6" s="103" customFormat="1" hidden="1" x14ac:dyDescent="0.3">
      <c r="A42" s="205"/>
      <c r="B42" s="194"/>
      <c r="C42" s="253">
        <v>0</v>
      </c>
      <c r="D42" s="244" t="s">
        <v>167</v>
      </c>
      <c r="F42" s="105"/>
    </row>
    <row r="43" spans="1:6" s="103" customFormat="1" hidden="1" x14ac:dyDescent="0.3">
      <c r="A43" s="205"/>
      <c r="B43" s="194"/>
      <c r="C43" s="253">
        <v>0</v>
      </c>
      <c r="D43" s="244" t="s">
        <v>167</v>
      </c>
      <c r="F43" s="105"/>
    </row>
    <row r="44" spans="1:6" s="103" customFormat="1" hidden="1" x14ac:dyDescent="0.3">
      <c r="A44" s="205"/>
      <c r="B44" s="194"/>
      <c r="C44" s="253">
        <v>0</v>
      </c>
      <c r="D44" s="244" t="s">
        <v>167</v>
      </c>
      <c r="F44" s="105"/>
    </row>
    <row r="45" spans="1:6" s="103" customFormat="1" hidden="1" x14ac:dyDescent="0.3">
      <c r="A45" s="205"/>
      <c r="B45" s="194"/>
      <c r="C45" s="253">
        <v>0</v>
      </c>
      <c r="D45" s="244" t="s">
        <v>167</v>
      </c>
      <c r="F45" s="105"/>
    </row>
    <row r="46" spans="1:6" s="103" customFormat="1" hidden="1" x14ac:dyDescent="0.3">
      <c r="A46" s="205"/>
      <c r="B46" s="194"/>
      <c r="C46" s="253">
        <v>0</v>
      </c>
      <c r="D46" s="244" t="s">
        <v>167</v>
      </c>
      <c r="F46" s="105"/>
    </row>
    <row r="47" spans="1:6" s="103" customFormat="1" hidden="1" x14ac:dyDescent="0.3">
      <c r="A47" s="205"/>
      <c r="B47" s="194"/>
      <c r="C47" s="253">
        <v>0</v>
      </c>
      <c r="D47" s="244" t="s">
        <v>167</v>
      </c>
      <c r="F47" s="105"/>
    </row>
    <row r="48" spans="1:6" s="103" customFormat="1" hidden="1" x14ac:dyDescent="0.3">
      <c r="A48" s="205"/>
      <c r="B48" s="194"/>
      <c r="C48" s="253">
        <v>0</v>
      </c>
      <c r="D48" s="244" t="s">
        <v>167</v>
      </c>
      <c r="F48" s="105"/>
    </row>
    <row r="49" spans="1:6" s="103" customFormat="1" hidden="1" x14ac:dyDescent="0.3">
      <c r="A49" s="205"/>
      <c r="B49" s="194"/>
      <c r="C49" s="253">
        <v>0</v>
      </c>
      <c r="D49" s="244" t="s">
        <v>167</v>
      </c>
      <c r="F49" s="105"/>
    </row>
    <row r="50" spans="1:6" s="103" customFormat="1" hidden="1" x14ac:dyDescent="0.3">
      <c r="A50" s="205"/>
      <c r="B50" s="194"/>
      <c r="C50" s="253">
        <v>0</v>
      </c>
      <c r="D50" s="244" t="s">
        <v>167</v>
      </c>
      <c r="F50" s="105"/>
    </row>
    <row r="51" spans="1:6" s="103" customFormat="1" hidden="1" x14ac:dyDescent="0.3">
      <c r="A51" s="205"/>
      <c r="B51" s="194"/>
      <c r="C51" s="253">
        <v>0</v>
      </c>
      <c r="D51" s="244" t="s">
        <v>167</v>
      </c>
      <c r="F51" s="105"/>
    </row>
    <row r="52" spans="1:6" s="103" customFormat="1" hidden="1" x14ac:dyDescent="0.3">
      <c r="A52" s="205"/>
      <c r="B52" s="194"/>
      <c r="C52" s="253">
        <v>0</v>
      </c>
      <c r="D52" s="244" t="s">
        <v>167</v>
      </c>
      <c r="F52" s="105"/>
    </row>
    <row r="53" spans="1:6" s="103" customFormat="1" hidden="1" x14ac:dyDescent="0.3">
      <c r="A53" s="205"/>
      <c r="B53" s="194"/>
      <c r="C53" s="253">
        <v>0</v>
      </c>
      <c r="D53" s="244" t="s">
        <v>167</v>
      </c>
      <c r="F53" s="105"/>
    </row>
    <row r="54" spans="1:6" s="103" customFormat="1" hidden="1" x14ac:dyDescent="0.3">
      <c r="A54" s="205"/>
      <c r="B54" s="194"/>
      <c r="C54" s="253">
        <v>0</v>
      </c>
      <c r="D54" s="244" t="s">
        <v>167</v>
      </c>
      <c r="F54" s="105"/>
    </row>
    <row r="55" spans="1:6" s="103" customFormat="1" hidden="1" x14ac:dyDescent="0.3">
      <c r="A55" s="205"/>
      <c r="B55" s="194"/>
      <c r="C55" s="253">
        <v>0</v>
      </c>
      <c r="D55" s="244" t="s">
        <v>167</v>
      </c>
      <c r="F55" s="105"/>
    </row>
    <row r="56" spans="1:6" s="103" customFormat="1" hidden="1" x14ac:dyDescent="0.3">
      <c r="A56" s="205"/>
      <c r="B56" s="194"/>
      <c r="C56" s="253">
        <v>0</v>
      </c>
      <c r="D56" s="244" t="s">
        <v>167</v>
      </c>
      <c r="F56" s="105"/>
    </row>
    <row r="57" spans="1:6" s="103" customFormat="1" hidden="1" x14ac:dyDescent="0.3">
      <c r="A57" s="205"/>
      <c r="B57" s="194"/>
      <c r="C57" s="253">
        <v>0</v>
      </c>
      <c r="D57" s="244" t="s">
        <v>167</v>
      </c>
      <c r="F57" s="105"/>
    </row>
    <row r="58" spans="1:6" s="103" customFormat="1" hidden="1" x14ac:dyDescent="0.3">
      <c r="A58" s="205"/>
      <c r="B58" s="194"/>
      <c r="C58" s="253">
        <v>0</v>
      </c>
      <c r="D58" s="244" t="s">
        <v>167</v>
      </c>
      <c r="F58" s="105"/>
    </row>
    <row r="59" spans="1:6" s="103" customFormat="1" hidden="1" x14ac:dyDescent="0.3">
      <c r="A59" s="205"/>
      <c r="B59" s="194"/>
      <c r="C59" s="253">
        <v>0</v>
      </c>
      <c r="D59" s="244" t="s">
        <v>167</v>
      </c>
      <c r="F59" s="105"/>
    </row>
    <row r="60" spans="1:6" s="103" customFormat="1" hidden="1" x14ac:dyDescent="0.3">
      <c r="A60" s="205"/>
      <c r="B60" s="194"/>
      <c r="C60" s="253">
        <v>0</v>
      </c>
      <c r="D60" s="244" t="s">
        <v>167</v>
      </c>
      <c r="F60" s="105"/>
    </row>
    <row r="61" spans="1:6" s="103" customFormat="1" hidden="1" x14ac:dyDescent="0.3">
      <c r="A61" s="205"/>
      <c r="B61" s="194"/>
      <c r="C61" s="253">
        <v>0</v>
      </c>
      <c r="D61" s="244" t="s">
        <v>167</v>
      </c>
      <c r="F61" s="105"/>
    </row>
    <row r="62" spans="1:6" s="103" customFormat="1" hidden="1" x14ac:dyDescent="0.3">
      <c r="A62" s="205"/>
      <c r="B62" s="194"/>
      <c r="C62" s="253">
        <v>0</v>
      </c>
      <c r="D62" s="244" t="s">
        <v>167</v>
      </c>
      <c r="F62" s="105"/>
    </row>
    <row r="63" spans="1:6" s="103" customFormat="1" hidden="1" x14ac:dyDescent="0.3">
      <c r="A63" s="205"/>
      <c r="B63" s="194"/>
      <c r="C63" s="253">
        <v>0</v>
      </c>
      <c r="D63" s="244" t="s">
        <v>167</v>
      </c>
      <c r="F63" s="105"/>
    </row>
    <row r="64" spans="1:6" s="103" customFormat="1" hidden="1" x14ac:dyDescent="0.3">
      <c r="A64" s="205"/>
      <c r="B64" s="194"/>
      <c r="C64" s="253">
        <v>0</v>
      </c>
      <c r="D64" s="244" t="s">
        <v>167</v>
      </c>
      <c r="F64" s="105"/>
    </row>
    <row r="65" spans="1:6" s="103" customFormat="1" hidden="1" x14ac:dyDescent="0.3">
      <c r="A65" s="205"/>
      <c r="B65" s="194"/>
      <c r="C65" s="253">
        <v>0</v>
      </c>
      <c r="D65" s="244" t="s">
        <v>167</v>
      </c>
      <c r="F65" s="105"/>
    </row>
    <row r="66" spans="1:6" s="103" customFormat="1" hidden="1" x14ac:dyDescent="0.3">
      <c r="A66" s="205"/>
      <c r="B66" s="194"/>
      <c r="C66" s="253">
        <v>0</v>
      </c>
      <c r="D66" s="244" t="s">
        <v>167</v>
      </c>
      <c r="F66" s="105"/>
    </row>
    <row r="67" spans="1:6" s="103" customFormat="1" hidden="1" x14ac:dyDescent="0.3">
      <c r="A67" s="205"/>
      <c r="B67" s="194"/>
      <c r="C67" s="253">
        <v>0</v>
      </c>
      <c r="D67" s="244" t="s">
        <v>167</v>
      </c>
      <c r="F67" s="105"/>
    </row>
    <row r="68" spans="1:6" s="103" customFormat="1" hidden="1" x14ac:dyDescent="0.3">
      <c r="A68" s="205"/>
      <c r="B68" s="194"/>
      <c r="C68" s="253">
        <v>0</v>
      </c>
      <c r="D68" s="244" t="s">
        <v>167</v>
      </c>
      <c r="F68" s="105"/>
    </row>
    <row r="69" spans="1:6" s="103" customFormat="1" hidden="1" x14ac:dyDescent="0.3">
      <c r="A69" s="205"/>
      <c r="B69" s="194"/>
      <c r="C69" s="253">
        <v>0</v>
      </c>
      <c r="D69" s="244" t="s">
        <v>167</v>
      </c>
      <c r="F69" s="105"/>
    </row>
    <row r="70" spans="1:6" s="103" customFormat="1" hidden="1" x14ac:dyDescent="0.3">
      <c r="A70" s="205"/>
      <c r="B70" s="194"/>
      <c r="C70" s="253">
        <v>0</v>
      </c>
      <c r="D70" s="244" t="s">
        <v>167</v>
      </c>
      <c r="F70" s="105"/>
    </row>
    <row r="71" spans="1:6" s="103" customFormat="1" hidden="1" x14ac:dyDescent="0.3">
      <c r="A71" s="205"/>
      <c r="B71" s="194"/>
      <c r="C71" s="253">
        <v>0</v>
      </c>
      <c r="D71" s="244" t="s">
        <v>167</v>
      </c>
      <c r="F71" s="105"/>
    </row>
    <row r="72" spans="1:6" s="103" customFormat="1" hidden="1" x14ac:dyDescent="0.3">
      <c r="A72" s="205"/>
      <c r="B72" s="194"/>
      <c r="C72" s="253">
        <v>0</v>
      </c>
      <c r="D72" s="244" t="s">
        <v>167</v>
      </c>
      <c r="F72" s="105"/>
    </row>
    <row r="73" spans="1:6" s="103" customFormat="1" hidden="1" x14ac:dyDescent="0.3">
      <c r="A73" s="205"/>
      <c r="B73" s="194"/>
      <c r="C73" s="253">
        <v>0</v>
      </c>
      <c r="D73" s="244" t="s">
        <v>167</v>
      </c>
      <c r="F73" s="105"/>
    </row>
    <row r="74" spans="1:6" s="103" customFormat="1" hidden="1" x14ac:dyDescent="0.3">
      <c r="A74" s="205"/>
      <c r="B74" s="194"/>
      <c r="C74" s="253">
        <v>0</v>
      </c>
      <c r="D74" s="244" t="s">
        <v>167</v>
      </c>
      <c r="F74" s="105"/>
    </row>
    <row r="75" spans="1:6" s="103" customFormat="1" hidden="1" x14ac:dyDescent="0.3">
      <c r="A75" s="205"/>
      <c r="B75" s="194"/>
      <c r="C75" s="253">
        <v>0</v>
      </c>
      <c r="D75" s="244" t="s">
        <v>167</v>
      </c>
      <c r="F75" s="105"/>
    </row>
    <row r="76" spans="1:6" s="103" customFormat="1" hidden="1" x14ac:dyDescent="0.3">
      <c r="A76" s="205"/>
      <c r="B76" s="194"/>
      <c r="C76" s="253">
        <v>0</v>
      </c>
      <c r="D76" s="244" t="s">
        <v>167</v>
      </c>
      <c r="F76" s="105"/>
    </row>
    <row r="77" spans="1:6" s="103" customFormat="1" hidden="1" x14ac:dyDescent="0.3">
      <c r="A77" s="205"/>
      <c r="B77" s="194"/>
      <c r="C77" s="253">
        <v>0</v>
      </c>
      <c r="D77" s="244" t="s">
        <v>167</v>
      </c>
      <c r="F77" s="105"/>
    </row>
    <row r="78" spans="1:6" s="103" customFormat="1" hidden="1" x14ac:dyDescent="0.3">
      <c r="A78" s="205"/>
      <c r="B78" s="194"/>
      <c r="C78" s="253">
        <v>0</v>
      </c>
      <c r="D78" s="244" t="s">
        <v>167</v>
      </c>
      <c r="F78" s="105"/>
    </row>
    <row r="79" spans="1:6" s="103" customFormat="1" hidden="1" x14ac:dyDescent="0.3">
      <c r="A79" s="205"/>
      <c r="B79" s="194"/>
      <c r="C79" s="253">
        <v>0</v>
      </c>
      <c r="D79" s="244" t="s">
        <v>167</v>
      </c>
      <c r="F79" s="105"/>
    </row>
    <row r="80" spans="1:6" s="103" customFormat="1" hidden="1" x14ac:dyDescent="0.3">
      <c r="A80" s="205"/>
      <c r="B80" s="194"/>
      <c r="C80" s="253">
        <v>0</v>
      </c>
      <c r="D80" s="244" t="s">
        <v>167</v>
      </c>
      <c r="F80" s="105"/>
    </row>
    <row r="81" spans="1:6" s="103" customFormat="1" hidden="1" x14ac:dyDescent="0.3">
      <c r="A81" s="205"/>
      <c r="B81" s="194"/>
      <c r="C81" s="253">
        <v>0</v>
      </c>
      <c r="D81" s="244" t="s">
        <v>167</v>
      </c>
      <c r="F81" s="105"/>
    </row>
    <row r="82" spans="1:6" s="103" customFormat="1" hidden="1" x14ac:dyDescent="0.3">
      <c r="A82" s="205"/>
      <c r="B82" s="194"/>
      <c r="C82" s="253">
        <v>0</v>
      </c>
      <c r="D82" s="244" t="s">
        <v>167</v>
      </c>
      <c r="F82" s="105"/>
    </row>
    <row r="83" spans="1:6" s="103" customFormat="1" hidden="1" x14ac:dyDescent="0.3">
      <c r="A83" s="205"/>
      <c r="B83" s="194"/>
      <c r="C83" s="253">
        <v>0</v>
      </c>
      <c r="D83" s="244" t="s">
        <v>167</v>
      </c>
      <c r="F83" s="105"/>
    </row>
    <row r="84" spans="1:6" s="103" customFormat="1" hidden="1" x14ac:dyDescent="0.3">
      <c r="A84" s="205"/>
      <c r="B84" s="194"/>
      <c r="C84" s="253">
        <v>0</v>
      </c>
      <c r="D84" s="244" t="s">
        <v>167</v>
      </c>
      <c r="F84" s="105"/>
    </row>
    <row r="85" spans="1:6" s="103" customFormat="1" hidden="1" x14ac:dyDescent="0.3">
      <c r="A85" s="205"/>
      <c r="B85" s="194"/>
      <c r="C85" s="253">
        <v>0</v>
      </c>
      <c r="D85" s="244" t="s">
        <v>167</v>
      </c>
      <c r="F85" s="105"/>
    </row>
    <row r="86" spans="1:6" s="103" customFormat="1" hidden="1" x14ac:dyDescent="0.3">
      <c r="A86" s="205"/>
      <c r="B86" s="194"/>
      <c r="C86" s="253">
        <v>0</v>
      </c>
      <c r="D86" s="244" t="s">
        <v>167</v>
      </c>
      <c r="F86" s="105"/>
    </row>
    <row r="87" spans="1:6" s="103" customFormat="1" hidden="1" x14ac:dyDescent="0.3">
      <c r="A87" s="205"/>
      <c r="B87" s="194"/>
      <c r="C87" s="253">
        <v>0</v>
      </c>
      <c r="D87" s="244" t="s">
        <v>167</v>
      </c>
      <c r="F87" s="105"/>
    </row>
    <row r="88" spans="1:6" s="103" customFormat="1" hidden="1" x14ac:dyDescent="0.3">
      <c r="A88" s="205"/>
      <c r="B88" s="194"/>
      <c r="C88" s="253">
        <v>0</v>
      </c>
      <c r="D88" s="244" t="s">
        <v>167</v>
      </c>
      <c r="F88" s="105"/>
    </row>
    <row r="89" spans="1:6" s="103" customFormat="1" hidden="1" x14ac:dyDescent="0.3">
      <c r="A89" s="205"/>
      <c r="B89" s="194"/>
      <c r="C89" s="253">
        <v>0</v>
      </c>
      <c r="D89" s="244" t="s">
        <v>167</v>
      </c>
      <c r="F89" s="105"/>
    </row>
    <row r="90" spans="1:6" s="103" customFormat="1" hidden="1" x14ac:dyDescent="0.3">
      <c r="A90" s="205"/>
      <c r="B90" s="194"/>
      <c r="C90" s="253">
        <v>0</v>
      </c>
      <c r="D90" s="244" t="s">
        <v>167</v>
      </c>
      <c r="F90" s="105"/>
    </row>
    <row r="91" spans="1:6" s="103" customFormat="1" hidden="1" x14ac:dyDescent="0.3">
      <c r="A91" s="205"/>
      <c r="B91" s="194"/>
      <c r="C91" s="253">
        <v>0</v>
      </c>
      <c r="D91" s="244" t="s">
        <v>167</v>
      </c>
      <c r="F91" s="105"/>
    </row>
    <row r="92" spans="1:6" s="103" customFormat="1" hidden="1" x14ac:dyDescent="0.3">
      <c r="A92" s="205"/>
      <c r="B92" s="194"/>
      <c r="C92" s="253">
        <v>0</v>
      </c>
      <c r="D92" s="244" t="s">
        <v>167</v>
      </c>
      <c r="F92" s="105"/>
    </row>
    <row r="93" spans="1:6" s="103" customFormat="1" hidden="1" x14ac:dyDescent="0.3">
      <c r="A93" s="205"/>
      <c r="B93" s="194"/>
      <c r="C93" s="253">
        <v>0</v>
      </c>
      <c r="D93" s="244" t="s">
        <v>167</v>
      </c>
      <c r="F93" s="105"/>
    </row>
    <row r="94" spans="1:6" s="103" customFormat="1" hidden="1" x14ac:dyDescent="0.3">
      <c r="A94" s="205"/>
      <c r="B94" s="194"/>
      <c r="C94" s="253">
        <v>0</v>
      </c>
      <c r="D94" s="244" t="s">
        <v>167</v>
      </c>
      <c r="F94" s="105"/>
    </row>
    <row r="95" spans="1:6" s="103" customFormat="1" hidden="1" x14ac:dyDescent="0.3">
      <c r="A95" s="205"/>
      <c r="B95" s="194"/>
      <c r="C95" s="253">
        <v>0</v>
      </c>
      <c r="D95" s="244" t="s">
        <v>167</v>
      </c>
      <c r="F95" s="105"/>
    </row>
    <row r="96" spans="1:6" s="103" customFormat="1" hidden="1" x14ac:dyDescent="0.3">
      <c r="A96" s="205"/>
      <c r="B96" s="194"/>
      <c r="C96" s="253">
        <v>0</v>
      </c>
      <c r="D96" s="244" t="s">
        <v>167</v>
      </c>
      <c r="F96" s="105"/>
    </row>
    <row r="97" spans="1:6" s="103" customFormat="1" hidden="1" x14ac:dyDescent="0.3">
      <c r="A97" s="205"/>
      <c r="B97" s="194"/>
      <c r="C97" s="253">
        <v>0</v>
      </c>
      <c r="D97" s="244" t="s">
        <v>167</v>
      </c>
      <c r="F97" s="105"/>
    </row>
    <row r="98" spans="1:6" s="103" customFormat="1" hidden="1" x14ac:dyDescent="0.3">
      <c r="A98" s="205"/>
      <c r="B98" s="194"/>
      <c r="C98" s="253">
        <v>0</v>
      </c>
      <c r="D98" s="244" t="s">
        <v>167</v>
      </c>
      <c r="F98" s="105"/>
    </row>
    <row r="99" spans="1:6" s="103" customFormat="1" hidden="1" x14ac:dyDescent="0.3">
      <c r="A99" s="205"/>
      <c r="B99" s="194"/>
      <c r="C99" s="253">
        <v>0</v>
      </c>
      <c r="D99" s="244" t="s">
        <v>167</v>
      </c>
      <c r="F99" s="105"/>
    </row>
    <row r="100" spans="1:6" s="103" customFormat="1" hidden="1" x14ac:dyDescent="0.3">
      <c r="A100" s="205"/>
      <c r="B100" s="194"/>
      <c r="C100" s="253">
        <v>0</v>
      </c>
      <c r="D100" s="244" t="s">
        <v>167</v>
      </c>
      <c r="F100" s="105"/>
    </row>
    <row r="101" spans="1:6" s="103" customFormat="1" hidden="1" x14ac:dyDescent="0.3">
      <c r="A101" s="205"/>
      <c r="B101" s="194"/>
      <c r="C101" s="253">
        <v>0</v>
      </c>
      <c r="D101" s="244" t="s">
        <v>167</v>
      </c>
      <c r="F101" s="105"/>
    </row>
    <row r="102" spans="1:6" s="103" customFormat="1" hidden="1" x14ac:dyDescent="0.3">
      <c r="A102" s="205"/>
      <c r="B102" s="194"/>
      <c r="C102" s="253">
        <v>0</v>
      </c>
      <c r="D102" s="244" t="s">
        <v>167</v>
      </c>
      <c r="F102" s="105"/>
    </row>
    <row r="103" spans="1:6" s="103" customFormat="1" hidden="1" x14ac:dyDescent="0.3">
      <c r="A103" s="205"/>
      <c r="B103" s="194"/>
      <c r="C103" s="253">
        <v>0</v>
      </c>
      <c r="D103" s="244" t="s">
        <v>167</v>
      </c>
      <c r="F103" s="105"/>
    </row>
    <row r="104" spans="1:6" s="103" customFormat="1" hidden="1" x14ac:dyDescent="0.3">
      <c r="A104" s="205"/>
      <c r="B104" s="194"/>
      <c r="C104" s="253">
        <v>0</v>
      </c>
      <c r="D104" s="244" t="s">
        <v>167</v>
      </c>
      <c r="F104" s="105"/>
    </row>
    <row r="105" spans="1:6" s="103" customFormat="1" hidden="1" x14ac:dyDescent="0.3">
      <c r="A105" s="205"/>
      <c r="B105" s="194"/>
      <c r="C105" s="253">
        <v>0</v>
      </c>
      <c r="D105" s="244" t="s">
        <v>167</v>
      </c>
      <c r="F105" s="105"/>
    </row>
    <row r="106" spans="1:6" s="103" customFormat="1" hidden="1" x14ac:dyDescent="0.3">
      <c r="A106" s="205"/>
      <c r="B106" s="194"/>
      <c r="C106" s="253">
        <v>0</v>
      </c>
      <c r="D106" s="244" t="s">
        <v>167</v>
      </c>
      <c r="F106" s="105"/>
    </row>
    <row r="107" spans="1:6" s="103" customFormat="1" hidden="1" x14ac:dyDescent="0.3">
      <c r="A107" s="205"/>
      <c r="B107" s="194"/>
      <c r="C107" s="253">
        <v>0</v>
      </c>
      <c r="D107" s="244" t="s">
        <v>167</v>
      </c>
      <c r="F107" s="105"/>
    </row>
    <row r="108" spans="1:6" s="103" customFormat="1" hidden="1" x14ac:dyDescent="0.3">
      <c r="A108" s="205"/>
      <c r="B108" s="194"/>
      <c r="C108" s="253">
        <v>0</v>
      </c>
      <c r="D108" s="244" t="s">
        <v>167</v>
      </c>
      <c r="F108" s="105"/>
    </row>
    <row r="109" spans="1:6" s="103" customFormat="1" hidden="1" x14ac:dyDescent="0.3">
      <c r="A109" s="205"/>
      <c r="B109" s="194"/>
      <c r="C109" s="253">
        <v>0</v>
      </c>
      <c r="D109" s="244" t="s">
        <v>167</v>
      </c>
      <c r="F109" s="105"/>
    </row>
    <row r="110" spans="1:6" s="103" customFormat="1" hidden="1" x14ac:dyDescent="0.3">
      <c r="A110" s="205"/>
      <c r="B110" s="194"/>
      <c r="C110" s="253">
        <v>0</v>
      </c>
      <c r="D110" s="244" t="s">
        <v>167</v>
      </c>
      <c r="F110" s="105"/>
    </row>
    <row r="111" spans="1:6" s="103" customFormat="1" hidden="1" x14ac:dyDescent="0.3">
      <c r="A111" s="205"/>
      <c r="B111" s="194"/>
      <c r="C111" s="253">
        <v>0</v>
      </c>
      <c r="D111" s="244" t="s">
        <v>167</v>
      </c>
      <c r="F111" s="105"/>
    </row>
    <row r="112" spans="1:6" s="103" customFormat="1" hidden="1" x14ac:dyDescent="0.3">
      <c r="A112" s="205"/>
      <c r="B112" s="194"/>
      <c r="C112" s="253">
        <v>0</v>
      </c>
      <c r="D112" s="244" t="s">
        <v>167</v>
      </c>
      <c r="F112" s="105"/>
    </row>
    <row r="113" spans="1:6" s="103" customFormat="1" hidden="1" x14ac:dyDescent="0.3">
      <c r="A113" s="205"/>
      <c r="B113" s="194"/>
      <c r="C113" s="253">
        <v>0</v>
      </c>
      <c r="D113" s="244" t="s">
        <v>167</v>
      </c>
      <c r="F113" s="105"/>
    </row>
    <row r="114" spans="1:6" s="103" customFormat="1" hidden="1" x14ac:dyDescent="0.3">
      <c r="A114" s="205"/>
      <c r="B114" s="194"/>
      <c r="C114" s="253">
        <v>0</v>
      </c>
      <c r="D114" s="244" t="s">
        <v>167</v>
      </c>
      <c r="F114" s="105"/>
    </row>
    <row r="115" spans="1:6" s="103" customFormat="1" hidden="1" x14ac:dyDescent="0.3">
      <c r="A115" s="205"/>
      <c r="B115" s="194"/>
      <c r="C115" s="253">
        <v>0</v>
      </c>
      <c r="D115" s="244" t="s">
        <v>167</v>
      </c>
      <c r="F115" s="105"/>
    </row>
    <row r="116" spans="1:6" s="103" customFormat="1" hidden="1" x14ac:dyDescent="0.3">
      <c r="A116" s="205"/>
      <c r="B116" s="194"/>
      <c r="C116" s="253">
        <v>0</v>
      </c>
      <c r="D116" s="244" t="s">
        <v>167</v>
      </c>
      <c r="F116" s="105"/>
    </row>
    <row r="117" spans="1:6" s="103" customFormat="1" hidden="1" x14ac:dyDescent="0.3">
      <c r="A117" s="205"/>
      <c r="B117" s="194"/>
      <c r="C117" s="253">
        <v>0</v>
      </c>
      <c r="D117" s="244" t="s">
        <v>167</v>
      </c>
      <c r="F117" s="105"/>
    </row>
    <row r="118" spans="1:6" s="103" customFormat="1" hidden="1" x14ac:dyDescent="0.3">
      <c r="A118" s="205"/>
      <c r="B118" s="194"/>
      <c r="C118" s="253">
        <v>0</v>
      </c>
      <c r="D118" s="244" t="s">
        <v>167</v>
      </c>
      <c r="F118" s="105"/>
    </row>
    <row r="119" spans="1:6" s="103" customFormat="1" hidden="1" x14ac:dyDescent="0.3">
      <c r="A119" s="205"/>
      <c r="B119" s="194"/>
      <c r="C119" s="253">
        <v>0</v>
      </c>
      <c r="D119" s="244" t="s">
        <v>167</v>
      </c>
      <c r="F119" s="105"/>
    </row>
    <row r="120" spans="1:6" s="103" customFormat="1" hidden="1" x14ac:dyDescent="0.3">
      <c r="A120" s="205"/>
      <c r="B120" s="194"/>
      <c r="C120" s="253">
        <v>0</v>
      </c>
      <c r="D120" s="244" t="s">
        <v>167</v>
      </c>
      <c r="F120" s="105"/>
    </row>
    <row r="121" spans="1:6" s="103" customFormat="1" hidden="1" x14ac:dyDescent="0.3">
      <c r="A121" s="205"/>
      <c r="B121" s="194"/>
      <c r="C121" s="253">
        <v>0</v>
      </c>
      <c r="D121" s="244" t="s">
        <v>167</v>
      </c>
      <c r="F121" s="105"/>
    </row>
    <row r="122" spans="1:6" s="103" customFormat="1" hidden="1" x14ac:dyDescent="0.3">
      <c r="A122" s="205"/>
      <c r="B122" s="194"/>
      <c r="C122" s="253">
        <v>0</v>
      </c>
      <c r="D122" s="244" t="s">
        <v>167</v>
      </c>
      <c r="F122" s="105"/>
    </row>
    <row r="123" spans="1:6" s="103" customFormat="1" hidden="1" x14ac:dyDescent="0.3">
      <c r="A123" s="205"/>
      <c r="B123" s="194"/>
      <c r="C123" s="253">
        <v>0</v>
      </c>
      <c r="D123" s="244" t="s">
        <v>167</v>
      </c>
      <c r="F123" s="105"/>
    </row>
    <row r="124" spans="1:6" s="103" customFormat="1" hidden="1" x14ac:dyDescent="0.3">
      <c r="A124" s="205"/>
      <c r="B124" s="194"/>
      <c r="C124" s="253">
        <v>0</v>
      </c>
      <c r="D124" s="244" t="s">
        <v>167</v>
      </c>
      <c r="F124" s="105"/>
    </row>
    <row r="125" spans="1:6" s="103" customFormat="1" hidden="1" x14ac:dyDescent="0.3">
      <c r="A125" s="205"/>
      <c r="B125" s="194"/>
      <c r="C125" s="253">
        <v>0</v>
      </c>
      <c r="D125" s="244" t="s">
        <v>167</v>
      </c>
      <c r="F125" s="105"/>
    </row>
    <row r="126" spans="1:6" s="103" customFormat="1" hidden="1" x14ac:dyDescent="0.3">
      <c r="A126" s="205"/>
      <c r="B126" s="194"/>
      <c r="C126" s="253">
        <v>0</v>
      </c>
      <c r="D126" s="244" t="s">
        <v>167</v>
      </c>
      <c r="F126" s="105"/>
    </row>
    <row r="127" spans="1:6" s="103" customFormat="1" hidden="1" x14ac:dyDescent="0.3">
      <c r="A127" s="205"/>
      <c r="B127" s="194"/>
      <c r="C127" s="253">
        <v>0</v>
      </c>
      <c r="D127" s="244" t="s">
        <v>167</v>
      </c>
      <c r="F127" s="105"/>
    </row>
    <row r="128" spans="1:6" s="103" customFormat="1" hidden="1" x14ac:dyDescent="0.3">
      <c r="A128" s="205"/>
      <c r="B128" s="194"/>
      <c r="C128" s="253">
        <v>0</v>
      </c>
      <c r="D128" s="244" t="s">
        <v>167</v>
      </c>
      <c r="F128" s="105"/>
    </row>
    <row r="129" spans="1:6" s="103" customFormat="1" hidden="1" x14ac:dyDescent="0.3">
      <c r="A129" s="205"/>
      <c r="B129" s="194"/>
      <c r="C129" s="253">
        <v>0</v>
      </c>
      <c r="D129" s="244" t="s">
        <v>167</v>
      </c>
      <c r="F129" s="105"/>
    </row>
    <row r="130" spans="1:6" s="103" customFormat="1" hidden="1" x14ac:dyDescent="0.3">
      <c r="A130" s="205"/>
      <c r="B130" s="194"/>
      <c r="C130" s="253">
        <v>0</v>
      </c>
      <c r="D130" s="244" t="s">
        <v>167</v>
      </c>
      <c r="F130" s="105"/>
    </row>
    <row r="131" spans="1:6" s="103" customFormat="1" hidden="1" x14ac:dyDescent="0.3">
      <c r="A131" s="205"/>
      <c r="B131" s="194"/>
      <c r="C131" s="253">
        <v>0</v>
      </c>
      <c r="D131" s="244" t="s">
        <v>167</v>
      </c>
      <c r="F131" s="105"/>
    </row>
    <row r="132" spans="1:6" s="103" customFormat="1" hidden="1" x14ac:dyDescent="0.3">
      <c r="A132" s="205"/>
      <c r="B132" s="194"/>
      <c r="C132" s="253">
        <v>0</v>
      </c>
      <c r="D132" s="244" t="s">
        <v>167</v>
      </c>
      <c r="F132" s="105"/>
    </row>
    <row r="133" spans="1:6" s="103" customFormat="1" hidden="1" x14ac:dyDescent="0.3">
      <c r="A133" s="205"/>
      <c r="B133" s="194"/>
      <c r="C133" s="253">
        <v>0</v>
      </c>
      <c r="D133" s="244" t="s">
        <v>167</v>
      </c>
      <c r="F133" s="105"/>
    </row>
    <row r="134" spans="1:6" s="103" customFormat="1" x14ac:dyDescent="0.3">
      <c r="A134" s="205"/>
      <c r="B134" s="194"/>
      <c r="C134" s="254">
        <v>0</v>
      </c>
      <c r="D134" s="244" t="s">
        <v>167</v>
      </c>
      <c r="F134" s="105"/>
    </row>
    <row r="135" spans="1:6" s="103" customFormat="1" x14ac:dyDescent="0.3">
      <c r="A135" s="205"/>
      <c r="B135" s="152" t="s">
        <v>168</v>
      </c>
      <c r="C135" s="151">
        <f>ROUND(SUBTOTAL(109,C5:C134),2)</f>
        <v>0</v>
      </c>
      <c r="D135" s="244" t="s">
        <v>167</v>
      </c>
      <c r="F135" s="108" t="s">
        <v>186</v>
      </c>
    </row>
    <row r="136" spans="1:6" s="103" customFormat="1" x14ac:dyDescent="0.3">
      <c r="C136" s="86"/>
      <c r="D136" s="246" t="s">
        <v>170</v>
      </c>
    </row>
    <row r="137" spans="1:6" s="103" customFormat="1" x14ac:dyDescent="0.3">
      <c r="A137" s="205"/>
      <c r="B137" s="194"/>
      <c r="C137" s="253">
        <v>0</v>
      </c>
      <c r="D137" s="244" t="s">
        <v>170</v>
      </c>
    </row>
    <row r="138" spans="1:6" s="103" customFormat="1" x14ac:dyDescent="0.3">
      <c r="A138" s="205"/>
      <c r="B138" s="194"/>
      <c r="C138" s="253">
        <v>0</v>
      </c>
      <c r="D138" s="244" t="s">
        <v>170</v>
      </c>
      <c r="F138" s="105"/>
    </row>
    <row r="139" spans="1:6" s="103" customFormat="1" x14ac:dyDescent="0.3">
      <c r="A139" s="205"/>
      <c r="B139" s="194"/>
      <c r="C139" s="253">
        <v>0</v>
      </c>
      <c r="D139" s="244" t="s">
        <v>170</v>
      </c>
      <c r="F139" s="105"/>
    </row>
    <row r="140" spans="1:6" s="103" customFormat="1" hidden="1" x14ac:dyDescent="0.3">
      <c r="A140" s="205"/>
      <c r="B140" s="194"/>
      <c r="C140" s="253">
        <v>0</v>
      </c>
      <c r="D140" s="244" t="s">
        <v>170</v>
      </c>
      <c r="F140" s="105"/>
    </row>
    <row r="141" spans="1:6" s="103" customFormat="1" hidden="1" x14ac:dyDescent="0.3">
      <c r="A141" s="205"/>
      <c r="B141" s="194"/>
      <c r="C141" s="253">
        <v>0</v>
      </c>
      <c r="D141" s="244" t="s">
        <v>170</v>
      </c>
      <c r="F141" s="105"/>
    </row>
    <row r="142" spans="1:6" s="103" customFormat="1" hidden="1" x14ac:dyDescent="0.3">
      <c r="A142" s="205"/>
      <c r="B142" s="194"/>
      <c r="C142" s="253">
        <v>0</v>
      </c>
      <c r="D142" s="244" t="s">
        <v>170</v>
      </c>
      <c r="F142" s="105"/>
    </row>
    <row r="143" spans="1:6" s="103" customFormat="1" hidden="1" x14ac:dyDescent="0.3">
      <c r="A143" s="205"/>
      <c r="B143" s="194"/>
      <c r="C143" s="253">
        <v>0</v>
      </c>
      <c r="D143" s="244" t="s">
        <v>170</v>
      </c>
      <c r="F143" s="105"/>
    </row>
    <row r="144" spans="1:6" s="103" customFormat="1" hidden="1" x14ac:dyDescent="0.3">
      <c r="A144" s="205"/>
      <c r="B144" s="194"/>
      <c r="C144" s="253">
        <v>0</v>
      </c>
      <c r="D144" s="244" t="s">
        <v>170</v>
      </c>
      <c r="F144" s="105"/>
    </row>
    <row r="145" spans="1:6" s="103" customFormat="1" hidden="1" x14ac:dyDescent="0.3">
      <c r="A145" s="205"/>
      <c r="B145" s="194"/>
      <c r="C145" s="253">
        <v>0</v>
      </c>
      <c r="D145" s="244" t="s">
        <v>170</v>
      </c>
      <c r="F145" s="105"/>
    </row>
    <row r="146" spans="1:6" s="103" customFormat="1" hidden="1" x14ac:dyDescent="0.3">
      <c r="A146" s="205"/>
      <c r="B146" s="194"/>
      <c r="C146" s="253">
        <v>0</v>
      </c>
      <c r="D146" s="244" t="s">
        <v>170</v>
      </c>
      <c r="F146" s="105"/>
    </row>
    <row r="147" spans="1:6" s="103" customFormat="1" hidden="1" x14ac:dyDescent="0.3">
      <c r="A147" s="205"/>
      <c r="B147" s="194"/>
      <c r="C147" s="253">
        <v>0</v>
      </c>
      <c r="D147" s="244" t="s">
        <v>170</v>
      </c>
      <c r="F147" s="105"/>
    </row>
    <row r="148" spans="1:6" s="103" customFormat="1" hidden="1" x14ac:dyDescent="0.3">
      <c r="A148" s="205"/>
      <c r="B148" s="194"/>
      <c r="C148" s="253">
        <v>0</v>
      </c>
      <c r="D148" s="244" t="s">
        <v>170</v>
      </c>
      <c r="F148" s="105"/>
    </row>
    <row r="149" spans="1:6" s="103" customFormat="1" hidden="1" x14ac:dyDescent="0.3">
      <c r="A149" s="205"/>
      <c r="B149" s="194"/>
      <c r="C149" s="253">
        <v>0</v>
      </c>
      <c r="D149" s="244" t="s">
        <v>170</v>
      </c>
      <c r="F149" s="105"/>
    </row>
    <row r="150" spans="1:6" s="103" customFormat="1" hidden="1" x14ac:dyDescent="0.3">
      <c r="A150" s="205"/>
      <c r="B150" s="194"/>
      <c r="C150" s="253">
        <v>0</v>
      </c>
      <c r="D150" s="244" t="s">
        <v>170</v>
      </c>
      <c r="F150" s="105"/>
    </row>
    <row r="151" spans="1:6" s="103" customFormat="1" hidden="1" x14ac:dyDescent="0.3">
      <c r="A151" s="205"/>
      <c r="B151" s="194"/>
      <c r="C151" s="253">
        <v>0</v>
      </c>
      <c r="D151" s="244" t="s">
        <v>170</v>
      </c>
      <c r="F151" s="105"/>
    </row>
    <row r="152" spans="1:6" s="103" customFormat="1" hidden="1" x14ac:dyDescent="0.3">
      <c r="A152" s="205"/>
      <c r="B152" s="194"/>
      <c r="C152" s="253">
        <v>0</v>
      </c>
      <c r="D152" s="244" t="s">
        <v>170</v>
      </c>
      <c r="F152" s="105"/>
    </row>
    <row r="153" spans="1:6" s="103" customFormat="1" hidden="1" x14ac:dyDescent="0.3">
      <c r="A153" s="205"/>
      <c r="B153" s="194"/>
      <c r="C153" s="253">
        <v>0</v>
      </c>
      <c r="D153" s="244" t="s">
        <v>170</v>
      </c>
      <c r="F153" s="105"/>
    </row>
    <row r="154" spans="1:6" s="103" customFormat="1" hidden="1" x14ac:dyDescent="0.3">
      <c r="A154" s="205"/>
      <c r="B154" s="194"/>
      <c r="C154" s="253">
        <v>0</v>
      </c>
      <c r="D154" s="244" t="s">
        <v>170</v>
      </c>
      <c r="F154" s="105"/>
    </row>
    <row r="155" spans="1:6" s="103" customFormat="1" hidden="1" x14ac:dyDescent="0.3">
      <c r="A155" s="205"/>
      <c r="B155" s="194"/>
      <c r="C155" s="253">
        <v>0</v>
      </c>
      <c r="D155" s="244" t="s">
        <v>170</v>
      </c>
      <c r="F155" s="105"/>
    </row>
    <row r="156" spans="1:6" s="103" customFormat="1" hidden="1" x14ac:dyDescent="0.3">
      <c r="A156" s="205"/>
      <c r="B156" s="194"/>
      <c r="C156" s="253">
        <v>0</v>
      </c>
      <c r="D156" s="244" t="s">
        <v>170</v>
      </c>
      <c r="F156" s="105"/>
    </row>
    <row r="157" spans="1:6" s="103" customFormat="1" hidden="1" x14ac:dyDescent="0.3">
      <c r="A157" s="205"/>
      <c r="B157" s="194"/>
      <c r="C157" s="253">
        <v>0</v>
      </c>
      <c r="D157" s="244" t="s">
        <v>170</v>
      </c>
      <c r="F157" s="105"/>
    </row>
    <row r="158" spans="1:6" s="103" customFormat="1" hidden="1" x14ac:dyDescent="0.3">
      <c r="A158" s="205"/>
      <c r="B158" s="194"/>
      <c r="C158" s="253">
        <v>0</v>
      </c>
      <c r="D158" s="244" t="s">
        <v>170</v>
      </c>
      <c r="F158" s="105"/>
    </row>
    <row r="159" spans="1:6" s="103" customFormat="1" hidden="1" x14ac:dyDescent="0.3">
      <c r="A159" s="205"/>
      <c r="B159" s="194"/>
      <c r="C159" s="253">
        <v>0</v>
      </c>
      <c r="D159" s="244" t="s">
        <v>170</v>
      </c>
      <c r="F159" s="105"/>
    </row>
    <row r="160" spans="1:6" s="103" customFormat="1" hidden="1" x14ac:dyDescent="0.3">
      <c r="A160" s="205"/>
      <c r="B160" s="194"/>
      <c r="C160" s="253">
        <v>0</v>
      </c>
      <c r="D160" s="244" t="s">
        <v>170</v>
      </c>
      <c r="F160" s="105"/>
    </row>
    <row r="161" spans="1:6" s="103" customFormat="1" hidden="1" x14ac:dyDescent="0.3">
      <c r="A161" s="205"/>
      <c r="B161" s="194"/>
      <c r="C161" s="253">
        <v>0</v>
      </c>
      <c r="D161" s="244" t="s">
        <v>170</v>
      </c>
      <c r="F161" s="105"/>
    </row>
    <row r="162" spans="1:6" s="103" customFormat="1" hidden="1" x14ac:dyDescent="0.3">
      <c r="A162" s="205"/>
      <c r="B162" s="194"/>
      <c r="C162" s="253">
        <v>0</v>
      </c>
      <c r="D162" s="244" t="s">
        <v>170</v>
      </c>
      <c r="F162" s="105"/>
    </row>
    <row r="163" spans="1:6" s="103" customFormat="1" hidden="1" x14ac:dyDescent="0.3">
      <c r="A163" s="205"/>
      <c r="B163" s="194"/>
      <c r="C163" s="253">
        <v>0</v>
      </c>
      <c r="D163" s="244" t="s">
        <v>170</v>
      </c>
      <c r="F163" s="105"/>
    </row>
    <row r="164" spans="1:6" s="103" customFormat="1" hidden="1" x14ac:dyDescent="0.3">
      <c r="A164" s="205"/>
      <c r="B164" s="194"/>
      <c r="C164" s="253">
        <v>0</v>
      </c>
      <c r="D164" s="244" t="s">
        <v>170</v>
      </c>
      <c r="F164" s="105"/>
    </row>
    <row r="165" spans="1:6" s="103" customFormat="1" hidden="1" x14ac:dyDescent="0.3">
      <c r="A165" s="205"/>
      <c r="B165" s="194"/>
      <c r="C165" s="253">
        <v>0</v>
      </c>
      <c r="D165" s="244" t="s">
        <v>170</v>
      </c>
      <c r="F165" s="105"/>
    </row>
    <row r="166" spans="1:6" s="103" customFormat="1" hidden="1" x14ac:dyDescent="0.3">
      <c r="A166" s="205"/>
      <c r="B166" s="194"/>
      <c r="C166" s="253">
        <v>0</v>
      </c>
      <c r="D166" s="244" t="s">
        <v>170</v>
      </c>
      <c r="F166" s="105"/>
    </row>
    <row r="167" spans="1:6" s="103" customFormat="1" hidden="1" x14ac:dyDescent="0.3">
      <c r="A167" s="205"/>
      <c r="B167" s="194"/>
      <c r="C167" s="253">
        <v>0</v>
      </c>
      <c r="D167" s="244" t="s">
        <v>170</v>
      </c>
      <c r="F167" s="105"/>
    </row>
    <row r="168" spans="1:6" s="103" customFormat="1" hidden="1" x14ac:dyDescent="0.3">
      <c r="A168" s="205"/>
      <c r="B168" s="194"/>
      <c r="C168" s="253">
        <v>0</v>
      </c>
      <c r="D168" s="244" t="s">
        <v>170</v>
      </c>
      <c r="F168" s="105"/>
    </row>
    <row r="169" spans="1:6" s="103" customFormat="1" hidden="1" x14ac:dyDescent="0.3">
      <c r="A169" s="205"/>
      <c r="B169" s="194"/>
      <c r="C169" s="253">
        <v>0</v>
      </c>
      <c r="D169" s="244" t="s">
        <v>170</v>
      </c>
      <c r="F169" s="105"/>
    </row>
    <row r="170" spans="1:6" s="103" customFormat="1" hidden="1" x14ac:dyDescent="0.3">
      <c r="A170" s="205"/>
      <c r="B170" s="194"/>
      <c r="C170" s="253">
        <v>0</v>
      </c>
      <c r="D170" s="244" t="s">
        <v>170</v>
      </c>
      <c r="F170" s="105"/>
    </row>
    <row r="171" spans="1:6" s="103" customFormat="1" hidden="1" x14ac:dyDescent="0.3">
      <c r="A171" s="205"/>
      <c r="B171" s="194"/>
      <c r="C171" s="253">
        <v>0</v>
      </c>
      <c r="D171" s="244" t="s">
        <v>170</v>
      </c>
      <c r="F171" s="105"/>
    </row>
    <row r="172" spans="1:6" s="103" customFormat="1" hidden="1" x14ac:dyDescent="0.3">
      <c r="A172" s="205"/>
      <c r="B172" s="194"/>
      <c r="C172" s="253">
        <v>0</v>
      </c>
      <c r="D172" s="244" t="s">
        <v>170</v>
      </c>
      <c r="F172" s="105"/>
    </row>
    <row r="173" spans="1:6" s="103" customFormat="1" hidden="1" x14ac:dyDescent="0.3">
      <c r="A173" s="205"/>
      <c r="B173" s="194"/>
      <c r="C173" s="253">
        <v>0</v>
      </c>
      <c r="D173" s="244" t="s">
        <v>170</v>
      </c>
      <c r="F173" s="105"/>
    </row>
    <row r="174" spans="1:6" s="103" customFormat="1" hidden="1" x14ac:dyDescent="0.3">
      <c r="A174" s="205"/>
      <c r="B174" s="194"/>
      <c r="C174" s="253">
        <v>0</v>
      </c>
      <c r="D174" s="244" t="s">
        <v>170</v>
      </c>
      <c r="F174" s="105"/>
    </row>
    <row r="175" spans="1:6" s="103" customFormat="1" hidden="1" x14ac:dyDescent="0.3">
      <c r="A175" s="205"/>
      <c r="B175" s="194"/>
      <c r="C175" s="253">
        <v>0</v>
      </c>
      <c r="D175" s="244" t="s">
        <v>170</v>
      </c>
      <c r="F175" s="105"/>
    </row>
    <row r="176" spans="1:6" s="103" customFormat="1" hidden="1" x14ac:dyDescent="0.3">
      <c r="A176" s="205"/>
      <c r="B176" s="194"/>
      <c r="C176" s="253">
        <v>0</v>
      </c>
      <c r="D176" s="244" t="s">
        <v>170</v>
      </c>
      <c r="F176" s="105"/>
    </row>
    <row r="177" spans="1:6" s="103" customFormat="1" hidden="1" x14ac:dyDescent="0.3">
      <c r="A177" s="205"/>
      <c r="B177" s="194"/>
      <c r="C177" s="253">
        <v>0</v>
      </c>
      <c r="D177" s="244" t="s">
        <v>170</v>
      </c>
      <c r="F177" s="105"/>
    </row>
    <row r="178" spans="1:6" s="103" customFormat="1" hidden="1" x14ac:dyDescent="0.3">
      <c r="A178" s="205"/>
      <c r="B178" s="194"/>
      <c r="C178" s="253">
        <v>0</v>
      </c>
      <c r="D178" s="244" t="s">
        <v>170</v>
      </c>
      <c r="F178" s="105"/>
    </row>
    <row r="179" spans="1:6" s="103" customFormat="1" hidden="1" x14ac:dyDescent="0.3">
      <c r="A179" s="205"/>
      <c r="B179" s="194"/>
      <c r="C179" s="253">
        <v>0</v>
      </c>
      <c r="D179" s="244" t="s">
        <v>170</v>
      </c>
      <c r="F179" s="105"/>
    </row>
    <row r="180" spans="1:6" s="103" customFormat="1" hidden="1" x14ac:dyDescent="0.3">
      <c r="A180" s="205"/>
      <c r="B180" s="194"/>
      <c r="C180" s="253">
        <v>0</v>
      </c>
      <c r="D180" s="244" t="s">
        <v>170</v>
      </c>
      <c r="F180" s="105"/>
    </row>
    <row r="181" spans="1:6" s="103" customFormat="1" hidden="1" x14ac:dyDescent="0.3">
      <c r="A181" s="205"/>
      <c r="B181" s="194"/>
      <c r="C181" s="253">
        <v>0</v>
      </c>
      <c r="D181" s="244" t="s">
        <v>170</v>
      </c>
      <c r="F181" s="105"/>
    </row>
    <row r="182" spans="1:6" s="103" customFormat="1" hidden="1" x14ac:dyDescent="0.3">
      <c r="A182" s="205"/>
      <c r="B182" s="194"/>
      <c r="C182" s="253">
        <v>0</v>
      </c>
      <c r="D182" s="244" t="s">
        <v>170</v>
      </c>
      <c r="F182" s="105"/>
    </row>
    <row r="183" spans="1:6" s="103" customFormat="1" hidden="1" x14ac:dyDescent="0.3">
      <c r="A183" s="205"/>
      <c r="B183" s="194"/>
      <c r="C183" s="253">
        <v>0</v>
      </c>
      <c r="D183" s="244" t="s">
        <v>170</v>
      </c>
      <c r="F183" s="105"/>
    </row>
    <row r="184" spans="1:6" s="103" customFormat="1" hidden="1" x14ac:dyDescent="0.3">
      <c r="A184" s="205"/>
      <c r="B184" s="194"/>
      <c r="C184" s="253">
        <v>0</v>
      </c>
      <c r="D184" s="244" t="s">
        <v>170</v>
      </c>
      <c r="F184" s="105"/>
    </row>
    <row r="185" spans="1:6" s="103" customFormat="1" hidden="1" x14ac:dyDescent="0.3">
      <c r="A185" s="205"/>
      <c r="B185" s="194"/>
      <c r="C185" s="253">
        <v>0</v>
      </c>
      <c r="D185" s="244" t="s">
        <v>170</v>
      </c>
      <c r="F185" s="105"/>
    </row>
    <row r="186" spans="1:6" s="103" customFormat="1" hidden="1" x14ac:dyDescent="0.3">
      <c r="A186" s="205"/>
      <c r="B186" s="194"/>
      <c r="C186" s="253">
        <v>0</v>
      </c>
      <c r="D186" s="244" t="s">
        <v>170</v>
      </c>
      <c r="F186" s="105"/>
    </row>
    <row r="187" spans="1:6" s="103" customFormat="1" hidden="1" x14ac:dyDescent="0.3">
      <c r="A187" s="205"/>
      <c r="B187" s="194"/>
      <c r="C187" s="253">
        <v>0</v>
      </c>
      <c r="D187" s="244" t="s">
        <v>170</v>
      </c>
      <c r="F187" s="105"/>
    </row>
    <row r="188" spans="1:6" s="103" customFormat="1" hidden="1" x14ac:dyDescent="0.3">
      <c r="A188" s="205"/>
      <c r="B188" s="194"/>
      <c r="C188" s="253">
        <v>0</v>
      </c>
      <c r="D188" s="244" t="s">
        <v>170</v>
      </c>
      <c r="F188" s="105"/>
    </row>
    <row r="189" spans="1:6" s="103" customFormat="1" hidden="1" x14ac:dyDescent="0.3">
      <c r="A189" s="205"/>
      <c r="B189" s="194"/>
      <c r="C189" s="253">
        <v>0</v>
      </c>
      <c r="D189" s="244" t="s">
        <v>170</v>
      </c>
      <c r="F189" s="105"/>
    </row>
    <row r="190" spans="1:6" s="103" customFormat="1" hidden="1" x14ac:dyDescent="0.3">
      <c r="A190" s="205"/>
      <c r="B190" s="194"/>
      <c r="C190" s="253">
        <v>0</v>
      </c>
      <c r="D190" s="244" t="s">
        <v>170</v>
      </c>
      <c r="F190" s="105"/>
    </row>
    <row r="191" spans="1:6" s="103" customFormat="1" hidden="1" x14ac:dyDescent="0.3">
      <c r="A191" s="205"/>
      <c r="B191" s="194"/>
      <c r="C191" s="253">
        <v>0</v>
      </c>
      <c r="D191" s="244" t="s">
        <v>170</v>
      </c>
      <c r="F191" s="105"/>
    </row>
    <row r="192" spans="1:6" s="103" customFormat="1" hidden="1" x14ac:dyDescent="0.3">
      <c r="A192" s="205"/>
      <c r="B192" s="194"/>
      <c r="C192" s="253">
        <v>0</v>
      </c>
      <c r="D192" s="244" t="s">
        <v>170</v>
      </c>
      <c r="F192" s="105"/>
    </row>
    <row r="193" spans="1:6" s="103" customFormat="1" hidden="1" x14ac:dyDescent="0.3">
      <c r="A193" s="205"/>
      <c r="B193" s="194"/>
      <c r="C193" s="253">
        <v>0</v>
      </c>
      <c r="D193" s="244" t="s">
        <v>170</v>
      </c>
      <c r="F193" s="105"/>
    </row>
    <row r="194" spans="1:6" s="103" customFormat="1" hidden="1" x14ac:dyDescent="0.3">
      <c r="A194" s="205"/>
      <c r="B194" s="194"/>
      <c r="C194" s="253">
        <v>0</v>
      </c>
      <c r="D194" s="244" t="s">
        <v>170</v>
      </c>
      <c r="F194" s="105"/>
    </row>
    <row r="195" spans="1:6" s="103" customFormat="1" hidden="1" x14ac:dyDescent="0.3">
      <c r="A195" s="205"/>
      <c r="B195" s="194"/>
      <c r="C195" s="253">
        <v>0</v>
      </c>
      <c r="D195" s="244" t="s">
        <v>170</v>
      </c>
      <c r="F195" s="105"/>
    </row>
    <row r="196" spans="1:6" s="103" customFormat="1" hidden="1" x14ac:dyDescent="0.3">
      <c r="A196" s="205"/>
      <c r="B196" s="194"/>
      <c r="C196" s="253">
        <v>0</v>
      </c>
      <c r="D196" s="244" t="s">
        <v>170</v>
      </c>
      <c r="F196" s="105"/>
    </row>
    <row r="197" spans="1:6" s="103" customFormat="1" hidden="1" x14ac:dyDescent="0.3">
      <c r="A197" s="205"/>
      <c r="B197" s="194"/>
      <c r="C197" s="253">
        <v>0</v>
      </c>
      <c r="D197" s="244" t="s">
        <v>170</v>
      </c>
      <c r="F197" s="105"/>
    </row>
    <row r="198" spans="1:6" s="103" customFormat="1" hidden="1" x14ac:dyDescent="0.3">
      <c r="A198" s="205"/>
      <c r="B198" s="194"/>
      <c r="C198" s="253">
        <v>0</v>
      </c>
      <c r="D198" s="244" t="s">
        <v>170</v>
      </c>
      <c r="F198" s="105"/>
    </row>
    <row r="199" spans="1:6" s="103" customFormat="1" hidden="1" x14ac:dyDescent="0.3">
      <c r="A199" s="205"/>
      <c r="B199" s="194"/>
      <c r="C199" s="253">
        <v>0</v>
      </c>
      <c r="D199" s="244" t="s">
        <v>170</v>
      </c>
      <c r="F199" s="105"/>
    </row>
    <row r="200" spans="1:6" s="103" customFormat="1" hidden="1" x14ac:dyDescent="0.3">
      <c r="A200" s="205"/>
      <c r="B200" s="194"/>
      <c r="C200" s="253">
        <v>0</v>
      </c>
      <c r="D200" s="244" t="s">
        <v>170</v>
      </c>
      <c r="F200" s="105"/>
    </row>
    <row r="201" spans="1:6" s="103" customFormat="1" hidden="1" x14ac:dyDescent="0.3">
      <c r="A201" s="205"/>
      <c r="B201" s="194"/>
      <c r="C201" s="253">
        <v>0</v>
      </c>
      <c r="D201" s="244" t="s">
        <v>170</v>
      </c>
      <c r="F201" s="105"/>
    </row>
    <row r="202" spans="1:6" s="103" customFormat="1" hidden="1" x14ac:dyDescent="0.3">
      <c r="A202" s="205"/>
      <c r="B202" s="194"/>
      <c r="C202" s="253">
        <v>0</v>
      </c>
      <c r="D202" s="244" t="s">
        <v>170</v>
      </c>
      <c r="F202" s="105"/>
    </row>
    <row r="203" spans="1:6" s="103" customFormat="1" hidden="1" x14ac:dyDescent="0.3">
      <c r="A203" s="205"/>
      <c r="B203" s="194"/>
      <c r="C203" s="253">
        <v>0</v>
      </c>
      <c r="D203" s="244" t="s">
        <v>170</v>
      </c>
      <c r="F203" s="105"/>
    </row>
    <row r="204" spans="1:6" s="103" customFormat="1" hidden="1" x14ac:dyDescent="0.3">
      <c r="A204" s="205"/>
      <c r="B204" s="194"/>
      <c r="C204" s="253">
        <v>0</v>
      </c>
      <c r="D204" s="244" t="s">
        <v>170</v>
      </c>
      <c r="F204" s="105"/>
    </row>
    <row r="205" spans="1:6" s="103" customFormat="1" hidden="1" x14ac:dyDescent="0.3">
      <c r="A205" s="205"/>
      <c r="B205" s="194"/>
      <c r="C205" s="253">
        <v>0</v>
      </c>
      <c r="D205" s="244" t="s">
        <v>170</v>
      </c>
      <c r="F205" s="105"/>
    </row>
    <row r="206" spans="1:6" s="103" customFormat="1" hidden="1" x14ac:dyDescent="0.3">
      <c r="A206" s="205"/>
      <c r="B206" s="194"/>
      <c r="C206" s="253">
        <v>0</v>
      </c>
      <c r="D206" s="244" t="s">
        <v>170</v>
      </c>
      <c r="F206" s="105"/>
    </row>
    <row r="207" spans="1:6" s="103" customFormat="1" hidden="1" x14ac:dyDescent="0.3">
      <c r="A207" s="205"/>
      <c r="B207" s="194"/>
      <c r="C207" s="253">
        <v>0</v>
      </c>
      <c r="D207" s="244" t="s">
        <v>170</v>
      </c>
      <c r="F207" s="105"/>
    </row>
    <row r="208" spans="1:6" s="103" customFormat="1" hidden="1" x14ac:dyDescent="0.3">
      <c r="A208" s="205"/>
      <c r="B208" s="194"/>
      <c r="C208" s="253">
        <v>0</v>
      </c>
      <c r="D208" s="244" t="s">
        <v>170</v>
      </c>
      <c r="F208" s="105"/>
    </row>
    <row r="209" spans="1:6" s="103" customFormat="1" hidden="1" x14ac:dyDescent="0.3">
      <c r="A209" s="205"/>
      <c r="B209" s="194"/>
      <c r="C209" s="253">
        <v>0</v>
      </c>
      <c r="D209" s="244" t="s">
        <v>170</v>
      </c>
      <c r="F209" s="105"/>
    </row>
    <row r="210" spans="1:6" s="103" customFormat="1" hidden="1" x14ac:dyDescent="0.3">
      <c r="A210" s="205"/>
      <c r="B210" s="194"/>
      <c r="C210" s="253">
        <v>0</v>
      </c>
      <c r="D210" s="244" t="s">
        <v>170</v>
      </c>
      <c r="F210" s="105"/>
    </row>
    <row r="211" spans="1:6" s="103" customFormat="1" hidden="1" x14ac:dyDescent="0.3">
      <c r="A211" s="205"/>
      <c r="B211" s="194"/>
      <c r="C211" s="253">
        <v>0</v>
      </c>
      <c r="D211" s="244" t="s">
        <v>170</v>
      </c>
      <c r="F211" s="105"/>
    </row>
    <row r="212" spans="1:6" s="103" customFormat="1" hidden="1" x14ac:dyDescent="0.3">
      <c r="A212" s="205"/>
      <c r="B212" s="194"/>
      <c r="C212" s="253">
        <v>0</v>
      </c>
      <c r="D212" s="244" t="s">
        <v>170</v>
      </c>
      <c r="F212" s="105"/>
    </row>
    <row r="213" spans="1:6" s="103" customFormat="1" hidden="1" x14ac:dyDescent="0.3">
      <c r="A213" s="205"/>
      <c r="B213" s="194"/>
      <c r="C213" s="253">
        <v>0</v>
      </c>
      <c r="D213" s="244" t="s">
        <v>170</v>
      </c>
      <c r="F213" s="105"/>
    </row>
    <row r="214" spans="1:6" s="103" customFormat="1" hidden="1" x14ac:dyDescent="0.3">
      <c r="A214" s="205"/>
      <c r="B214" s="194"/>
      <c r="C214" s="253">
        <v>0</v>
      </c>
      <c r="D214" s="244" t="s">
        <v>170</v>
      </c>
      <c r="F214" s="105"/>
    </row>
    <row r="215" spans="1:6" s="103" customFormat="1" hidden="1" x14ac:dyDescent="0.3">
      <c r="A215" s="205"/>
      <c r="B215" s="194"/>
      <c r="C215" s="253">
        <v>0</v>
      </c>
      <c r="D215" s="244" t="s">
        <v>170</v>
      </c>
      <c r="F215" s="105"/>
    </row>
    <row r="216" spans="1:6" s="103" customFormat="1" hidden="1" x14ac:dyDescent="0.3">
      <c r="A216" s="205"/>
      <c r="B216" s="194"/>
      <c r="C216" s="253">
        <v>0</v>
      </c>
      <c r="D216" s="244" t="s">
        <v>170</v>
      </c>
      <c r="F216" s="105"/>
    </row>
    <row r="217" spans="1:6" s="103" customFormat="1" hidden="1" x14ac:dyDescent="0.3">
      <c r="A217" s="205"/>
      <c r="B217" s="194"/>
      <c r="C217" s="253">
        <v>0</v>
      </c>
      <c r="D217" s="244" t="s">
        <v>170</v>
      </c>
      <c r="F217" s="105"/>
    </row>
    <row r="218" spans="1:6" s="103" customFormat="1" hidden="1" x14ac:dyDescent="0.3">
      <c r="A218" s="205"/>
      <c r="B218" s="194"/>
      <c r="C218" s="253">
        <v>0</v>
      </c>
      <c r="D218" s="244" t="s">
        <v>170</v>
      </c>
      <c r="F218" s="105"/>
    </row>
    <row r="219" spans="1:6" s="103" customFormat="1" hidden="1" x14ac:dyDescent="0.3">
      <c r="A219" s="205"/>
      <c r="B219" s="194"/>
      <c r="C219" s="253">
        <v>0</v>
      </c>
      <c r="D219" s="244" t="s">
        <v>170</v>
      </c>
      <c r="F219" s="105"/>
    </row>
    <row r="220" spans="1:6" s="103" customFormat="1" hidden="1" x14ac:dyDescent="0.3">
      <c r="A220" s="205"/>
      <c r="B220" s="194"/>
      <c r="C220" s="253">
        <v>0</v>
      </c>
      <c r="D220" s="244" t="s">
        <v>170</v>
      </c>
      <c r="F220" s="105"/>
    </row>
    <row r="221" spans="1:6" s="103" customFormat="1" hidden="1" x14ac:dyDescent="0.3">
      <c r="A221" s="205"/>
      <c r="B221" s="194"/>
      <c r="C221" s="253">
        <v>0</v>
      </c>
      <c r="D221" s="244" t="s">
        <v>170</v>
      </c>
      <c r="F221" s="105"/>
    </row>
    <row r="222" spans="1:6" s="103" customFormat="1" hidden="1" x14ac:dyDescent="0.3">
      <c r="A222" s="205"/>
      <c r="B222" s="194"/>
      <c r="C222" s="253">
        <v>0</v>
      </c>
      <c r="D222" s="244" t="s">
        <v>170</v>
      </c>
      <c r="F222" s="105"/>
    </row>
    <row r="223" spans="1:6" s="103" customFormat="1" hidden="1" x14ac:dyDescent="0.3">
      <c r="A223" s="205"/>
      <c r="B223" s="194"/>
      <c r="C223" s="253">
        <v>0</v>
      </c>
      <c r="D223" s="244" t="s">
        <v>170</v>
      </c>
      <c r="F223" s="105"/>
    </row>
    <row r="224" spans="1:6" s="103" customFormat="1" hidden="1" x14ac:dyDescent="0.3">
      <c r="A224" s="205"/>
      <c r="B224" s="194"/>
      <c r="C224" s="253">
        <v>0</v>
      </c>
      <c r="D224" s="244" t="s">
        <v>170</v>
      </c>
      <c r="F224" s="105"/>
    </row>
    <row r="225" spans="1:6" s="103" customFormat="1" hidden="1" x14ac:dyDescent="0.3">
      <c r="A225" s="205"/>
      <c r="B225" s="194"/>
      <c r="C225" s="253">
        <v>0</v>
      </c>
      <c r="D225" s="244" t="s">
        <v>170</v>
      </c>
      <c r="F225" s="105"/>
    </row>
    <row r="226" spans="1:6" s="103" customFormat="1" hidden="1" x14ac:dyDescent="0.3">
      <c r="A226" s="205"/>
      <c r="B226" s="194"/>
      <c r="C226" s="253">
        <v>0</v>
      </c>
      <c r="D226" s="244" t="s">
        <v>170</v>
      </c>
      <c r="F226" s="105"/>
    </row>
    <row r="227" spans="1:6" s="103" customFormat="1" hidden="1" x14ac:dyDescent="0.3">
      <c r="A227" s="205"/>
      <c r="B227" s="194"/>
      <c r="C227" s="253">
        <v>0</v>
      </c>
      <c r="D227" s="244" t="s">
        <v>170</v>
      </c>
      <c r="F227" s="105"/>
    </row>
    <row r="228" spans="1:6" s="103" customFormat="1" hidden="1" x14ac:dyDescent="0.3">
      <c r="A228" s="205"/>
      <c r="B228" s="194"/>
      <c r="C228" s="253">
        <v>0</v>
      </c>
      <c r="D228" s="244" t="s">
        <v>170</v>
      </c>
      <c r="F228" s="105"/>
    </row>
    <row r="229" spans="1:6" s="103" customFormat="1" hidden="1" x14ac:dyDescent="0.3">
      <c r="A229" s="205"/>
      <c r="B229" s="194"/>
      <c r="C229" s="253">
        <v>0</v>
      </c>
      <c r="D229" s="244" t="s">
        <v>170</v>
      </c>
      <c r="F229" s="105"/>
    </row>
    <row r="230" spans="1:6" s="103" customFormat="1" hidden="1" x14ac:dyDescent="0.3">
      <c r="A230" s="205"/>
      <c r="B230" s="194"/>
      <c r="C230" s="253">
        <v>0</v>
      </c>
      <c r="D230" s="244" t="s">
        <v>170</v>
      </c>
      <c r="F230" s="105"/>
    </row>
    <row r="231" spans="1:6" s="103" customFormat="1" hidden="1" x14ac:dyDescent="0.3">
      <c r="A231" s="205"/>
      <c r="B231" s="194"/>
      <c r="C231" s="253">
        <v>0</v>
      </c>
      <c r="D231" s="244" t="s">
        <v>170</v>
      </c>
      <c r="F231" s="105"/>
    </row>
    <row r="232" spans="1:6" s="103" customFormat="1" hidden="1" x14ac:dyDescent="0.3">
      <c r="A232" s="205"/>
      <c r="B232" s="194"/>
      <c r="C232" s="253">
        <v>0</v>
      </c>
      <c r="D232" s="244" t="s">
        <v>170</v>
      </c>
      <c r="F232" s="105"/>
    </row>
    <row r="233" spans="1:6" s="103" customFormat="1" hidden="1" x14ac:dyDescent="0.3">
      <c r="A233" s="205"/>
      <c r="B233" s="194"/>
      <c r="C233" s="253">
        <v>0</v>
      </c>
      <c r="D233" s="244" t="s">
        <v>170</v>
      </c>
      <c r="F233" s="105"/>
    </row>
    <row r="234" spans="1:6" s="103" customFormat="1" hidden="1" x14ac:dyDescent="0.3">
      <c r="A234" s="205"/>
      <c r="B234" s="194"/>
      <c r="C234" s="253">
        <v>0</v>
      </c>
      <c r="D234" s="244" t="s">
        <v>170</v>
      </c>
      <c r="F234" s="105"/>
    </row>
    <row r="235" spans="1:6" s="103" customFormat="1" hidden="1" x14ac:dyDescent="0.3">
      <c r="A235" s="205"/>
      <c r="B235" s="194"/>
      <c r="C235" s="253">
        <v>0</v>
      </c>
      <c r="D235" s="244" t="s">
        <v>170</v>
      </c>
      <c r="F235" s="105"/>
    </row>
    <row r="236" spans="1:6" s="103" customFormat="1" hidden="1" x14ac:dyDescent="0.3">
      <c r="A236" s="205"/>
      <c r="B236" s="194"/>
      <c r="C236" s="253">
        <v>0</v>
      </c>
      <c r="D236" s="244" t="s">
        <v>170</v>
      </c>
      <c r="F236" s="105"/>
    </row>
    <row r="237" spans="1:6" s="103" customFormat="1" hidden="1" x14ac:dyDescent="0.3">
      <c r="A237" s="205"/>
      <c r="B237" s="194"/>
      <c r="C237" s="253">
        <v>0</v>
      </c>
      <c r="D237" s="244" t="s">
        <v>170</v>
      </c>
      <c r="F237" s="105"/>
    </row>
    <row r="238" spans="1:6" s="103" customFormat="1" hidden="1" x14ac:dyDescent="0.3">
      <c r="A238" s="205"/>
      <c r="B238" s="194"/>
      <c r="C238" s="253">
        <v>0</v>
      </c>
      <c r="D238" s="244" t="s">
        <v>170</v>
      </c>
      <c r="F238" s="105"/>
    </row>
    <row r="239" spans="1:6" s="103" customFormat="1" hidden="1" x14ac:dyDescent="0.3">
      <c r="A239" s="205"/>
      <c r="B239" s="194"/>
      <c r="C239" s="253">
        <v>0</v>
      </c>
      <c r="D239" s="244" t="s">
        <v>170</v>
      </c>
      <c r="F239" s="105"/>
    </row>
    <row r="240" spans="1:6" s="103" customFormat="1" hidden="1" x14ac:dyDescent="0.3">
      <c r="A240" s="205"/>
      <c r="B240" s="194"/>
      <c r="C240" s="253">
        <v>0</v>
      </c>
      <c r="D240" s="244" t="s">
        <v>170</v>
      </c>
      <c r="F240" s="105"/>
    </row>
    <row r="241" spans="1:6" s="103" customFormat="1" hidden="1" x14ac:dyDescent="0.3">
      <c r="A241" s="205"/>
      <c r="B241" s="194"/>
      <c r="C241" s="253">
        <v>0</v>
      </c>
      <c r="D241" s="244" t="s">
        <v>170</v>
      </c>
      <c r="F241" s="105"/>
    </row>
    <row r="242" spans="1:6" s="103" customFormat="1" hidden="1" x14ac:dyDescent="0.3">
      <c r="A242" s="205"/>
      <c r="B242" s="194"/>
      <c r="C242" s="253">
        <v>0</v>
      </c>
      <c r="D242" s="244" t="s">
        <v>170</v>
      </c>
      <c r="F242" s="105"/>
    </row>
    <row r="243" spans="1:6" s="103" customFormat="1" hidden="1" x14ac:dyDescent="0.3">
      <c r="A243" s="205"/>
      <c r="B243" s="194"/>
      <c r="C243" s="253">
        <v>0</v>
      </c>
      <c r="D243" s="244" t="s">
        <v>170</v>
      </c>
      <c r="F243" s="105"/>
    </row>
    <row r="244" spans="1:6" s="103" customFormat="1" hidden="1" x14ac:dyDescent="0.3">
      <c r="A244" s="205"/>
      <c r="B244" s="194"/>
      <c r="C244" s="253">
        <v>0</v>
      </c>
      <c r="D244" s="244" t="s">
        <v>170</v>
      </c>
      <c r="F244" s="105"/>
    </row>
    <row r="245" spans="1:6" s="103" customFormat="1" hidden="1" x14ac:dyDescent="0.3">
      <c r="A245" s="205"/>
      <c r="B245" s="194"/>
      <c r="C245" s="253">
        <v>0</v>
      </c>
      <c r="D245" s="244" t="s">
        <v>170</v>
      </c>
      <c r="F245" s="105"/>
    </row>
    <row r="246" spans="1:6" s="103" customFormat="1" hidden="1" x14ac:dyDescent="0.3">
      <c r="A246" s="205"/>
      <c r="B246" s="194"/>
      <c r="C246" s="253">
        <v>0</v>
      </c>
      <c r="D246" s="244" t="s">
        <v>170</v>
      </c>
      <c r="F246" s="105"/>
    </row>
    <row r="247" spans="1:6" s="103" customFormat="1" hidden="1" x14ac:dyDescent="0.3">
      <c r="A247" s="205"/>
      <c r="B247" s="194"/>
      <c r="C247" s="253">
        <v>0</v>
      </c>
      <c r="D247" s="244" t="s">
        <v>170</v>
      </c>
      <c r="F247" s="105"/>
    </row>
    <row r="248" spans="1:6" s="103" customFormat="1" hidden="1" x14ac:dyDescent="0.3">
      <c r="A248" s="205"/>
      <c r="B248" s="194"/>
      <c r="C248" s="253">
        <v>0</v>
      </c>
      <c r="D248" s="244" t="s">
        <v>170</v>
      </c>
      <c r="F248" s="105"/>
    </row>
    <row r="249" spans="1:6" s="103" customFormat="1" hidden="1" x14ac:dyDescent="0.3">
      <c r="A249" s="205"/>
      <c r="B249" s="194"/>
      <c r="C249" s="253">
        <v>0</v>
      </c>
      <c r="D249" s="244" t="s">
        <v>170</v>
      </c>
      <c r="F249" s="105"/>
    </row>
    <row r="250" spans="1:6" s="103" customFormat="1" hidden="1" x14ac:dyDescent="0.3">
      <c r="A250" s="205"/>
      <c r="B250" s="194"/>
      <c r="C250" s="253">
        <v>0</v>
      </c>
      <c r="D250" s="244" t="s">
        <v>170</v>
      </c>
      <c r="F250" s="105"/>
    </row>
    <row r="251" spans="1:6" s="103" customFormat="1" hidden="1" x14ac:dyDescent="0.3">
      <c r="A251" s="205"/>
      <c r="B251" s="194"/>
      <c r="C251" s="253">
        <v>0</v>
      </c>
      <c r="D251" s="244" t="s">
        <v>170</v>
      </c>
      <c r="F251" s="105"/>
    </row>
    <row r="252" spans="1:6" s="103" customFormat="1" hidden="1" x14ac:dyDescent="0.3">
      <c r="A252" s="205"/>
      <c r="B252" s="194"/>
      <c r="C252" s="253">
        <v>0</v>
      </c>
      <c r="D252" s="244" t="s">
        <v>170</v>
      </c>
      <c r="F252" s="105"/>
    </row>
    <row r="253" spans="1:6" s="103" customFormat="1" hidden="1" x14ac:dyDescent="0.3">
      <c r="A253" s="205"/>
      <c r="B253" s="194"/>
      <c r="C253" s="253">
        <v>0</v>
      </c>
      <c r="D253" s="244" t="s">
        <v>170</v>
      </c>
      <c r="F253" s="105"/>
    </row>
    <row r="254" spans="1:6" s="103" customFormat="1" hidden="1" x14ac:dyDescent="0.3">
      <c r="A254" s="205"/>
      <c r="B254" s="194"/>
      <c r="C254" s="253">
        <v>0</v>
      </c>
      <c r="D254" s="244" t="s">
        <v>170</v>
      </c>
      <c r="F254" s="105"/>
    </row>
    <row r="255" spans="1:6" s="103" customFormat="1" hidden="1" x14ac:dyDescent="0.3">
      <c r="A255" s="205"/>
      <c r="B255" s="194"/>
      <c r="C255" s="253">
        <v>0</v>
      </c>
      <c r="D255" s="244" t="s">
        <v>170</v>
      </c>
      <c r="F255" s="105"/>
    </row>
    <row r="256" spans="1:6" s="103" customFormat="1" hidden="1" x14ac:dyDescent="0.3">
      <c r="A256" s="205"/>
      <c r="B256" s="194"/>
      <c r="C256" s="253">
        <v>0</v>
      </c>
      <c r="D256" s="244" t="s">
        <v>170</v>
      </c>
      <c r="F256" s="105"/>
    </row>
    <row r="257" spans="1:14" s="103" customFormat="1" hidden="1" x14ac:dyDescent="0.3">
      <c r="A257" s="205"/>
      <c r="B257" s="194"/>
      <c r="C257" s="253">
        <v>0</v>
      </c>
      <c r="D257" s="244" t="s">
        <v>170</v>
      </c>
      <c r="F257" s="105"/>
    </row>
    <row r="258" spans="1:14" s="103" customFormat="1" hidden="1" x14ac:dyDescent="0.3">
      <c r="A258" s="205"/>
      <c r="B258" s="194"/>
      <c r="C258" s="253">
        <v>0</v>
      </c>
      <c r="D258" s="244" t="s">
        <v>170</v>
      </c>
      <c r="F258" s="105"/>
    </row>
    <row r="259" spans="1:14" s="103" customFormat="1" hidden="1" x14ac:dyDescent="0.3">
      <c r="A259" s="205"/>
      <c r="B259" s="194"/>
      <c r="C259" s="253">
        <v>0</v>
      </c>
      <c r="D259" s="244" t="s">
        <v>170</v>
      </c>
      <c r="F259" s="105"/>
    </row>
    <row r="260" spans="1:14" s="103" customFormat="1" hidden="1" x14ac:dyDescent="0.3">
      <c r="A260" s="205"/>
      <c r="B260" s="194"/>
      <c r="C260" s="253">
        <v>0</v>
      </c>
      <c r="D260" s="244" t="s">
        <v>170</v>
      </c>
      <c r="F260" s="105"/>
    </row>
    <row r="261" spans="1:14" s="103" customFormat="1" hidden="1" x14ac:dyDescent="0.3">
      <c r="A261" s="205"/>
      <c r="B261" s="194"/>
      <c r="C261" s="253">
        <v>0</v>
      </c>
      <c r="D261" s="244" t="s">
        <v>170</v>
      </c>
      <c r="F261" s="105"/>
    </row>
    <row r="262" spans="1:14" s="103" customFormat="1" hidden="1" x14ac:dyDescent="0.3">
      <c r="A262" s="205"/>
      <c r="B262" s="194"/>
      <c r="C262" s="253">
        <v>0</v>
      </c>
      <c r="D262" s="244" t="s">
        <v>170</v>
      </c>
      <c r="F262" s="105"/>
    </row>
    <row r="263" spans="1:14" s="103" customFormat="1" hidden="1" x14ac:dyDescent="0.3">
      <c r="A263" s="205"/>
      <c r="B263" s="194"/>
      <c r="C263" s="253">
        <v>0</v>
      </c>
      <c r="D263" s="244" t="s">
        <v>170</v>
      </c>
      <c r="F263" s="105"/>
    </row>
    <row r="264" spans="1:14" s="103" customFormat="1" hidden="1" x14ac:dyDescent="0.3">
      <c r="A264" s="205"/>
      <c r="B264" s="194"/>
      <c r="C264" s="253">
        <v>0</v>
      </c>
      <c r="D264" s="244" t="s">
        <v>170</v>
      </c>
      <c r="F264" s="105"/>
    </row>
    <row r="265" spans="1:14" s="103" customFormat="1" hidden="1" x14ac:dyDescent="0.3">
      <c r="A265" s="205"/>
      <c r="B265" s="194"/>
      <c r="C265" s="253">
        <v>0</v>
      </c>
      <c r="D265" s="244" t="s">
        <v>170</v>
      </c>
      <c r="F265" s="105"/>
    </row>
    <row r="266" spans="1:14" s="103" customFormat="1" x14ac:dyDescent="0.3">
      <c r="A266" s="205"/>
      <c r="B266" s="194"/>
      <c r="C266" s="254">
        <v>0</v>
      </c>
      <c r="D266" s="244" t="s">
        <v>170</v>
      </c>
    </row>
    <row r="267" spans="1:14" s="103" customFormat="1" x14ac:dyDescent="0.3">
      <c r="A267" s="220"/>
      <c r="B267" s="156" t="s">
        <v>171</v>
      </c>
      <c r="C267" s="151">
        <f>ROUND(SUBTOTAL(109,C136:C266),2)</f>
        <v>0</v>
      </c>
      <c r="D267" s="244" t="s">
        <v>170</v>
      </c>
      <c r="F267" s="108" t="s">
        <v>186</v>
      </c>
    </row>
    <row r="268" spans="1:14" x14ac:dyDescent="0.3">
      <c r="D268" s="154" t="s">
        <v>162</v>
      </c>
    </row>
    <row r="269" spans="1:14" x14ac:dyDescent="0.3">
      <c r="B269" s="305" t="s">
        <v>181</v>
      </c>
      <c r="C269" s="200">
        <f>+C267+C135</f>
        <v>0</v>
      </c>
      <c r="D269" s="157" t="s">
        <v>162</v>
      </c>
      <c r="F269" s="117" t="s">
        <v>173</v>
      </c>
    </row>
    <row r="270" spans="1:14" s="103" customFormat="1" x14ac:dyDescent="0.3">
      <c r="A270" s="101"/>
      <c r="B270" s="101"/>
      <c r="C270" s="101"/>
      <c r="D270" s="154" t="s">
        <v>162</v>
      </c>
    </row>
    <row r="271" spans="1:14" s="103" customFormat="1" x14ac:dyDescent="0.3">
      <c r="A271" s="118" t="s">
        <v>174</v>
      </c>
      <c r="B271" s="119"/>
      <c r="C271" s="120"/>
      <c r="D271" s="154" t="s">
        <v>167</v>
      </c>
      <c r="F271" s="104" t="s">
        <v>175</v>
      </c>
    </row>
    <row r="272" spans="1:14" s="103" customFormat="1" ht="45" customHeight="1" x14ac:dyDescent="0.3">
      <c r="A272" s="431"/>
      <c r="B272" s="432"/>
      <c r="C272" s="433"/>
      <c r="D272" s="247" t="s">
        <v>167</v>
      </c>
      <c r="F272" s="436" t="s">
        <v>176</v>
      </c>
      <c r="G272" s="436"/>
      <c r="H272" s="436"/>
      <c r="I272" s="436"/>
      <c r="J272" s="436"/>
      <c r="K272" s="436"/>
      <c r="L272" s="436"/>
      <c r="M272" s="436"/>
      <c r="N272" s="436"/>
    </row>
    <row r="273" spans="1:14" x14ac:dyDescent="0.3">
      <c r="A273" s="101"/>
      <c r="B273" s="101"/>
      <c r="C273" s="101"/>
      <c r="D273" s="232" t="s">
        <v>170</v>
      </c>
      <c r="F273" s="104"/>
    </row>
    <row r="274" spans="1:14" s="103" customFormat="1" x14ac:dyDescent="0.3">
      <c r="A274" s="102" t="s">
        <v>177</v>
      </c>
      <c r="B274" s="110"/>
      <c r="C274" s="106"/>
      <c r="D274" s="243" t="s">
        <v>170</v>
      </c>
      <c r="F274" s="104" t="s">
        <v>175</v>
      </c>
    </row>
    <row r="275" spans="1:14" s="103" customFormat="1" ht="45" customHeight="1" x14ac:dyDescent="0.3">
      <c r="A275" s="431"/>
      <c r="B275" s="432"/>
      <c r="C275" s="433"/>
      <c r="D275" s="248" t="s">
        <v>170</v>
      </c>
      <c r="F275" s="436" t="s">
        <v>176</v>
      </c>
      <c r="G275" s="436"/>
      <c r="H275" s="436"/>
      <c r="I275" s="436"/>
      <c r="J275" s="436"/>
      <c r="K275" s="436"/>
      <c r="L275" s="436"/>
      <c r="M275" s="436"/>
      <c r="N275" s="436"/>
    </row>
    <row r="276" spans="1:14" x14ac:dyDescent="0.3">
      <c r="D276" s="232"/>
    </row>
  </sheetData>
  <sheetProtection algorithmName="SHA-512" hashValue="PQcGCCxX64mZI6qiCN7RmTo3pOC5FqqEJOu1xDXrb5Jnq/jmoe++QVscC5PcYcnDotpYjTOihFB7zjC/w9zFCw==" saltValue="qJwenSrMcEZe68QiPvZygQ==" spinCount="100000" sheet="1" formatCells="0" formatRows="0" sort="0"/>
  <autoFilter ref="D1:D276" xr:uid="{00000000-0001-0000-1200-000000000000}"/>
  <mergeCells count="6">
    <mergeCell ref="A1:B1"/>
    <mergeCell ref="A2:C2"/>
    <mergeCell ref="A272:C272"/>
    <mergeCell ref="A275:C275"/>
    <mergeCell ref="F275:N275"/>
    <mergeCell ref="F272:N272"/>
  </mergeCells>
  <printOptions horizontalCentered="1"/>
  <pageMargins left="0.25" right="0.25" top="0.25" bottom="0.25" header="0.3" footer="0.3"/>
  <pageSetup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276"/>
  <sheetViews>
    <sheetView zoomScaleNormal="100" zoomScaleSheetLayoutView="100" workbookViewId="0">
      <pane ySplit="3" topLeftCell="A4" activePane="bottomLeft" state="frozen"/>
      <selection activeCell="J17" sqref="J17"/>
      <selection pane="bottomLeft" activeCell="A4" sqref="A4"/>
    </sheetView>
  </sheetViews>
  <sheetFormatPr defaultColWidth="9.109375" defaultRowHeight="14.4" x14ac:dyDescent="0.3"/>
  <cols>
    <col min="1" max="1" width="73.5546875" style="100" customWidth="1"/>
    <col min="2" max="2" width="14.33203125" style="100" customWidth="1"/>
    <col min="3" max="4" width="22.88671875" style="100" customWidth="1"/>
    <col min="5" max="5" width="17" style="243" hidden="1" customWidth="1"/>
    <col min="6" max="6" width="2.33203125" style="100" customWidth="1"/>
    <col min="7" max="16384" width="9.109375" style="100"/>
  </cols>
  <sheetData>
    <row r="1" spans="1:8" ht="30" customHeight="1" x14ac:dyDescent="0.3">
      <c r="A1" s="434" t="s">
        <v>159</v>
      </c>
      <c r="B1" s="434"/>
      <c r="C1" s="434"/>
      <c r="D1" s="100">
        <f>+'Section A'!B2</f>
        <v>0</v>
      </c>
      <c r="E1" s="243" t="s">
        <v>190</v>
      </c>
    </row>
    <row r="2" spans="1:8" ht="37.5" customHeight="1" x14ac:dyDescent="0.3">
      <c r="A2" s="447" t="s">
        <v>196</v>
      </c>
      <c r="B2" s="447"/>
      <c r="C2" s="447"/>
      <c r="D2" s="447"/>
      <c r="E2" s="311" t="s">
        <v>162</v>
      </c>
    </row>
    <row r="3" spans="1:8" ht="25.5" customHeight="1" x14ac:dyDescent="0.3">
      <c r="A3" s="201" t="s">
        <v>183</v>
      </c>
      <c r="B3" s="177" t="s">
        <v>192</v>
      </c>
      <c r="C3" s="164" t="s">
        <v>185</v>
      </c>
      <c r="D3" s="201" t="s">
        <v>165</v>
      </c>
      <c r="E3" s="153" t="s">
        <v>162</v>
      </c>
    </row>
    <row r="4" spans="1:8" s="103" customFormat="1" ht="15" customHeight="1" x14ac:dyDescent="0.3">
      <c r="A4" s="193"/>
      <c r="B4" s="217"/>
      <c r="C4" s="218"/>
      <c r="D4" s="154">
        <f t="shared" ref="D4:D35" si="0">ROUND(+B4*C4,2)</f>
        <v>0</v>
      </c>
      <c r="E4" s="233" t="s">
        <v>167</v>
      </c>
      <c r="G4" s="215"/>
      <c r="H4" s="215"/>
    </row>
    <row r="5" spans="1:8" s="103" customFormat="1" ht="15" customHeight="1" x14ac:dyDescent="0.3">
      <c r="A5" s="205"/>
      <c r="B5" s="217"/>
      <c r="C5" s="218"/>
      <c r="D5" s="154">
        <f t="shared" si="0"/>
        <v>0</v>
      </c>
      <c r="E5" s="244" t="s">
        <v>167</v>
      </c>
      <c r="G5" s="216"/>
      <c r="H5" s="193"/>
    </row>
    <row r="6" spans="1:8" s="103" customFormat="1" ht="15" customHeight="1" x14ac:dyDescent="0.3">
      <c r="A6" s="205"/>
      <c r="B6" s="217"/>
      <c r="C6" s="218"/>
      <c r="D6" s="154">
        <f t="shared" si="0"/>
        <v>0</v>
      </c>
      <c r="E6" s="244" t="s">
        <v>167</v>
      </c>
      <c r="G6" s="216"/>
      <c r="H6" s="193"/>
    </row>
    <row r="7" spans="1:8" s="103" customFormat="1" ht="15" hidden="1" customHeight="1" x14ac:dyDescent="0.3">
      <c r="A7" s="205"/>
      <c r="B7" s="217"/>
      <c r="C7" s="218"/>
      <c r="D7" s="154">
        <f t="shared" si="0"/>
        <v>0</v>
      </c>
      <c r="E7" s="244" t="s">
        <v>167</v>
      </c>
      <c r="G7" s="216"/>
      <c r="H7" s="193"/>
    </row>
    <row r="8" spans="1:8" s="103" customFormat="1" ht="15" hidden="1" customHeight="1" x14ac:dyDescent="0.3">
      <c r="A8" s="205"/>
      <c r="B8" s="217"/>
      <c r="C8" s="218"/>
      <c r="D8" s="154">
        <f t="shared" si="0"/>
        <v>0</v>
      </c>
      <c r="E8" s="244" t="s">
        <v>167</v>
      </c>
      <c r="G8" s="216"/>
      <c r="H8" s="193"/>
    </row>
    <row r="9" spans="1:8" s="103" customFormat="1" ht="15" hidden="1" customHeight="1" x14ac:dyDescent="0.3">
      <c r="A9" s="205"/>
      <c r="B9" s="217"/>
      <c r="C9" s="218"/>
      <c r="D9" s="154">
        <f t="shared" si="0"/>
        <v>0</v>
      </c>
      <c r="E9" s="244" t="s">
        <v>167</v>
      </c>
      <c r="G9" s="216"/>
      <c r="H9" s="193"/>
    </row>
    <row r="10" spans="1:8" s="103" customFormat="1" ht="15" hidden="1" customHeight="1" x14ac:dyDescent="0.3">
      <c r="A10" s="205"/>
      <c r="B10" s="217"/>
      <c r="C10" s="218"/>
      <c r="D10" s="154">
        <f t="shared" si="0"/>
        <v>0</v>
      </c>
      <c r="E10" s="244" t="s">
        <v>167</v>
      </c>
      <c r="G10" s="216"/>
      <c r="H10" s="193"/>
    </row>
    <row r="11" spans="1:8" s="103" customFormat="1" ht="15" hidden="1" customHeight="1" x14ac:dyDescent="0.3">
      <c r="A11" s="205"/>
      <c r="B11" s="217"/>
      <c r="C11" s="218"/>
      <c r="D11" s="154">
        <f t="shared" si="0"/>
        <v>0</v>
      </c>
      <c r="E11" s="244" t="s">
        <v>167</v>
      </c>
      <c r="G11" s="216"/>
      <c r="H11" s="193"/>
    </row>
    <row r="12" spans="1:8" s="103" customFormat="1" ht="15" hidden="1" customHeight="1" x14ac:dyDescent="0.3">
      <c r="A12" s="205"/>
      <c r="B12" s="217"/>
      <c r="C12" s="218"/>
      <c r="D12" s="154">
        <f t="shared" si="0"/>
        <v>0</v>
      </c>
      <c r="E12" s="244" t="s">
        <v>167</v>
      </c>
      <c r="G12" s="216"/>
      <c r="H12" s="193"/>
    </row>
    <row r="13" spans="1:8" s="103" customFormat="1" ht="15" hidden="1" customHeight="1" x14ac:dyDescent="0.3">
      <c r="A13" s="205"/>
      <c r="B13" s="217"/>
      <c r="C13" s="218"/>
      <c r="D13" s="154">
        <f t="shared" si="0"/>
        <v>0</v>
      </c>
      <c r="E13" s="244" t="s">
        <v>167</v>
      </c>
      <c r="G13" s="216"/>
      <c r="H13" s="193"/>
    </row>
    <row r="14" spans="1:8" s="103" customFormat="1" ht="15" hidden="1" customHeight="1" x14ac:dyDescent="0.3">
      <c r="A14" s="205"/>
      <c r="B14" s="217"/>
      <c r="C14" s="218"/>
      <c r="D14" s="154">
        <f t="shared" si="0"/>
        <v>0</v>
      </c>
      <c r="E14" s="244" t="s">
        <v>167</v>
      </c>
      <c r="G14" s="216"/>
      <c r="H14" s="193"/>
    </row>
    <row r="15" spans="1:8" s="103" customFormat="1" ht="15" hidden="1" customHeight="1" x14ac:dyDescent="0.3">
      <c r="A15" s="205"/>
      <c r="B15" s="217"/>
      <c r="C15" s="218"/>
      <c r="D15" s="154">
        <f t="shared" si="0"/>
        <v>0</v>
      </c>
      <c r="E15" s="244" t="s">
        <v>167</v>
      </c>
      <c r="G15" s="216"/>
      <c r="H15" s="193"/>
    </row>
    <row r="16" spans="1:8" s="103" customFormat="1" ht="15" hidden="1" customHeight="1" x14ac:dyDescent="0.3">
      <c r="A16" s="205"/>
      <c r="B16" s="217"/>
      <c r="C16" s="218"/>
      <c r="D16" s="154">
        <f t="shared" si="0"/>
        <v>0</v>
      </c>
      <c r="E16" s="244" t="s">
        <v>167</v>
      </c>
      <c r="G16" s="216"/>
      <c r="H16" s="193"/>
    </row>
    <row r="17" spans="1:8" s="103" customFormat="1" ht="15" hidden="1" customHeight="1" x14ac:dyDescent="0.3">
      <c r="A17" s="205"/>
      <c r="B17" s="217"/>
      <c r="C17" s="218"/>
      <c r="D17" s="154">
        <f t="shared" si="0"/>
        <v>0</v>
      </c>
      <c r="E17" s="244" t="s">
        <v>167</v>
      </c>
      <c r="G17" s="216"/>
      <c r="H17" s="193"/>
    </row>
    <row r="18" spans="1:8" s="103" customFormat="1" ht="15" hidden="1" customHeight="1" x14ac:dyDescent="0.3">
      <c r="A18" s="205"/>
      <c r="B18" s="217"/>
      <c r="C18" s="218"/>
      <c r="D18" s="154">
        <f t="shared" si="0"/>
        <v>0</v>
      </c>
      <c r="E18" s="244" t="s">
        <v>167</v>
      </c>
      <c r="G18" s="216"/>
      <c r="H18" s="193"/>
    </row>
    <row r="19" spans="1:8" s="103" customFormat="1" ht="15" hidden="1" customHeight="1" x14ac:dyDescent="0.3">
      <c r="A19" s="205"/>
      <c r="B19" s="217"/>
      <c r="C19" s="218"/>
      <c r="D19" s="154">
        <f t="shared" si="0"/>
        <v>0</v>
      </c>
      <c r="E19" s="244" t="s">
        <v>167</v>
      </c>
      <c r="G19" s="216"/>
      <c r="H19" s="193"/>
    </row>
    <row r="20" spans="1:8" s="103" customFormat="1" ht="15" hidden="1" customHeight="1" x14ac:dyDescent="0.3">
      <c r="A20" s="205"/>
      <c r="B20" s="217"/>
      <c r="C20" s="218"/>
      <c r="D20" s="154">
        <f t="shared" si="0"/>
        <v>0</v>
      </c>
      <c r="E20" s="244" t="s">
        <v>167</v>
      </c>
      <c r="G20" s="216"/>
      <c r="H20" s="193"/>
    </row>
    <row r="21" spans="1:8" s="103" customFormat="1" ht="15" hidden="1" customHeight="1" x14ac:dyDescent="0.3">
      <c r="A21" s="205"/>
      <c r="B21" s="217"/>
      <c r="C21" s="218"/>
      <c r="D21" s="154">
        <f t="shared" si="0"/>
        <v>0</v>
      </c>
      <c r="E21" s="244" t="s">
        <v>167</v>
      </c>
      <c r="G21" s="216"/>
      <c r="H21" s="193"/>
    </row>
    <row r="22" spans="1:8" s="103" customFormat="1" ht="15" hidden="1" customHeight="1" x14ac:dyDescent="0.3">
      <c r="A22" s="205"/>
      <c r="B22" s="217"/>
      <c r="C22" s="218"/>
      <c r="D22" s="154">
        <f t="shared" si="0"/>
        <v>0</v>
      </c>
      <c r="E22" s="244" t="s">
        <v>167</v>
      </c>
      <c r="G22" s="216"/>
      <c r="H22" s="193"/>
    </row>
    <row r="23" spans="1:8" s="103" customFormat="1" ht="15" hidden="1" customHeight="1" x14ac:dyDescent="0.3">
      <c r="A23" s="205"/>
      <c r="B23" s="217"/>
      <c r="C23" s="218"/>
      <c r="D23" s="154">
        <f t="shared" si="0"/>
        <v>0</v>
      </c>
      <c r="E23" s="244" t="s">
        <v>167</v>
      </c>
      <c r="G23" s="216"/>
      <c r="H23" s="193"/>
    </row>
    <row r="24" spans="1:8" s="103" customFormat="1" ht="15" hidden="1" customHeight="1" x14ac:dyDescent="0.3">
      <c r="A24" s="205"/>
      <c r="B24" s="217"/>
      <c r="C24" s="218"/>
      <c r="D24" s="154">
        <f t="shared" si="0"/>
        <v>0</v>
      </c>
      <c r="E24" s="244" t="s">
        <v>167</v>
      </c>
      <c r="G24" s="216"/>
      <c r="H24" s="193"/>
    </row>
    <row r="25" spans="1:8" s="103" customFormat="1" ht="15" hidden="1" customHeight="1" x14ac:dyDescent="0.3">
      <c r="A25" s="205"/>
      <c r="B25" s="217"/>
      <c r="C25" s="218"/>
      <c r="D25" s="154">
        <f t="shared" si="0"/>
        <v>0</v>
      </c>
      <c r="E25" s="244" t="s">
        <v>167</v>
      </c>
      <c r="G25" s="216"/>
      <c r="H25" s="193"/>
    </row>
    <row r="26" spans="1:8" s="103" customFormat="1" ht="15" hidden="1" customHeight="1" x14ac:dyDescent="0.3">
      <c r="A26" s="205"/>
      <c r="B26" s="217"/>
      <c r="C26" s="218"/>
      <c r="D26" s="154">
        <f t="shared" si="0"/>
        <v>0</v>
      </c>
      <c r="E26" s="244" t="s">
        <v>167</v>
      </c>
      <c r="G26" s="216"/>
      <c r="H26" s="193"/>
    </row>
    <row r="27" spans="1:8" s="103" customFormat="1" ht="15" hidden="1" customHeight="1" x14ac:dyDescent="0.3">
      <c r="A27" s="205"/>
      <c r="B27" s="217"/>
      <c r="C27" s="218"/>
      <c r="D27" s="154">
        <f t="shared" si="0"/>
        <v>0</v>
      </c>
      <c r="E27" s="244" t="s">
        <v>167</v>
      </c>
      <c r="G27" s="216"/>
      <c r="H27" s="193"/>
    </row>
    <row r="28" spans="1:8" s="103" customFormat="1" ht="15" hidden="1" customHeight="1" x14ac:dyDescent="0.3">
      <c r="A28" s="205"/>
      <c r="B28" s="217"/>
      <c r="C28" s="218"/>
      <c r="D28" s="154">
        <f t="shared" si="0"/>
        <v>0</v>
      </c>
      <c r="E28" s="244" t="s">
        <v>167</v>
      </c>
      <c r="G28" s="216"/>
      <c r="H28" s="193"/>
    </row>
    <row r="29" spans="1:8" s="103" customFormat="1" ht="15" hidden="1" customHeight="1" x14ac:dyDescent="0.3">
      <c r="A29" s="205"/>
      <c r="B29" s="217"/>
      <c r="C29" s="218"/>
      <c r="D29" s="154">
        <f t="shared" si="0"/>
        <v>0</v>
      </c>
      <c r="E29" s="244" t="s">
        <v>167</v>
      </c>
      <c r="G29" s="216"/>
      <c r="H29" s="193"/>
    </row>
    <row r="30" spans="1:8" s="103" customFormat="1" ht="15" hidden="1" customHeight="1" x14ac:dyDescent="0.3">
      <c r="A30" s="205"/>
      <c r="B30" s="217"/>
      <c r="C30" s="218"/>
      <c r="D30" s="154">
        <f t="shared" si="0"/>
        <v>0</v>
      </c>
      <c r="E30" s="244" t="s">
        <v>167</v>
      </c>
      <c r="G30" s="216"/>
      <c r="H30" s="193"/>
    </row>
    <row r="31" spans="1:8" s="103" customFormat="1" ht="15" hidden="1" customHeight="1" x14ac:dyDescent="0.3">
      <c r="A31" s="205"/>
      <c r="B31" s="217"/>
      <c r="C31" s="218"/>
      <c r="D31" s="154">
        <f t="shared" si="0"/>
        <v>0</v>
      </c>
      <c r="E31" s="244" t="s">
        <v>167</v>
      </c>
      <c r="G31" s="216"/>
      <c r="H31" s="193"/>
    </row>
    <row r="32" spans="1:8" s="103" customFormat="1" ht="15" hidden="1" customHeight="1" x14ac:dyDescent="0.3">
      <c r="A32" s="205"/>
      <c r="B32" s="217"/>
      <c r="C32" s="218"/>
      <c r="D32" s="154">
        <f t="shared" si="0"/>
        <v>0</v>
      </c>
      <c r="E32" s="244" t="s">
        <v>167</v>
      </c>
      <c r="G32" s="216"/>
      <c r="H32" s="193"/>
    </row>
    <row r="33" spans="1:8" s="103" customFormat="1" ht="15" hidden="1" customHeight="1" x14ac:dyDescent="0.3">
      <c r="A33" s="205"/>
      <c r="B33" s="217"/>
      <c r="C33" s="218"/>
      <c r="D33" s="154">
        <f t="shared" si="0"/>
        <v>0</v>
      </c>
      <c r="E33" s="244" t="s">
        <v>167</v>
      </c>
      <c r="G33" s="216"/>
      <c r="H33" s="193"/>
    </row>
    <row r="34" spans="1:8" s="103" customFormat="1" ht="15" hidden="1" customHeight="1" x14ac:dyDescent="0.3">
      <c r="A34" s="205"/>
      <c r="B34" s="217"/>
      <c r="C34" s="218"/>
      <c r="D34" s="154">
        <f t="shared" si="0"/>
        <v>0</v>
      </c>
      <c r="E34" s="244" t="s">
        <v>167</v>
      </c>
      <c r="G34" s="216"/>
      <c r="H34" s="193"/>
    </row>
    <row r="35" spans="1:8" s="103" customFormat="1" ht="15" hidden="1" customHeight="1" x14ac:dyDescent="0.3">
      <c r="A35" s="205"/>
      <c r="B35" s="217"/>
      <c r="C35" s="218"/>
      <c r="D35" s="154">
        <f t="shared" si="0"/>
        <v>0</v>
      </c>
      <c r="E35" s="244" t="s">
        <v>167</v>
      </c>
      <c r="G35" s="216"/>
      <c r="H35" s="193"/>
    </row>
    <row r="36" spans="1:8" s="103" customFormat="1" ht="15" hidden="1" customHeight="1" x14ac:dyDescent="0.3">
      <c r="A36" s="205"/>
      <c r="B36" s="217"/>
      <c r="C36" s="218"/>
      <c r="D36" s="154">
        <f t="shared" ref="D36:D67" si="1">ROUND(+B36*C36,2)</f>
        <v>0</v>
      </c>
      <c r="E36" s="244" t="s">
        <v>167</v>
      </c>
      <c r="G36" s="216"/>
      <c r="H36" s="193"/>
    </row>
    <row r="37" spans="1:8" s="103" customFormat="1" ht="15" hidden="1" customHeight="1" x14ac:dyDescent="0.3">
      <c r="A37" s="205"/>
      <c r="B37" s="217"/>
      <c r="C37" s="218"/>
      <c r="D37" s="154">
        <f t="shared" si="1"/>
        <v>0</v>
      </c>
      <c r="E37" s="244" t="s">
        <v>167</v>
      </c>
      <c r="G37" s="216"/>
      <c r="H37" s="193"/>
    </row>
    <row r="38" spans="1:8" s="103" customFormat="1" ht="15" hidden="1" customHeight="1" x14ac:dyDescent="0.3">
      <c r="A38" s="205"/>
      <c r="B38" s="217"/>
      <c r="C38" s="218"/>
      <c r="D38" s="154">
        <f t="shared" si="1"/>
        <v>0</v>
      </c>
      <c r="E38" s="244" t="s">
        <v>167</v>
      </c>
      <c r="G38" s="216"/>
      <c r="H38" s="193"/>
    </row>
    <row r="39" spans="1:8" s="103" customFormat="1" ht="15" hidden="1" customHeight="1" x14ac:dyDescent="0.3">
      <c r="A39" s="205"/>
      <c r="B39" s="217"/>
      <c r="C39" s="218"/>
      <c r="D39" s="154">
        <f t="shared" si="1"/>
        <v>0</v>
      </c>
      <c r="E39" s="244" t="s">
        <v>167</v>
      </c>
      <c r="G39" s="216"/>
      <c r="H39" s="193"/>
    </row>
    <row r="40" spans="1:8" s="103" customFormat="1" ht="15" hidden="1" customHeight="1" x14ac:dyDescent="0.3">
      <c r="A40" s="205"/>
      <c r="B40" s="217"/>
      <c r="C40" s="218"/>
      <c r="D40" s="154">
        <f t="shared" si="1"/>
        <v>0</v>
      </c>
      <c r="E40" s="244" t="s">
        <v>167</v>
      </c>
      <c r="G40" s="216"/>
      <c r="H40" s="193"/>
    </row>
    <row r="41" spans="1:8" s="103" customFormat="1" ht="15" hidden="1" customHeight="1" x14ac:dyDescent="0.3">
      <c r="A41" s="205"/>
      <c r="B41" s="217"/>
      <c r="C41" s="218"/>
      <c r="D41" s="154">
        <f t="shared" si="1"/>
        <v>0</v>
      </c>
      <c r="E41" s="244" t="s">
        <v>167</v>
      </c>
      <c r="G41" s="216"/>
      <c r="H41" s="193"/>
    </row>
    <row r="42" spans="1:8" s="103" customFormat="1" ht="15" hidden="1" customHeight="1" x14ac:dyDescent="0.3">
      <c r="A42" s="205"/>
      <c r="B42" s="217"/>
      <c r="C42" s="218"/>
      <c r="D42" s="154">
        <f t="shared" si="1"/>
        <v>0</v>
      </c>
      <c r="E42" s="244" t="s">
        <v>167</v>
      </c>
      <c r="G42" s="216"/>
      <c r="H42" s="193"/>
    </row>
    <row r="43" spans="1:8" s="103" customFormat="1" ht="15" hidden="1" customHeight="1" x14ac:dyDescent="0.3">
      <c r="A43" s="205"/>
      <c r="B43" s="217"/>
      <c r="C43" s="218"/>
      <c r="D43" s="154">
        <f t="shared" si="1"/>
        <v>0</v>
      </c>
      <c r="E43" s="244" t="s">
        <v>167</v>
      </c>
      <c r="G43" s="216"/>
      <c r="H43" s="193"/>
    </row>
    <row r="44" spans="1:8" s="103" customFormat="1" ht="15" hidden="1" customHeight="1" x14ac:dyDescent="0.3">
      <c r="A44" s="205"/>
      <c r="B44" s="217"/>
      <c r="C44" s="218"/>
      <c r="D44" s="154">
        <f t="shared" si="1"/>
        <v>0</v>
      </c>
      <c r="E44" s="244" t="s">
        <v>167</v>
      </c>
      <c r="G44" s="216"/>
      <c r="H44" s="193"/>
    </row>
    <row r="45" spans="1:8" s="103" customFormat="1" ht="15" hidden="1" customHeight="1" x14ac:dyDescent="0.3">
      <c r="A45" s="205"/>
      <c r="B45" s="217"/>
      <c r="C45" s="218"/>
      <c r="D45" s="154">
        <f t="shared" si="1"/>
        <v>0</v>
      </c>
      <c r="E45" s="244" t="s">
        <v>167</v>
      </c>
      <c r="G45" s="216"/>
      <c r="H45" s="193"/>
    </row>
    <row r="46" spans="1:8" s="103" customFormat="1" ht="15" hidden="1" customHeight="1" x14ac:dyDescent="0.3">
      <c r="A46" s="205"/>
      <c r="B46" s="217"/>
      <c r="C46" s="218"/>
      <c r="D46" s="154">
        <f t="shared" si="1"/>
        <v>0</v>
      </c>
      <c r="E46" s="244" t="s">
        <v>167</v>
      </c>
      <c r="G46" s="216"/>
      <c r="H46" s="193"/>
    </row>
    <row r="47" spans="1:8" s="103" customFormat="1" ht="15" hidden="1" customHeight="1" x14ac:dyDescent="0.3">
      <c r="A47" s="205"/>
      <c r="B47" s="217"/>
      <c r="C47" s="218"/>
      <c r="D47" s="154">
        <f t="shared" si="1"/>
        <v>0</v>
      </c>
      <c r="E47" s="244" t="s">
        <v>167</v>
      </c>
      <c r="G47" s="216"/>
      <c r="H47" s="193"/>
    </row>
    <row r="48" spans="1:8" s="103" customFormat="1" ht="15" hidden="1" customHeight="1" x14ac:dyDescent="0.3">
      <c r="A48" s="205"/>
      <c r="B48" s="217"/>
      <c r="C48" s="218"/>
      <c r="D48" s="154">
        <f t="shared" si="1"/>
        <v>0</v>
      </c>
      <c r="E48" s="244" t="s">
        <v>167</v>
      </c>
      <c r="G48" s="216"/>
      <c r="H48" s="193"/>
    </row>
    <row r="49" spans="1:8" s="103" customFormat="1" ht="15" hidden="1" customHeight="1" x14ac:dyDescent="0.3">
      <c r="A49" s="205"/>
      <c r="B49" s="217"/>
      <c r="C49" s="218"/>
      <c r="D49" s="154">
        <f t="shared" si="1"/>
        <v>0</v>
      </c>
      <c r="E49" s="244" t="s">
        <v>167</v>
      </c>
      <c r="G49" s="216"/>
      <c r="H49" s="193"/>
    </row>
    <row r="50" spans="1:8" s="103" customFormat="1" ht="15" hidden="1" customHeight="1" x14ac:dyDescent="0.3">
      <c r="A50" s="205"/>
      <c r="B50" s="217"/>
      <c r="C50" s="218"/>
      <c r="D50" s="154">
        <f t="shared" si="1"/>
        <v>0</v>
      </c>
      <c r="E50" s="244" t="s">
        <v>167</v>
      </c>
      <c r="G50" s="216"/>
      <c r="H50" s="193"/>
    </row>
    <row r="51" spans="1:8" s="103" customFormat="1" ht="15" hidden="1" customHeight="1" x14ac:dyDescent="0.3">
      <c r="A51" s="205"/>
      <c r="B51" s="217"/>
      <c r="C51" s="218"/>
      <c r="D51" s="154">
        <f t="shared" si="1"/>
        <v>0</v>
      </c>
      <c r="E51" s="244" t="s">
        <v>167</v>
      </c>
      <c r="G51" s="216"/>
      <c r="H51" s="193"/>
    </row>
    <row r="52" spans="1:8" s="103" customFormat="1" ht="15" hidden="1" customHeight="1" x14ac:dyDescent="0.3">
      <c r="A52" s="205"/>
      <c r="B52" s="217"/>
      <c r="C52" s="218"/>
      <c r="D52" s="154">
        <f t="shared" si="1"/>
        <v>0</v>
      </c>
      <c r="E52" s="244" t="s">
        <v>167</v>
      </c>
      <c r="G52" s="216"/>
      <c r="H52" s="193"/>
    </row>
    <row r="53" spans="1:8" s="103" customFormat="1" ht="15" hidden="1" customHeight="1" x14ac:dyDescent="0.3">
      <c r="A53" s="205"/>
      <c r="B53" s="217"/>
      <c r="C53" s="218"/>
      <c r="D53" s="154">
        <f t="shared" si="1"/>
        <v>0</v>
      </c>
      <c r="E53" s="244" t="s">
        <v>167</v>
      </c>
      <c r="G53" s="216"/>
      <c r="H53" s="193"/>
    </row>
    <row r="54" spans="1:8" s="103" customFormat="1" ht="15" hidden="1" customHeight="1" x14ac:dyDescent="0.3">
      <c r="A54" s="205"/>
      <c r="B54" s="217"/>
      <c r="C54" s="218"/>
      <c r="D54" s="154">
        <f t="shared" si="1"/>
        <v>0</v>
      </c>
      <c r="E54" s="244" t="s">
        <v>167</v>
      </c>
      <c r="G54" s="216"/>
      <c r="H54" s="193"/>
    </row>
    <row r="55" spans="1:8" s="103" customFormat="1" ht="15" hidden="1" customHeight="1" x14ac:dyDescent="0.3">
      <c r="A55" s="205"/>
      <c r="B55" s="217"/>
      <c r="C55" s="218"/>
      <c r="D55" s="154">
        <f t="shared" si="1"/>
        <v>0</v>
      </c>
      <c r="E55" s="244" t="s">
        <v>167</v>
      </c>
      <c r="G55" s="216"/>
      <c r="H55" s="193"/>
    </row>
    <row r="56" spans="1:8" s="103" customFormat="1" ht="15" hidden="1" customHeight="1" x14ac:dyDescent="0.3">
      <c r="A56" s="205"/>
      <c r="B56" s="217"/>
      <c r="C56" s="218"/>
      <c r="D56" s="154">
        <f t="shared" si="1"/>
        <v>0</v>
      </c>
      <c r="E56" s="244" t="s">
        <v>167</v>
      </c>
      <c r="G56" s="216"/>
      <c r="H56" s="193"/>
    </row>
    <row r="57" spans="1:8" s="103" customFormat="1" ht="15" hidden="1" customHeight="1" x14ac:dyDescent="0.3">
      <c r="A57" s="205"/>
      <c r="B57" s="217"/>
      <c r="C57" s="218"/>
      <c r="D57" s="154">
        <f t="shared" si="1"/>
        <v>0</v>
      </c>
      <c r="E57" s="244" t="s">
        <v>167</v>
      </c>
      <c r="G57" s="216"/>
      <c r="H57" s="193"/>
    </row>
    <row r="58" spans="1:8" s="103" customFormat="1" ht="15" hidden="1" customHeight="1" x14ac:dyDescent="0.3">
      <c r="A58" s="205"/>
      <c r="B58" s="217"/>
      <c r="C58" s="218"/>
      <c r="D58" s="154">
        <f t="shared" si="1"/>
        <v>0</v>
      </c>
      <c r="E58" s="244" t="s">
        <v>167</v>
      </c>
      <c r="G58" s="216"/>
      <c r="H58" s="193"/>
    </row>
    <row r="59" spans="1:8" s="103" customFormat="1" ht="15" hidden="1" customHeight="1" x14ac:dyDescent="0.3">
      <c r="A59" s="205"/>
      <c r="B59" s="217"/>
      <c r="C59" s="218"/>
      <c r="D59" s="154">
        <f t="shared" si="1"/>
        <v>0</v>
      </c>
      <c r="E59" s="244" t="s">
        <v>167</v>
      </c>
      <c r="G59" s="216"/>
      <c r="H59" s="193"/>
    </row>
    <row r="60" spans="1:8" s="103" customFormat="1" ht="15" hidden="1" customHeight="1" x14ac:dyDescent="0.3">
      <c r="A60" s="205"/>
      <c r="B60" s="217"/>
      <c r="C60" s="218"/>
      <c r="D60" s="154">
        <f t="shared" si="1"/>
        <v>0</v>
      </c>
      <c r="E60" s="244" t="s">
        <v>167</v>
      </c>
      <c r="G60" s="216"/>
      <c r="H60" s="193"/>
    </row>
    <row r="61" spans="1:8" s="103" customFormat="1" ht="15" hidden="1" customHeight="1" x14ac:dyDescent="0.3">
      <c r="A61" s="205"/>
      <c r="B61" s="217"/>
      <c r="C61" s="218"/>
      <c r="D61" s="154">
        <f t="shared" si="1"/>
        <v>0</v>
      </c>
      <c r="E61" s="244" t="s">
        <v>167</v>
      </c>
      <c r="G61" s="216"/>
      <c r="H61" s="193"/>
    </row>
    <row r="62" spans="1:8" s="103" customFormat="1" ht="15" hidden="1" customHeight="1" x14ac:dyDescent="0.3">
      <c r="A62" s="205"/>
      <c r="B62" s="217"/>
      <c r="C62" s="218"/>
      <c r="D62" s="154">
        <f t="shared" si="1"/>
        <v>0</v>
      </c>
      <c r="E62" s="244" t="s">
        <v>167</v>
      </c>
      <c r="G62" s="216"/>
      <c r="H62" s="193"/>
    </row>
    <row r="63" spans="1:8" s="103" customFormat="1" ht="15" hidden="1" customHeight="1" x14ac:dyDescent="0.3">
      <c r="A63" s="205"/>
      <c r="B63" s="217"/>
      <c r="C63" s="218"/>
      <c r="D63" s="154">
        <f t="shared" si="1"/>
        <v>0</v>
      </c>
      <c r="E63" s="244" t="s">
        <v>167</v>
      </c>
      <c r="G63" s="216"/>
      <c r="H63" s="193"/>
    </row>
    <row r="64" spans="1:8" s="103" customFormat="1" ht="15" hidden="1" customHeight="1" x14ac:dyDescent="0.3">
      <c r="A64" s="205"/>
      <c r="B64" s="217"/>
      <c r="C64" s="218"/>
      <c r="D64" s="154">
        <f t="shared" si="1"/>
        <v>0</v>
      </c>
      <c r="E64" s="244" t="s">
        <v>167</v>
      </c>
      <c r="G64" s="216"/>
      <c r="H64" s="193"/>
    </row>
    <row r="65" spans="1:8" s="103" customFormat="1" ht="15" hidden="1" customHeight="1" x14ac:dyDescent="0.3">
      <c r="A65" s="205"/>
      <c r="B65" s="217"/>
      <c r="C65" s="218"/>
      <c r="D65" s="154">
        <f t="shared" si="1"/>
        <v>0</v>
      </c>
      <c r="E65" s="244" t="s">
        <v>167</v>
      </c>
      <c r="G65" s="216"/>
      <c r="H65" s="193"/>
    </row>
    <row r="66" spans="1:8" s="103" customFormat="1" ht="15" hidden="1" customHeight="1" x14ac:dyDescent="0.3">
      <c r="A66" s="205"/>
      <c r="B66" s="217"/>
      <c r="C66" s="218"/>
      <c r="D66" s="154">
        <f t="shared" si="1"/>
        <v>0</v>
      </c>
      <c r="E66" s="244" t="s">
        <v>167</v>
      </c>
      <c r="G66" s="216"/>
      <c r="H66" s="193"/>
    </row>
    <row r="67" spans="1:8" s="103" customFormat="1" ht="15" hidden="1" customHeight="1" x14ac:dyDescent="0.3">
      <c r="A67" s="205"/>
      <c r="B67" s="217"/>
      <c r="C67" s="218"/>
      <c r="D67" s="154">
        <f t="shared" si="1"/>
        <v>0</v>
      </c>
      <c r="E67" s="244" t="s">
        <v>167</v>
      </c>
      <c r="G67" s="216"/>
      <c r="H67" s="193"/>
    </row>
    <row r="68" spans="1:8" s="103" customFormat="1" ht="15" hidden="1" customHeight="1" x14ac:dyDescent="0.3">
      <c r="A68" s="205"/>
      <c r="B68" s="217"/>
      <c r="C68" s="218"/>
      <c r="D68" s="154">
        <f t="shared" ref="D68:D99" si="2">ROUND(+B68*C68,2)</f>
        <v>0</v>
      </c>
      <c r="E68" s="244" t="s">
        <v>167</v>
      </c>
      <c r="G68" s="216"/>
      <c r="H68" s="193"/>
    </row>
    <row r="69" spans="1:8" s="103" customFormat="1" ht="15" hidden="1" customHeight="1" x14ac:dyDescent="0.3">
      <c r="A69" s="205"/>
      <c r="B69" s="217"/>
      <c r="C69" s="218"/>
      <c r="D69" s="154">
        <f t="shared" si="2"/>
        <v>0</v>
      </c>
      <c r="E69" s="244" t="s">
        <v>167</v>
      </c>
      <c r="G69" s="216"/>
      <c r="H69" s="193"/>
    </row>
    <row r="70" spans="1:8" s="103" customFormat="1" ht="15" hidden="1" customHeight="1" x14ac:dyDescent="0.3">
      <c r="A70" s="205"/>
      <c r="B70" s="217"/>
      <c r="C70" s="218"/>
      <c r="D70" s="154">
        <f t="shared" si="2"/>
        <v>0</v>
      </c>
      <c r="E70" s="244" t="s">
        <v>167</v>
      </c>
      <c r="G70" s="216"/>
      <c r="H70" s="193"/>
    </row>
    <row r="71" spans="1:8" s="103" customFormat="1" ht="15" hidden="1" customHeight="1" x14ac:dyDescent="0.3">
      <c r="A71" s="205"/>
      <c r="B71" s="217"/>
      <c r="C71" s="218"/>
      <c r="D71" s="154">
        <f t="shared" si="2"/>
        <v>0</v>
      </c>
      <c r="E71" s="244" t="s">
        <v>167</v>
      </c>
      <c r="G71" s="216"/>
      <c r="H71" s="193"/>
    </row>
    <row r="72" spans="1:8" s="103" customFormat="1" ht="15" hidden="1" customHeight="1" x14ac:dyDescent="0.3">
      <c r="A72" s="205"/>
      <c r="B72" s="217"/>
      <c r="C72" s="218"/>
      <c r="D72" s="154">
        <f t="shared" si="2"/>
        <v>0</v>
      </c>
      <c r="E72" s="244" t="s">
        <v>167</v>
      </c>
      <c r="G72" s="216"/>
      <c r="H72" s="193"/>
    </row>
    <row r="73" spans="1:8" s="103" customFormat="1" ht="15" hidden="1" customHeight="1" x14ac:dyDescent="0.3">
      <c r="A73" s="205"/>
      <c r="B73" s="217"/>
      <c r="C73" s="218"/>
      <c r="D73" s="154">
        <f t="shared" si="2"/>
        <v>0</v>
      </c>
      <c r="E73" s="244" t="s">
        <v>167</v>
      </c>
      <c r="G73" s="216"/>
      <c r="H73" s="193"/>
    </row>
    <row r="74" spans="1:8" s="103" customFormat="1" ht="15" hidden="1" customHeight="1" x14ac:dyDescent="0.3">
      <c r="A74" s="205"/>
      <c r="B74" s="217"/>
      <c r="C74" s="218"/>
      <c r="D74" s="154">
        <f t="shared" si="2"/>
        <v>0</v>
      </c>
      <c r="E74" s="244" t="s">
        <v>167</v>
      </c>
      <c r="G74" s="216"/>
      <c r="H74" s="193"/>
    </row>
    <row r="75" spans="1:8" s="103" customFormat="1" ht="15" hidden="1" customHeight="1" x14ac:dyDescent="0.3">
      <c r="A75" s="205"/>
      <c r="B75" s="217"/>
      <c r="C75" s="218"/>
      <c r="D75" s="154">
        <f t="shared" si="2"/>
        <v>0</v>
      </c>
      <c r="E75" s="244" t="s">
        <v>167</v>
      </c>
      <c r="G75" s="216"/>
      <c r="H75" s="193"/>
    </row>
    <row r="76" spans="1:8" s="103" customFormat="1" ht="15" hidden="1" customHeight="1" x14ac:dyDescent="0.3">
      <c r="A76" s="205"/>
      <c r="B76" s="217"/>
      <c r="C76" s="218"/>
      <c r="D76" s="154">
        <f t="shared" si="2"/>
        <v>0</v>
      </c>
      <c r="E76" s="244" t="s">
        <v>167</v>
      </c>
      <c r="G76" s="216"/>
      <c r="H76" s="193"/>
    </row>
    <row r="77" spans="1:8" s="103" customFormat="1" ht="15" hidden="1" customHeight="1" x14ac:dyDescent="0.3">
      <c r="A77" s="205"/>
      <c r="B77" s="217"/>
      <c r="C77" s="218"/>
      <c r="D77" s="154">
        <f t="shared" si="2"/>
        <v>0</v>
      </c>
      <c r="E77" s="244" t="s">
        <v>167</v>
      </c>
      <c r="G77" s="216"/>
      <c r="H77" s="193"/>
    </row>
    <row r="78" spans="1:8" s="103" customFormat="1" ht="15" hidden="1" customHeight="1" x14ac:dyDescent="0.3">
      <c r="A78" s="205"/>
      <c r="B78" s="217"/>
      <c r="C78" s="218"/>
      <c r="D78" s="154">
        <f t="shared" si="2"/>
        <v>0</v>
      </c>
      <c r="E78" s="244" t="s">
        <v>167</v>
      </c>
      <c r="G78" s="216"/>
      <c r="H78" s="193"/>
    </row>
    <row r="79" spans="1:8" s="103" customFormat="1" ht="15" hidden="1" customHeight="1" x14ac:dyDescent="0.3">
      <c r="A79" s="205"/>
      <c r="B79" s="217"/>
      <c r="C79" s="218"/>
      <c r="D79" s="154">
        <f t="shared" si="2"/>
        <v>0</v>
      </c>
      <c r="E79" s="244" t="s">
        <v>167</v>
      </c>
      <c r="G79" s="216"/>
      <c r="H79" s="193"/>
    </row>
    <row r="80" spans="1:8" s="103" customFormat="1" ht="15" hidden="1" customHeight="1" x14ac:dyDescent="0.3">
      <c r="A80" s="205"/>
      <c r="B80" s="217"/>
      <c r="C80" s="218"/>
      <c r="D80" s="154">
        <f t="shared" si="2"/>
        <v>0</v>
      </c>
      <c r="E80" s="244" t="s">
        <v>167</v>
      </c>
      <c r="G80" s="216"/>
      <c r="H80" s="193"/>
    </row>
    <row r="81" spans="1:8" s="103" customFormat="1" ht="15" hidden="1" customHeight="1" x14ac:dyDescent="0.3">
      <c r="A81" s="205"/>
      <c r="B81" s="217"/>
      <c r="C81" s="218"/>
      <c r="D81" s="154">
        <f t="shared" si="2"/>
        <v>0</v>
      </c>
      <c r="E81" s="244" t="s">
        <v>167</v>
      </c>
      <c r="G81" s="216"/>
      <c r="H81" s="193"/>
    </row>
    <row r="82" spans="1:8" s="103" customFormat="1" ht="15" hidden="1" customHeight="1" x14ac:dyDescent="0.3">
      <c r="A82" s="205"/>
      <c r="B82" s="217"/>
      <c r="C82" s="218"/>
      <c r="D82" s="154">
        <f t="shared" si="2"/>
        <v>0</v>
      </c>
      <c r="E82" s="244" t="s">
        <v>167</v>
      </c>
      <c r="G82" s="216"/>
      <c r="H82" s="193"/>
    </row>
    <row r="83" spans="1:8" s="103" customFormat="1" ht="15" hidden="1" customHeight="1" x14ac:dyDescent="0.3">
      <c r="A83" s="205"/>
      <c r="B83" s="217"/>
      <c r="C83" s="218"/>
      <c r="D83" s="154">
        <f t="shared" si="2"/>
        <v>0</v>
      </c>
      <c r="E83" s="244" t="s">
        <v>167</v>
      </c>
      <c r="G83" s="216"/>
      <c r="H83" s="193"/>
    </row>
    <row r="84" spans="1:8" s="103" customFormat="1" ht="15" hidden="1" customHeight="1" x14ac:dyDescent="0.3">
      <c r="A84" s="205"/>
      <c r="B84" s="217"/>
      <c r="C84" s="218"/>
      <c r="D84" s="154">
        <f t="shared" si="2"/>
        <v>0</v>
      </c>
      <c r="E84" s="244" t="s">
        <v>167</v>
      </c>
      <c r="G84" s="216"/>
      <c r="H84" s="193"/>
    </row>
    <row r="85" spans="1:8" s="103" customFormat="1" ht="15" hidden="1" customHeight="1" x14ac:dyDescent="0.3">
      <c r="A85" s="205"/>
      <c r="B85" s="217"/>
      <c r="C85" s="218"/>
      <c r="D85" s="154">
        <f t="shared" si="2"/>
        <v>0</v>
      </c>
      <c r="E85" s="244" t="s">
        <v>167</v>
      </c>
      <c r="G85" s="216"/>
      <c r="H85" s="193"/>
    </row>
    <row r="86" spans="1:8" s="103" customFormat="1" ht="15" hidden="1" customHeight="1" x14ac:dyDescent="0.3">
      <c r="A86" s="205"/>
      <c r="B86" s="217"/>
      <c r="C86" s="218"/>
      <c r="D86" s="154">
        <f t="shared" si="2"/>
        <v>0</v>
      </c>
      <c r="E86" s="244" t="s">
        <v>167</v>
      </c>
      <c r="G86" s="216"/>
      <c r="H86" s="193"/>
    </row>
    <row r="87" spans="1:8" s="103" customFormat="1" ht="15" hidden="1" customHeight="1" x14ac:dyDescent="0.3">
      <c r="A87" s="205"/>
      <c r="B87" s="217"/>
      <c r="C87" s="218"/>
      <c r="D87" s="154">
        <f t="shared" si="2"/>
        <v>0</v>
      </c>
      <c r="E87" s="244" t="s">
        <v>167</v>
      </c>
      <c r="G87" s="216"/>
      <c r="H87" s="193"/>
    </row>
    <row r="88" spans="1:8" s="103" customFormat="1" ht="15" hidden="1" customHeight="1" x14ac:dyDescent="0.3">
      <c r="A88" s="205"/>
      <c r="B88" s="217"/>
      <c r="C88" s="218"/>
      <c r="D88" s="154">
        <f t="shared" si="2"/>
        <v>0</v>
      </c>
      <c r="E88" s="244" t="s">
        <v>167</v>
      </c>
      <c r="G88" s="216"/>
      <c r="H88" s="193"/>
    </row>
    <row r="89" spans="1:8" s="103" customFormat="1" ht="15" hidden="1" customHeight="1" x14ac:dyDescent="0.3">
      <c r="A89" s="205"/>
      <c r="B89" s="217"/>
      <c r="C89" s="218"/>
      <c r="D89" s="154">
        <f t="shared" si="2"/>
        <v>0</v>
      </c>
      <c r="E89" s="244" t="s">
        <v>167</v>
      </c>
      <c r="G89" s="216"/>
      <c r="H89" s="193"/>
    </row>
    <row r="90" spans="1:8" s="103" customFormat="1" ht="15" hidden="1" customHeight="1" x14ac:dyDescent="0.3">
      <c r="A90" s="205"/>
      <c r="B90" s="217"/>
      <c r="C90" s="218"/>
      <c r="D90" s="154">
        <f t="shared" si="2"/>
        <v>0</v>
      </c>
      <c r="E90" s="244" t="s">
        <v>167</v>
      </c>
      <c r="G90" s="216"/>
      <c r="H90" s="193"/>
    </row>
    <row r="91" spans="1:8" s="103" customFormat="1" ht="15" hidden="1" customHeight="1" x14ac:dyDescent="0.3">
      <c r="A91" s="205"/>
      <c r="B91" s="217"/>
      <c r="C91" s="218"/>
      <c r="D91" s="154">
        <f t="shared" si="2"/>
        <v>0</v>
      </c>
      <c r="E91" s="244" t="s">
        <v>167</v>
      </c>
      <c r="G91" s="216"/>
      <c r="H91" s="193"/>
    </row>
    <row r="92" spans="1:8" s="103" customFormat="1" ht="15" hidden="1" customHeight="1" x14ac:dyDescent="0.3">
      <c r="A92" s="205"/>
      <c r="B92" s="217"/>
      <c r="C92" s="218"/>
      <c r="D92" s="154">
        <f t="shared" si="2"/>
        <v>0</v>
      </c>
      <c r="E92" s="244" t="s">
        <v>167</v>
      </c>
      <c r="G92" s="216"/>
      <c r="H92" s="193"/>
    </row>
    <row r="93" spans="1:8" s="103" customFormat="1" ht="15" hidden="1" customHeight="1" x14ac:dyDescent="0.3">
      <c r="A93" s="205"/>
      <c r="B93" s="217"/>
      <c r="C93" s="218"/>
      <c r="D93" s="154">
        <f t="shared" si="2"/>
        <v>0</v>
      </c>
      <c r="E93" s="244" t="s">
        <v>167</v>
      </c>
      <c r="G93" s="216"/>
      <c r="H93" s="193"/>
    </row>
    <row r="94" spans="1:8" s="103" customFormat="1" ht="15" hidden="1" customHeight="1" x14ac:dyDescent="0.3">
      <c r="A94" s="205"/>
      <c r="B94" s="217"/>
      <c r="C94" s="218"/>
      <c r="D94" s="154">
        <f t="shared" si="2"/>
        <v>0</v>
      </c>
      <c r="E94" s="244" t="s">
        <v>167</v>
      </c>
      <c r="G94" s="216"/>
      <c r="H94" s="193"/>
    </row>
    <row r="95" spans="1:8" s="103" customFormat="1" ht="15" hidden="1" customHeight="1" x14ac:dyDescent="0.3">
      <c r="A95" s="205"/>
      <c r="B95" s="217"/>
      <c r="C95" s="218"/>
      <c r="D95" s="154">
        <f t="shared" si="2"/>
        <v>0</v>
      </c>
      <c r="E95" s="244" t="s">
        <v>167</v>
      </c>
      <c r="G95" s="216"/>
      <c r="H95" s="193"/>
    </row>
    <row r="96" spans="1:8" s="103" customFormat="1" ht="15" hidden="1" customHeight="1" x14ac:dyDescent="0.3">
      <c r="A96" s="205"/>
      <c r="B96" s="217"/>
      <c r="C96" s="218"/>
      <c r="D96" s="154">
        <f t="shared" si="2"/>
        <v>0</v>
      </c>
      <c r="E96" s="244" t="s">
        <v>167</v>
      </c>
      <c r="G96" s="216"/>
      <c r="H96" s="193"/>
    </row>
    <row r="97" spans="1:8" s="103" customFormat="1" ht="15" hidden="1" customHeight="1" x14ac:dyDescent="0.3">
      <c r="A97" s="205"/>
      <c r="B97" s="217"/>
      <c r="C97" s="218"/>
      <c r="D97" s="154">
        <f t="shared" si="2"/>
        <v>0</v>
      </c>
      <c r="E97" s="244" t="s">
        <v>167</v>
      </c>
      <c r="G97" s="216"/>
      <c r="H97" s="193"/>
    </row>
    <row r="98" spans="1:8" s="103" customFormat="1" ht="15" hidden="1" customHeight="1" x14ac:dyDescent="0.3">
      <c r="A98" s="205"/>
      <c r="B98" s="217"/>
      <c r="C98" s="218"/>
      <c r="D98" s="154">
        <f t="shared" si="2"/>
        <v>0</v>
      </c>
      <c r="E98" s="244" t="s">
        <v>167</v>
      </c>
      <c r="G98" s="216"/>
      <c r="H98" s="193"/>
    </row>
    <row r="99" spans="1:8" s="103" customFormat="1" ht="15" hidden="1" customHeight="1" x14ac:dyDescent="0.3">
      <c r="A99" s="205"/>
      <c r="B99" s="217"/>
      <c r="C99" s="218"/>
      <c r="D99" s="154">
        <f t="shared" si="2"/>
        <v>0</v>
      </c>
      <c r="E99" s="244" t="s">
        <v>167</v>
      </c>
      <c r="G99" s="216"/>
      <c r="H99" s="193"/>
    </row>
    <row r="100" spans="1:8" s="103" customFormat="1" ht="15" hidden="1" customHeight="1" x14ac:dyDescent="0.3">
      <c r="A100" s="205"/>
      <c r="B100" s="217"/>
      <c r="C100" s="218"/>
      <c r="D100" s="154">
        <f t="shared" ref="D100:D131" si="3">ROUND(+B100*C100,2)</f>
        <v>0</v>
      </c>
      <c r="E100" s="244" t="s">
        <v>167</v>
      </c>
      <c r="G100" s="216"/>
      <c r="H100" s="193"/>
    </row>
    <row r="101" spans="1:8" s="103" customFormat="1" ht="15" hidden="1" customHeight="1" x14ac:dyDescent="0.3">
      <c r="A101" s="205"/>
      <c r="B101" s="217"/>
      <c r="C101" s="218"/>
      <c r="D101" s="154">
        <f t="shared" si="3"/>
        <v>0</v>
      </c>
      <c r="E101" s="244" t="s">
        <v>167</v>
      </c>
      <c r="G101" s="216"/>
      <c r="H101" s="193"/>
    </row>
    <row r="102" spans="1:8" s="103" customFormat="1" ht="15" hidden="1" customHeight="1" x14ac:dyDescent="0.3">
      <c r="A102" s="205"/>
      <c r="B102" s="217"/>
      <c r="C102" s="218"/>
      <c r="D102" s="154">
        <f t="shared" si="3"/>
        <v>0</v>
      </c>
      <c r="E102" s="244" t="s">
        <v>167</v>
      </c>
      <c r="G102" s="216"/>
      <c r="H102" s="193"/>
    </row>
    <row r="103" spans="1:8" s="103" customFormat="1" ht="15" hidden="1" customHeight="1" x14ac:dyDescent="0.3">
      <c r="A103" s="205"/>
      <c r="B103" s="217"/>
      <c r="C103" s="218"/>
      <c r="D103" s="154">
        <f t="shared" si="3"/>
        <v>0</v>
      </c>
      <c r="E103" s="244" t="s">
        <v>167</v>
      </c>
      <c r="G103" s="216"/>
      <c r="H103" s="193"/>
    </row>
    <row r="104" spans="1:8" s="103" customFormat="1" ht="15" hidden="1" customHeight="1" x14ac:dyDescent="0.3">
      <c r="A104" s="205"/>
      <c r="B104" s="217"/>
      <c r="C104" s="218"/>
      <c r="D104" s="154">
        <f t="shared" si="3"/>
        <v>0</v>
      </c>
      <c r="E104" s="244" t="s">
        <v>167</v>
      </c>
      <c r="G104" s="216"/>
      <c r="H104" s="193"/>
    </row>
    <row r="105" spans="1:8" s="103" customFormat="1" ht="15" hidden="1" customHeight="1" x14ac:dyDescent="0.3">
      <c r="A105" s="205"/>
      <c r="B105" s="217"/>
      <c r="C105" s="218"/>
      <c r="D105" s="154">
        <f t="shared" si="3"/>
        <v>0</v>
      </c>
      <c r="E105" s="244" t="s">
        <v>167</v>
      </c>
      <c r="G105" s="216"/>
      <c r="H105" s="193"/>
    </row>
    <row r="106" spans="1:8" s="103" customFormat="1" ht="15" hidden="1" customHeight="1" x14ac:dyDescent="0.3">
      <c r="A106" s="205"/>
      <c r="B106" s="217"/>
      <c r="C106" s="218"/>
      <c r="D106" s="154">
        <f t="shared" si="3"/>
        <v>0</v>
      </c>
      <c r="E106" s="244" t="s">
        <v>167</v>
      </c>
      <c r="G106" s="216"/>
      <c r="H106" s="193"/>
    </row>
    <row r="107" spans="1:8" s="103" customFormat="1" ht="15" hidden="1" customHeight="1" x14ac:dyDescent="0.3">
      <c r="A107" s="205"/>
      <c r="B107" s="217"/>
      <c r="C107" s="218"/>
      <c r="D107" s="154">
        <f t="shared" si="3"/>
        <v>0</v>
      </c>
      <c r="E107" s="244" t="s">
        <v>167</v>
      </c>
      <c r="G107" s="216"/>
      <c r="H107" s="193"/>
    </row>
    <row r="108" spans="1:8" s="103" customFormat="1" ht="15" hidden="1" customHeight="1" x14ac:dyDescent="0.3">
      <c r="A108" s="205"/>
      <c r="B108" s="217"/>
      <c r="C108" s="218"/>
      <c r="D108" s="154">
        <f t="shared" si="3"/>
        <v>0</v>
      </c>
      <c r="E108" s="244" t="s">
        <v>167</v>
      </c>
      <c r="G108" s="216"/>
      <c r="H108" s="193"/>
    </row>
    <row r="109" spans="1:8" s="103" customFormat="1" ht="15" hidden="1" customHeight="1" x14ac:dyDescent="0.3">
      <c r="A109" s="205"/>
      <c r="B109" s="217"/>
      <c r="C109" s="218"/>
      <c r="D109" s="154">
        <f t="shared" si="3"/>
        <v>0</v>
      </c>
      <c r="E109" s="244" t="s">
        <v>167</v>
      </c>
      <c r="G109" s="216"/>
      <c r="H109" s="193"/>
    </row>
    <row r="110" spans="1:8" s="103" customFormat="1" ht="15" hidden="1" customHeight="1" x14ac:dyDescent="0.3">
      <c r="A110" s="205"/>
      <c r="B110" s="217"/>
      <c r="C110" s="218"/>
      <c r="D110" s="154">
        <f t="shared" si="3"/>
        <v>0</v>
      </c>
      <c r="E110" s="244" t="s">
        <v>167</v>
      </c>
      <c r="G110" s="216"/>
      <c r="H110" s="193"/>
    </row>
    <row r="111" spans="1:8" s="103" customFormat="1" ht="15" hidden="1" customHeight="1" x14ac:dyDescent="0.3">
      <c r="A111" s="205"/>
      <c r="B111" s="217"/>
      <c r="C111" s="218"/>
      <c r="D111" s="154">
        <f t="shared" si="3"/>
        <v>0</v>
      </c>
      <c r="E111" s="244" t="s">
        <v>167</v>
      </c>
      <c r="G111" s="216"/>
      <c r="H111" s="193"/>
    </row>
    <row r="112" spans="1:8" s="103" customFormat="1" ht="15" hidden="1" customHeight="1" x14ac:dyDescent="0.3">
      <c r="A112" s="205"/>
      <c r="B112" s="217"/>
      <c r="C112" s="218"/>
      <c r="D112" s="154">
        <f t="shared" si="3"/>
        <v>0</v>
      </c>
      <c r="E112" s="244" t="s">
        <v>167</v>
      </c>
      <c r="G112" s="216"/>
      <c r="H112" s="193"/>
    </row>
    <row r="113" spans="1:8" s="103" customFormat="1" ht="15" hidden="1" customHeight="1" x14ac:dyDescent="0.3">
      <c r="A113" s="205"/>
      <c r="B113" s="217"/>
      <c r="C113" s="218"/>
      <c r="D113" s="154">
        <f t="shared" si="3"/>
        <v>0</v>
      </c>
      <c r="E113" s="244" t="s">
        <v>167</v>
      </c>
      <c r="G113" s="216"/>
      <c r="H113" s="193"/>
    </row>
    <row r="114" spans="1:8" s="103" customFormat="1" ht="15" hidden="1" customHeight="1" x14ac:dyDescent="0.3">
      <c r="A114" s="205"/>
      <c r="B114" s="217"/>
      <c r="C114" s="218"/>
      <c r="D114" s="154">
        <f t="shared" si="3"/>
        <v>0</v>
      </c>
      <c r="E114" s="244" t="s">
        <v>167</v>
      </c>
      <c r="G114" s="216"/>
      <c r="H114" s="193"/>
    </row>
    <row r="115" spans="1:8" s="103" customFormat="1" ht="15" hidden="1" customHeight="1" x14ac:dyDescent="0.3">
      <c r="A115" s="205"/>
      <c r="B115" s="217"/>
      <c r="C115" s="218"/>
      <c r="D115" s="154">
        <f t="shared" si="3"/>
        <v>0</v>
      </c>
      <c r="E115" s="244" t="s">
        <v>167</v>
      </c>
      <c r="G115" s="216"/>
      <c r="H115" s="193"/>
    </row>
    <row r="116" spans="1:8" s="103" customFormat="1" ht="15" hidden="1" customHeight="1" x14ac:dyDescent="0.3">
      <c r="A116" s="205"/>
      <c r="B116" s="217"/>
      <c r="C116" s="218"/>
      <c r="D116" s="154">
        <f t="shared" si="3"/>
        <v>0</v>
      </c>
      <c r="E116" s="244" t="s">
        <v>167</v>
      </c>
      <c r="G116" s="216"/>
      <c r="H116" s="193"/>
    </row>
    <row r="117" spans="1:8" s="103" customFormat="1" ht="15" hidden="1" customHeight="1" x14ac:dyDescent="0.3">
      <c r="A117" s="205"/>
      <c r="B117" s="217"/>
      <c r="C117" s="218"/>
      <c r="D117" s="154">
        <f t="shared" si="3"/>
        <v>0</v>
      </c>
      <c r="E117" s="244" t="s">
        <v>167</v>
      </c>
      <c r="G117" s="216"/>
      <c r="H117" s="193"/>
    </row>
    <row r="118" spans="1:8" s="103" customFormat="1" ht="15" hidden="1" customHeight="1" x14ac:dyDescent="0.3">
      <c r="A118" s="205"/>
      <c r="B118" s="217"/>
      <c r="C118" s="218"/>
      <c r="D118" s="154">
        <f t="shared" si="3"/>
        <v>0</v>
      </c>
      <c r="E118" s="244" t="s">
        <v>167</v>
      </c>
      <c r="G118" s="216"/>
      <c r="H118" s="193"/>
    </row>
    <row r="119" spans="1:8" s="103" customFormat="1" ht="15" hidden="1" customHeight="1" x14ac:dyDescent="0.3">
      <c r="A119" s="205"/>
      <c r="B119" s="217"/>
      <c r="C119" s="218"/>
      <c r="D119" s="154">
        <f t="shared" si="3"/>
        <v>0</v>
      </c>
      <c r="E119" s="244" t="s">
        <v>167</v>
      </c>
      <c r="G119" s="216"/>
      <c r="H119" s="193"/>
    </row>
    <row r="120" spans="1:8" s="103" customFormat="1" ht="15" hidden="1" customHeight="1" x14ac:dyDescent="0.3">
      <c r="A120" s="205"/>
      <c r="B120" s="217"/>
      <c r="C120" s="218"/>
      <c r="D120" s="154">
        <f t="shared" si="3"/>
        <v>0</v>
      </c>
      <c r="E120" s="244" t="s">
        <v>167</v>
      </c>
      <c r="G120" s="216"/>
      <c r="H120" s="193"/>
    </row>
    <row r="121" spans="1:8" s="103" customFormat="1" ht="15" hidden="1" customHeight="1" x14ac:dyDescent="0.3">
      <c r="A121" s="205"/>
      <c r="B121" s="217"/>
      <c r="C121" s="218"/>
      <c r="D121" s="154">
        <f t="shared" si="3"/>
        <v>0</v>
      </c>
      <c r="E121" s="244" t="s">
        <v>167</v>
      </c>
      <c r="G121" s="216"/>
      <c r="H121" s="193"/>
    </row>
    <row r="122" spans="1:8" s="103" customFormat="1" ht="15" hidden="1" customHeight="1" x14ac:dyDescent="0.3">
      <c r="A122" s="205"/>
      <c r="B122" s="217"/>
      <c r="C122" s="218"/>
      <c r="D122" s="154">
        <f t="shared" si="3"/>
        <v>0</v>
      </c>
      <c r="E122" s="244" t="s">
        <v>167</v>
      </c>
      <c r="G122" s="216"/>
      <c r="H122" s="193"/>
    </row>
    <row r="123" spans="1:8" s="103" customFormat="1" ht="15" hidden="1" customHeight="1" x14ac:dyDescent="0.3">
      <c r="A123" s="205"/>
      <c r="B123" s="217"/>
      <c r="C123" s="218"/>
      <c r="D123" s="154">
        <f t="shared" si="3"/>
        <v>0</v>
      </c>
      <c r="E123" s="244" t="s">
        <v>167</v>
      </c>
      <c r="G123" s="216"/>
      <c r="H123" s="193"/>
    </row>
    <row r="124" spans="1:8" s="103" customFormat="1" ht="15" hidden="1" customHeight="1" x14ac:dyDescent="0.3">
      <c r="A124" s="205"/>
      <c r="B124" s="217"/>
      <c r="C124" s="218"/>
      <c r="D124" s="154">
        <f t="shared" si="3"/>
        <v>0</v>
      </c>
      <c r="E124" s="244" t="s">
        <v>167</v>
      </c>
      <c r="G124" s="216"/>
      <c r="H124" s="193"/>
    </row>
    <row r="125" spans="1:8" s="103" customFormat="1" ht="15" hidden="1" customHeight="1" x14ac:dyDescent="0.3">
      <c r="A125" s="205"/>
      <c r="B125" s="217"/>
      <c r="C125" s="218"/>
      <c r="D125" s="154">
        <f t="shared" si="3"/>
        <v>0</v>
      </c>
      <c r="E125" s="244" t="s">
        <v>167</v>
      </c>
      <c r="G125" s="216"/>
      <c r="H125" s="193"/>
    </row>
    <row r="126" spans="1:8" s="103" customFormat="1" ht="15" hidden="1" customHeight="1" x14ac:dyDescent="0.3">
      <c r="A126" s="205"/>
      <c r="B126" s="217"/>
      <c r="C126" s="218"/>
      <c r="D126" s="154">
        <f t="shared" si="3"/>
        <v>0</v>
      </c>
      <c r="E126" s="244" t="s">
        <v>167</v>
      </c>
      <c r="G126" s="216"/>
      <c r="H126" s="193"/>
    </row>
    <row r="127" spans="1:8" s="103" customFormat="1" ht="15" hidden="1" customHeight="1" x14ac:dyDescent="0.3">
      <c r="A127" s="205"/>
      <c r="B127" s="217"/>
      <c r="C127" s="218"/>
      <c r="D127" s="154">
        <f t="shared" si="3"/>
        <v>0</v>
      </c>
      <c r="E127" s="244" t="s">
        <v>167</v>
      </c>
      <c r="G127" s="216"/>
      <c r="H127" s="193"/>
    </row>
    <row r="128" spans="1:8" s="103" customFormat="1" ht="15" hidden="1" customHeight="1" x14ac:dyDescent="0.3">
      <c r="A128" s="205"/>
      <c r="B128" s="217"/>
      <c r="C128" s="218"/>
      <c r="D128" s="154">
        <f t="shared" si="3"/>
        <v>0</v>
      </c>
      <c r="E128" s="244" t="s">
        <v>167</v>
      </c>
      <c r="G128" s="216"/>
      <c r="H128" s="193"/>
    </row>
    <row r="129" spans="1:8" s="103" customFormat="1" ht="15" hidden="1" customHeight="1" x14ac:dyDescent="0.3">
      <c r="A129" s="205"/>
      <c r="B129" s="217"/>
      <c r="C129" s="218"/>
      <c r="D129" s="154">
        <f t="shared" si="3"/>
        <v>0</v>
      </c>
      <c r="E129" s="244" t="s">
        <v>167</v>
      </c>
      <c r="G129" s="216"/>
      <c r="H129" s="193"/>
    </row>
    <row r="130" spans="1:8" s="103" customFormat="1" ht="15" hidden="1" customHeight="1" x14ac:dyDescent="0.3">
      <c r="A130" s="205"/>
      <c r="B130" s="217"/>
      <c r="C130" s="218"/>
      <c r="D130" s="154">
        <f t="shared" si="3"/>
        <v>0</v>
      </c>
      <c r="E130" s="244" t="s">
        <v>167</v>
      </c>
      <c r="G130" s="216"/>
      <c r="H130" s="193"/>
    </row>
    <row r="131" spans="1:8" s="103" customFormat="1" ht="15" hidden="1" customHeight="1" x14ac:dyDescent="0.3">
      <c r="A131" s="205"/>
      <c r="B131" s="217"/>
      <c r="C131" s="218"/>
      <c r="D131" s="154">
        <f t="shared" si="3"/>
        <v>0</v>
      </c>
      <c r="E131" s="244" t="s">
        <v>167</v>
      </c>
      <c r="G131" s="216"/>
      <c r="H131" s="193"/>
    </row>
    <row r="132" spans="1:8" s="103" customFormat="1" ht="15" hidden="1" customHeight="1" x14ac:dyDescent="0.3">
      <c r="A132" s="205"/>
      <c r="B132" s="217"/>
      <c r="C132" s="218"/>
      <c r="D132" s="154">
        <f t="shared" ref="D132:D133" si="4">ROUND(+B132*C132,2)</f>
        <v>0</v>
      </c>
      <c r="E132" s="244" t="s">
        <v>167</v>
      </c>
      <c r="G132" s="216"/>
      <c r="H132" s="193"/>
    </row>
    <row r="133" spans="1:8" s="103" customFormat="1" ht="15" customHeight="1" x14ac:dyDescent="0.3">
      <c r="A133" s="205"/>
      <c r="B133" s="217"/>
      <c r="C133" s="218"/>
      <c r="D133" s="239">
        <f t="shared" si="4"/>
        <v>0</v>
      </c>
      <c r="E133" s="244" t="s">
        <v>167</v>
      </c>
      <c r="G133" s="216"/>
      <c r="H133" s="193"/>
    </row>
    <row r="134" spans="1:8" s="103" customFormat="1" x14ac:dyDescent="0.3">
      <c r="A134" s="205"/>
      <c r="B134" s="205"/>
      <c r="C134" s="152" t="s">
        <v>168</v>
      </c>
      <c r="D134" s="151">
        <f>ROUND(SUBTOTAL(109,D4:D133),2)</f>
        <v>0</v>
      </c>
      <c r="E134" s="244" t="s">
        <v>167</v>
      </c>
      <c r="G134" s="108" t="s">
        <v>186</v>
      </c>
    </row>
    <row r="135" spans="1:8" s="103" customFormat="1" x14ac:dyDescent="0.3">
      <c r="D135" s="86"/>
      <c r="E135" s="244" t="s">
        <v>170</v>
      </c>
    </row>
    <row r="136" spans="1:8" s="103" customFormat="1" x14ac:dyDescent="0.3">
      <c r="A136" s="205"/>
      <c r="B136" s="217"/>
      <c r="C136" s="218"/>
      <c r="D136" s="154">
        <f t="shared" ref="D136:D167" si="5">ROUND(+B136*C136,2)</f>
        <v>0</v>
      </c>
      <c r="E136" s="246" t="s">
        <v>170</v>
      </c>
    </row>
    <row r="137" spans="1:8" s="103" customFormat="1" ht="15" customHeight="1" x14ac:dyDescent="0.3">
      <c r="A137" s="205"/>
      <c r="B137" s="217"/>
      <c r="C137" s="218"/>
      <c r="D137" s="154">
        <f t="shared" si="5"/>
        <v>0</v>
      </c>
      <c r="E137" s="244" t="s">
        <v>170</v>
      </c>
      <c r="G137" s="216"/>
      <c r="H137" s="193"/>
    </row>
    <row r="138" spans="1:8" s="103" customFormat="1" ht="15" customHeight="1" x14ac:dyDescent="0.3">
      <c r="A138" s="205"/>
      <c r="B138" s="217"/>
      <c r="C138" s="218"/>
      <c r="D138" s="154">
        <f t="shared" si="5"/>
        <v>0</v>
      </c>
      <c r="E138" s="244" t="s">
        <v>170</v>
      </c>
      <c r="G138" s="216"/>
      <c r="H138" s="193"/>
    </row>
    <row r="139" spans="1:8" s="103" customFormat="1" ht="15" hidden="1" customHeight="1" x14ac:dyDescent="0.3">
      <c r="A139" s="205"/>
      <c r="B139" s="217"/>
      <c r="C139" s="218"/>
      <c r="D139" s="154">
        <f t="shared" si="5"/>
        <v>0</v>
      </c>
      <c r="E139" s="244" t="s">
        <v>170</v>
      </c>
      <c r="G139" s="216"/>
      <c r="H139" s="193"/>
    </row>
    <row r="140" spans="1:8" s="103" customFormat="1" ht="15" hidden="1" customHeight="1" x14ac:dyDescent="0.3">
      <c r="A140" s="205"/>
      <c r="B140" s="217"/>
      <c r="C140" s="218"/>
      <c r="D140" s="154">
        <f t="shared" si="5"/>
        <v>0</v>
      </c>
      <c r="E140" s="244" t="s">
        <v>170</v>
      </c>
      <c r="G140" s="216"/>
      <c r="H140" s="193"/>
    </row>
    <row r="141" spans="1:8" s="103" customFormat="1" ht="15" hidden="1" customHeight="1" x14ac:dyDescent="0.3">
      <c r="A141" s="205"/>
      <c r="B141" s="217"/>
      <c r="C141" s="218"/>
      <c r="D141" s="154">
        <f t="shared" si="5"/>
        <v>0</v>
      </c>
      <c r="E141" s="244" t="s">
        <v>170</v>
      </c>
      <c r="G141" s="216"/>
      <c r="H141" s="193"/>
    </row>
    <row r="142" spans="1:8" s="103" customFormat="1" ht="15" hidden="1" customHeight="1" x14ac:dyDescent="0.3">
      <c r="A142" s="205"/>
      <c r="B142" s="217"/>
      <c r="C142" s="218"/>
      <c r="D142" s="154">
        <f t="shared" si="5"/>
        <v>0</v>
      </c>
      <c r="E142" s="244" t="s">
        <v>170</v>
      </c>
      <c r="G142" s="216"/>
      <c r="H142" s="193"/>
    </row>
    <row r="143" spans="1:8" s="103" customFormat="1" ht="15" hidden="1" customHeight="1" x14ac:dyDescent="0.3">
      <c r="A143" s="205"/>
      <c r="B143" s="217"/>
      <c r="C143" s="218"/>
      <c r="D143" s="154">
        <f t="shared" si="5"/>
        <v>0</v>
      </c>
      <c r="E143" s="244" t="s">
        <v>170</v>
      </c>
      <c r="G143" s="216"/>
      <c r="H143" s="193"/>
    </row>
    <row r="144" spans="1:8" s="103" customFormat="1" ht="15" hidden="1" customHeight="1" x14ac:dyDescent="0.3">
      <c r="A144" s="205"/>
      <c r="B144" s="217"/>
      <c r="C144" s="218"/>
      <c r="D144" s="154">
        <f t="shared" si="5"/>
        <v>0</v>
      </c>
      <c r="E144" s="244" t="s">
        <v>170</v>
      </c>
      <c r="G144" s="216"/>
      <c r="H144" s="193"/>
    </row>
    <row r="145" spans="1:8" s="103" customFormat="1" ht="15" hidden="1" customHeight="1" x14ac:dyDescent="0.3">
      <c r="A145" s="205"/>
      <c r="B145" s="217"/>
      <c r="C145" s="218"/>
      <c r="D145" s="154">
        <f t="shared" si="5"/>
        <v>0</v>
      </c>
      <c r="E145" s="244" t="s">
        <v>170</v>
      </c>
      <c r="G145" s="216"/>
      <c r="H145" s="193"/>
    </row>
    <row r="146" spans="1:8" s="103" customFormat="1" ht="15" hidden="1" customHeight="1" x14ac:dyDescent="0.3">
      <c r="A146" s="205"/>
      <c r="B146" s="217"/>
      <c r="C146" s="218"/>
      <c r="D146" s="154">
        <f t="shared" si="5"/>
        <v>0</v>
      </c>
      <c r="E146" s="244" t="s">
        <v>170</v>
      </c>
      <c r="G146" s="216"/>
      <c r="H146" s="193"/>
    </row>
    <row r="147" spans="1:8" s="103" customFormat="1" ht="15" hidden="1" customHeight="1" x14ac:dyDescent="0.3">
      <c r="A147" s="205"/>
      <c r="B147" s="217"/>
      <c r="C147" s="218"/>
      <c r="D147" s="154">
        <f t="shared" si="5"/>
        <v>0</v>
      </c>
      <c r="E147" s="244" t="s">
        <v>170</v>
      </c>
      <c r="G147" s="216"/>
      <c r="H147" s="193"/>
    </row>
    <row r="148" spans="1:8" s="103" customFormat="1" ht="15" hidden="1" customHeight="1" x14ac:dyDescent="0.3">
      <c r="A148" s="205"/>
      <c r="B148" s="217"/>
      <c r="C148" s="218"/>
      <c r="D148" s="154">
        <f t="shared" si="5"/>
        <v>0</v>
      </c>
      <c r="E148" s="244" t="s">
        <v>170</v>
      </c>
      <c r="G148" s="216"/>
      <c r="H148" s="193"/>
    </row>
    <row r="149" spans="1:8" s="103" customFormat="1" ht="15" hidden="1" customHeight="1" x14ac:dyDescent="0.3">
      <c r="A149" s="205"/>
      <c r="B149" s="217"/>
      <c r="C149" s="218"/>
      <c r="D149" s="154">
        <f t="shared" si="5"/>
        <v>0</v>
      </c>
      <c r="E149" s="244" t="s">
        <v>170</v>
      </c>
      <c r="G149" s="216"/>
      <c r="H149" s="193"/>
    </row>
    <row r="150" spans="1:8" s="103" customFormat="1" ht="15" hidden="1" customHeight="1" x14ac:dyDescent="0.3">
      <c r="A150" s="205"/>
      <c r="B150" s="217"/>
      <c r="C150" s="218"/>
      <c r="D150" s="154">
        <f t="shared" si="5"/>
        <v>0</v>
      </c>
      <c r="E150" s="244" t="s">
        <v>170</v>
      </c>
      <c r="G150" s="216"/>
      <c r="H150" s="193"/>
    </row>
    <row r="151" spans="1:8" s="103" customFormat="1" ht="15" hidden="1" customHeight="1" x14ac:dyDescent="0.3">
      <c r="A151" s="205"/>
      <c r="B151" s="217"/>
      <c r="C151" s="218"/>
      <c r="D151" s="154">
        <f t="shared" si="5"/>
        <v>0</v>
      </c>
      <c r="E151" s="244" t="s">
        <v>170</v>
      </c>
      <c r="G151" s="216"/>
      <c r="H151" s="193"/>
    </row>
    <row r="152" spans="1:8" s="103" customFormat="1" ht="15" hidden="1" customHeight="1" x14ac:dyDescent="0.3">
      <c r="A152" s="205"/>
      <c r="B152" s="217"/>
      <c r="C152" s="218"/>
      <c r="D152" s="154">
        <f t="shared" si="5"/>
        <v>0</v>
      </c>
      <c r="E152" s="244" t="s">
        <v>170</v>
      </c>
      <c r="G152" s="216"/>
      <c r="H152" s="193"/>
    </row>
    <row r="153" spans="1:8" s="103" customFormat="1" ht="15" hidden="1" customHeight="1" x14ac:dyDescent="0.3">
      <c r="A153" s="205"/>
      <c r="B153" s="217"/>
      <c r="C153" s="218"/>
      <c r="D153" s="154">
        <f t="shared" si="5"/>
        <v>0</v>
      </c>
      <c r="E153" s="244" t="s">
        <v>170</v>
      </c>
      <c r="G153" s="216"/>
      <c r="H153" s="193"/>
    </row>
    <row r="154" spans="1:8" s="103" customFormat="1" ht="15" hidden="1" customHeight="1" x14ac:dyDescent="0.3">
      <c r="A154" s="205"/>
      <c r="B154" s="217"/>
      <c r="C154" s="218"/>
      <c r="D154" s="154">
        <f t="shared" si="5"/>
        <v>0</v>
      </c>
      <c r="E154" s="244" t="s">
        <v>170</v>
      </c>
      <c r="G154" s="216"/>
      <c r="H154" s="193"/>
    </row>
    <row r="155" spans="1:8" s="103" customFormat="1" ht="15" hidden="1" customHeight="1" x14ac:dyDescent="0.3">
      <c r="A155" s="205"/>
      <c r="B155" s="217"/>
      <c r="C155" s="218"/>
      <c r="D155" s="154">
        <f t="shared" si="5"/>
        <v>0</v>
      </c>
      <c r="E155" s="244" t="s">
        <v>170</v>
      </c>
      <c r="G155" s="216"/>
      <c r="H155" s="193"/>
    </row>
    <row r="156" spans="1:8" s="103" customFormat="1" ht="15" hidden="1" customHeight="1" x14ac:dyDescent="0.3">
      <c r="A156" s="205"/>
      <c r="B156" s="217"/>
      <c r="C156" s="218"/>
      <c r="D156" s="154">
        <f t="shared" si="5"/>
        <v>0</v>
      </c>
      <c r="E156" s="244" t="s">
        <v>170</v>
      </c>
      <c r="G156" s="216"/>
      <c r="H156" s="193"/>
    </row>
    <row r="157" spans="1:8" s="103" customFormat="1" ht="15" hidden="1" customHeight="1" x14ac:dyDescent="0.3">
      <c r="A157" s="205"/>
      <c r="B157" s="217"/>
      <c r="C157" s="218"/>
      <c r="D157" s="154">
        <f t="shared" si="5"/>
        <v>0</v>
      </c>
      <c r="E157" s="244" t="s">
        <v>170</v>
      </c>
      <c r="G157" s="216"/>
      <c r="H157" s="193"/>
    </row>
    <row r="158" spans="1:8" s="103" customFormat="1" ht="15" hidden="1" customHeight="1" x14ac:dyDescent="0.3">
      <c r="A158" s="205"/>
      <c r="B158" s="217"/>
      <c r="C158" s="218"/>
      <c r="D158" s="154">
        <f t="shared" si="5"/>
        <v>0</v>
      </c>
      <c r="E158" s="244" t="s">
        <v>170</v>
      </c>
      <c r="G158" s="216"/>
      <c r="H158" s="193"/>
    </row>
    <row r="159" spans="1:8" s="103" customFormat="1" ht="15" hidden="1" customHeight="1" x14ac:dyDescent="0.3">
      <c r="A159" s="205"/>
      <c r="B159" s="217"/>
      <c r="C159" s="218"/>
      <c r="D159" s="154">
        <f t="shared" si="5"/>
        <v>0</v>
      </c>
      <c r="E159" s="244" t="s">
        <v>170</v>
      </c>
      <c r="G159" s="216"/>
      <c r="H159" s="193"/>
    </row>
    <row r="160" spans="1:8" s="103" customFormat="1" ht="15" hidden="1" customHeight="1" x14ac:dyDescent="0.3">
      <c r="A160" s="205"/>
      <c r="B160" s="217"/>
      <c r="C160" s="218"/>
      <c r="D160" s="154">
        <f t="shared" si="5"/>
        <v>0</v>
      </c>
      <c r="E160" s="244" t="s">
        <v>170</v>
      </c>
      <c r="G160" s="216"/>
      <c r="H160" s="193"/>
    </row>
    <row r="161" spans="1:8" s="103" customFormat="1" ht="15" hidden="1" customHeight="1" x14ac:dyDescent="0.3">
      <c r="A161" s="205"/>
      <c r="B161" s="217"/>
      <c r="C161" s="218"/>
      <c r="D161" s="154">
        <f t="shared" si="5"/>
        <v>0</v>
      </c>
      <c r="E161" s="244" t="s">
        <v>170</v>
      </c>
      <c r="G161" s="216"/>
      <c r="H161" s="193"/>
    </row>
    <row r="162" spans="1:8" s="103" customFormat="1" ht="15" hidden="1" customHeight="1" x14ac:dyDescent="0.3">
      <c r="A162" s="205"/>
      <c r="B162" s="217"/>
      <c r="C162" s="218"/>
      <c r="D162" s="154">
        <f t="shared" si="5"/>
        <v>0</v>
      </c>
      <c r="E162" s="244" t="s">
        <v>170</v>
      </c>
      <c r="G162" s="216"/>
      <c r="H162" s="193"/>
    </row>
    <row r="163" spans="1:8" s="103" customFormat="1" ht="15" hidden="1" customHeight="1" x14ac:dyDescent="0.3">
      <c r="A163" s="205"/>
      <c r="B163" s="217"/>
      <c r="C163" s="218"/>
      <c r="D163" s="154">
        <f t="shared" si="5"/>
        <v>0</v>
      </c>
      <c r="E163" s="244" t="s">
        <v>170</v>
      </c>
      <c r="G163" s="216"/>
      <c r="H163" s="193"/>
    </row>
    <row r="164" spans="1:8" s="103" customFormat="1" ht="15" hidden="1" customHeight="1" x14ac:dyDescent="0.3">
      <c r="A164" s="205"/>
      <c r="B164" s="217"/>
      <c r="C164" s="218"/>
      <c r="D164" s="154">
        <f t="shared" si="5"/>
        <v>0</v>
      </c>
      <c r="E164" s="244" t="s">
        <v>170</v>
      </c>
      <c r="G164" s="216"/>
      <c r="H164" s="193"/>
    </row>
    <row r="165" spans="1:8" s="103" customFormat="1" ht="15" hidden="1" customHeight="1" x14ac:dyDescent="0.3">
      <c r="A165" s="205"/>
      <c r="B165" s="217"/>
      <c r="C165" s="218"/>
      <c r="D165" s="154">
        <f t="shared" si="5"/>
        <v>0</v>
      </c>
      <c r="E165" s="244" t="s">
        <v>170</v>
      </c>
      <c r="G165" s="216"/>
      <c r="H165" s="193"/>
    </row>
    <row r="166" spans="1:8" s="103" customFormat="1" ht="15" hidden="1" customHeight="1" x14ac:dyDescent="0.3">
      <c r="A166" s="205"/>
      <c r="B166" s="217"/>
      <c r="C166" s="218"/>
      <c r="D166" s="154">
        <f t="shared" si="5"/>
        <v>0</v>
      </c>
      <c r="E166" s="244" t="s">
        <v>170</v>
      </c>
      <c r="G166" s="216"/>
      <c r="H166" s="193"/>
    </row>
    <row r="167" spans="1:8" s="103" customFormat="1" ht="15" hidden="1" customHeight="1" x14ac:dyDescent="0.3">
      <c r="A167" s="205"/>
      <c r="B167" s="217"/>
      <c r="C167" s="218"/>
      <c r="D167" s="154">
        <f t="shared" si="5"/>
        <v>0</v>
      </c>
      <c r="E167" s="244" t="s">
        <v>170</v>
      </c>
      <c r="G167" s="216"/>
      <c r="H167" s="193"/>
    </row>
    <row r="168" spans="1:8" s="103" customFormat="1" ht="15" hidden="1" customHeight="1" x14ac:dyDescent="0.3">
      <c r="A168" s="205"/>
      <c r="B168" s="217"/>
      <c r="C168" s="218"/>
      <c r="D168" s="154">
        <f t="shared" ref="D168:D199" si="6">ROUND(+B168*C168,2)</f>
        <v>0</v>
      </c>
      <c r="E168" s="244" t="s">
        <v>170</v>
      </c>
      <c r="G168" s="216"/>
      <c r="H168" s="193"/>
    </row>
    <row r="169" spans="1:8" s="103" customFormat="1" ht="15" hidden="1" customHeight="1" x14ac:dyDescent="0.3">
      <c r="A169" s="205"/>
      <c r="B169" s="217"/>
      <c r="C169" s="218"/>
      <c r="D169" s="154">
        <f t="shared" si="6"/>
        <v>0</v>
      </c>
      <c r="E169" s="244" t="s">
        <v>170</v>
      </c>
      <c r="G169" s="216"/>
      <c r="H169" s="193"/>
    </row>
    <row r="170" spans="1:8" s="103" customFormat="1" ht="15" hidden="1" customHeight="1" x14ac:dyDescent="0.3">
      <c r="A170" s="205"/>
      <c r="B170" s="217"/>
      <c r="C170" s="218"/>
      <c r="D170" s="154">
        <f t="shared" si="6"/>
        <v>0</v>
      </c>
      <c r="E170" s="244" t="s">
        <v>170</v>
      </c>
      <c r="G170" s="216"/>
      <c r="H170" s="193"/>
    </row>
    <row r="171" spans="1:8" s="103" customFormat="1" ht="15" hidden="1" customHeight="1" x14ac:dyDescent="0.3">
      <c r="A171" s="205"/>
      <c r="B171" s="217"/>
      <c r="C171" s="218"/>
      <c r="D171" s="154">
        <f t="shared" si="6"/>
        <v>0</v>
      </c>
      <c r="E171" s="244" t="s">
        <v>170</v>
      </c>
      <c r="G171" s="216"/>
      <c r="H171" s="193"/>
    </row>
    <row r="172" spans="1:8" s="103" customFormat="1" ht="15" hidden="1" customHeight="1" x14ac:dyDescent="0.3">
      <c r="A172" s="205"/>
      <c r="B172" s="217"/>
      <c r="C172" s="218"/>
      <c r="D172" s="154">
        <f t="shared" si="6"/>
        <v>0</v>
      </c>
      <c r="E172" s="244" t="s">
        <v>170</v>
      </c>
      <c r="G172" s="216"/>
      <c r="H172" s="193"/>
    </row>
    <row r="173" spans="1:8" s="103" customFormat="1" ht="15" hidden="1" customHeight="1" x14ac:dyDescent="0.3">
      <c r="A173" s="205"/>
      <c r="B173" s="217"/>
      <c r="C173" s="218"/>
      <c r="D173" s="154">
        <f t="shared" si="6"/>
        <v>0</v>
      </c>
      <c r="E173" s="244" t="s">
        <v>170</v>
      </c>
      <c r="G173" s="216"/>
      <c r="H173" s="193"/>
    </row>
    <row r="174" spans="1:8" s="103" customFormat="1" ht="15" hidden="1" customHeight="1" x14ac:dyDescent="0.3">
      <c r="A174" s="205"/>
      <c r="B174" s="217"/>
      <c r="C174" s="218"/>
      <c r="D174" s="154">
        <f t="shared" si="6"/>
        <v>0</v>
      </c>
      <c r="E174" s="244" t="s">
        <v>170</v>
      </c>
      <c r="G174" s="216"/>
      <c r="H174" s="193"/>
    </row>
    <row r="175" spans="1:8" s="103" customFormat="1" ht="15" hidden="1" customHeight="1" x14ac:dyDescent="0.3">
      <c r="A175" s="205"/>
      <c r="B175" s="217"/>
      <c r="C175" s="218"/>
      <c r="D175" s="154">
        <f t="shared" si="6"/>
        <v>0</v>
      </c>
      <c r="E175" s="244" t="s">
        <v>170</v>
      </c>
      <c r="G175" s="216"/>
      <c r="H175" s="193"/>
    </row>
    <row r="176" spans="1:8" s="103" customFormat="1" ht="15" hidden="1" customHeight="1" x14ac:dyDescent="0.3">
      <c r="A176" s="205"/>
      <c r="B176" s="217"/>
      <c r="C176" s="218"/>
      <c r="D176" s="154">
        <f t="shared" si="6"/>
        <v>0</v>
      </c>
      <c r="E176" s="244" t="s">
        <v>170</v>
      </c>
      <c r="G176" s="216"/>
      <c r="H176" s="193"/>
    </row>
    <row r="177" spans="1:8" s="103" customFormat="1" ht="15" hidden="1" customHeight="1" x14ac:dyDescent="0.3">
      <c r="A177" s="205"/>
      <c r="B177" s="217"/>
      <c r="C177" s="218"/>
      <c r="D177" s="154">
        <f t="shared" si="6"/>
        <v>0</v>
      </c>
      <c r="E177" s="244" t="s">
        <v>170</v>
      </c>
      <c r="G177" s="216"/>
      <c r="H177" s="193"/>
    </row>
    <row r="178" spans="1:8" s="103" customFormat="1" ht="15" hidden="1" customHeight="1" x14ac:dyDescent="0.3">
      <c r="A178" s="205"/>
      <c r="B178" s="217"/>
      <c r="C178" s="218"/>
      <c r="D178" s="154">
        <f t="shared" si="6"/>
        <v>0</v>
      </c>
      <c r="E178" s="244" t="s">
        <v>170</v>
      </c>
      <c r="G178" s="216"/>
      <c r="H178" s="193"/>
    </row>
    <row r="179" spans="1:8" s="103" customFormat="1" ht="15" hidden="1" customHeight="1" x14ac:dyDescent="0.3">
      <c r="A179" s="205"/>
      <c r="B179" s="217"/>
      <c r="C179" s="218"/>
      <c r="D179" s="154">
        <f t="shared" si="6"/>
        <v>0</v>
      </c>
      <c r="E179" s="244" t="s">
        <v>170</v>
      </c>
      <c r="G179" s="216"/>
      <c r="H179" s="193"/>
    </row>
    <row r="180" spans="1:8" s="103" customFormat="1" ht="15" hidden="1" customHeight="1" x14ac:dyDescent="0.3">
      <c r="A180" s="205"/>
      <c r="B180" s="217"/>
      <c r="C180" s="218"/>
      <c r="D180" s="154">
        <f t="shared" si="6"/>
        <v>0</v>
      </c>
      <c r="E180" s="244" t="s">
        <v>170</v>
      </c>
      <c r="G180" s="216"/>
      <c r="H180" s="193"/>
    </row>
    <row r="181" spans="1:8" s="103" customFormat="1" ht="15" hidden="1" customHeight="1" x14ac:dyDescent="0.3">
      <c r="A181" s="205"/>
      <c r="B181" s="217"/>
      <c r="C181" s="218"/>
      <c r="D181" s="154">
        <f t="shared" si="6"/>
        <v>0</v>
      </c>
      <c r="E181" s="244" t="s">
        <v>170</v>
      </c>
      <c r="G181" s="216"/>
      <c r="H181" s="193"/>
    </row>
    <row r="182" spans="1:8" s="103" customFormat="1" ht="15" hidden="1" customHeight="1" x14ac:dyDescent="0.3">
      <c r="A182" s="205"/>
      <c r="B182" s="217"/>
      <c r="C182" s="218"/>
      <c r="D182" s="154">
        <f t="shared" si="6"/>
        <v>0</v>
      </c>
      <c r="E182" s="244" t="s">
        <v>170</v>
      </c>
      <c r="G182" s="216"/>
      <c r="H182" s="193"/>
    </row>
    <row r="183" spans="1:8" s="103" customFormat="1" ht="15" hidden="1" customHeight="1" x14ac:dyDescent="0.3">
      <c r="A183" s="205"/>
      <c r="B183" s="217"/>
      <c r="C183" s="218"/>
      <c r="D183" s="154">
        <f t="shared" si="6"/>
        <v>0</v>
      </c>
      <c r="E183" s="244" t="s">
        <v>170</v>
      </c>
      <c r="G183" s="216"/>
      <c r="H183" s="193"/>
    </row>
    <row r="184" spans="1:8" s="103" customFormat="1" ht="15" hidden="1" customHeight="1" x14ac:dyDescent="0.3">
      <c r="A184" s="205"/>
      <c r="B184" s="217"/>
      <c r="C184" s="218"/>
      <c r="D184" s="154">
        <f t="shared" si="6"/>
        <v>0</v>
      </c>
      <c r="E184" s="244" t="s">
        <v>170</v>
      </c>
      <c r="G184" s="216"/>
      <c r="H184" s="193"/>
    </row>
    <row r="185" spans="1:8" s="103" customFormat="1" ht="15" hidden="1" customHeight="1" x14ac:dyDescent="0.3">
      <c r="A185" s="205"/>
      <c r="B185" s="217"/>
      <c r="C185" s="218"/>
      <c r="D185" s="154">
        <f t="shared" si="6"/>
        <v>0</v>
      </c>
      <c r="E185" s="244" t="s">
        <v>170</v>
      </c>
      <c r="G185" s="216"/>
      <c r="H185" s="193"/>
    </row>
    <row r="186" spans="1:8" s="103" customFormat="1" ht="15" hidden="1" customHeight="1" x14ac:dyDescent="0.3">
      <c r="A186" s="205"/>
      <c r="B186" s="217"/>
      <c r="C186" s="218"/>
      <c r="D186" s="154">
        <f t="shared" si="6"/>
        <v>0</v>
      </c>
      <c r="E186" s="244" t="s">
        <v>170</v>
      </c>
      <c r="G186" s="216"/>
      <c r="H186" s="193"/>
    </row>
    <row r="187" spans="1:8" s="103" customFormat="1" ht="15" hidden="1" customHeight="1" x14ac:dyDescent="0.3">
      <c r="A187" s="205"/>
      <c r="B187" s="217"/>
      <c r="C187" s="218"/>
      <c r="D187" s="154">
        <f t="shared" si="6"/>
        <v>0</v>
      </c>
      <c r="E187" s="244" t="s">
        <v>170</v>
      </c>
      <c r="G187" s="216"/>
      <c r="H187" s="193"/>
    </row>
    <row r="188" spans="1:8" s="103" customFormat="1" ht="15" hidden="1" customHeight="1" x14ac:dyDescent="0.3">
      <c r="A188" s="205"/>
      <c r="B188" s="217"/>
      <c r="C188" s="218"/>
      <c r="D188" s="154">
        <f t="shared" si="6"/>
        <v>0</v>
      </c>
      <c r="E188" s="244" t="s">
        <v>170</v>
      </c>
      <c r="G188" s="216"/>
      <c r="H188" s="193"/>
    </row>
    <row r="189" spans="1:8" s="103" customFormat="1" ht="15" hidden="1" customHeight="1" x14ac:dyDescent="0.3">
      <c r="A189" s="205"/>
      <c r="B189" s="217"/>
      <c r="C189" s="218"/>
      <c r="D189" s="154">
        <f t="shared" si="6"/>
        <v>0</v>
      </c>
      <c r="E189" s="244" t="s">
        <v>170</v>
      </c>
      <c r="G189" s="216"/>
      <c r="H189" s="193"/>
    </row>
    <row r="190" spans="1:8" s="103" customFormat="1" ht="15" hidden="1" customHeight="1" x14ac:dyDescent="0.3">
      <c r="A190" s="205"/>
      <c r="B190" s="217"/>
      <c r="C190" s="218"/>
      <c r="D190" s="154">
        <f t="shared" si="6"/>
        <v>0</v>
      </c>
      <c r="E190" s="244" t="s">
        <v>170</v>
      </c>
      <c r="G190" s="216"/>
      <c r="H190" s="193"/>
    </row>
    <row r="191" spans="1:8" s="103" customFormat="1" ht="15" hidden="1" customHeight="1" x14ac:dyDescent="0.3">
      <c r="A191" s="205"/>
      <c r="B191" s="217"/>
      <c r="C191" s="218"/>
      <c r="D191" s="154">
        <f t="shared" si="6"/>
        <v>0</v>
      </c>
      <c r="E191" s="244" t="s">
        <v>170</v>
      </c>
      <c r="G191" s="216"/>
      <c r="H191" s="193"/>
    </row>
    <row r="192" spans="1:8" s="103" customFormat="1" ht="15" hidden="1" customHeight="1" x14ac:dyDescent="0.3">
      <c r="A192" s="205"/>
      <c r="B192" s="217"/>
      <c r="C192" s="218"/>
      <c r="D192" s="154">
        <f t="shared" si="6"/>
        <v>0</v>
      </c>
      <c r="E192" s="244" t="s">
        <v>170</v>
      </c>
      <c r="G192" s="216"/>
      <c r="H192" s="193"/>
    </row>
    <row r="193" spans="1:8" s="103" customFormat="1" ht="15" hidden="1" customHeight="1" x14ac:dyDescent="0.3">
      <c r="A193" s="205"/>
      <c r="B193" s="217"/>
      <c r="C193" s="218"/>
      <c r="D193" s="154">
        <f t="shared" si="6"/>
        <v>0</v>
      </c>
      <c r="E193" s="244" t="s">
        <v>170</v>
      </c>
      <c r="G193" s="216"/>
      <c r="H193" s="193"/>
    </row>
    <row r="194" spans="1:8" s="103" customFormat="1" ht="15" hidden="1" customHeight="1" x14ac:dyDescent="0.3">
      <c r="A194" s="205"/>
      <c r="B194" s="217"/>
      <c r="C194" s="218"/>
      <c r="D194" s="154">
        <f t="shared" si="6"/>
        <v>0</v>
      </c>
      <c r="E194" s="244" t="s">
        <v>170</v>
      </c>
      <c r="G194" s="216"/>
      <c r="H194" s="193"/>
    </row>
    <row r="195" spans="1:8" s="103" customFormat="1" ht="15" hidden="1" customHeight="1" x14ac:dyDescent="0.3">
      <c r="A195" s="205"/>
      <c r="B195" s="217"/>
      <c r="C195" s="218"/>
      <c r="D195" s="154">
        <f t="shared" si="6"/>
        <v>0</v>
      </c>
      <c r="E195" s="244" t="s">
        <v>170</v>
      </c>
      <c r="G195" s="216"/>
      <c r="H195" s="193"/>
    </row>
    <row r="196" spans="1:8" s="103" customFormat="1" ht="15" hidden="1" customHeight="1" x14ac:dyDescent="0.3">
      <c r="A196" s="205"/>
      <c r="B196" s="217"/>
      <c r="C196" s="218"/>
      <c r="D196" s="154">
        <f t="shared" si="6"/>
        <v>0</v>
      </c>
      <c r="E196" s="244" t="s">
        <v>170</v>
      </c>
      <c r="G196" s="216"/>
      <c r="H196" s="193"/>
    </row>
    <row r="197" spans="1:8" s="103" customFormat="1" ht="15" hidden="1" customHeight="1" x14ac:dyDescent="0.3">
      <c r="A197" s="205"/>
      <c r="B197" s="217"/>
      <c r="C197" s="218"/>
      <c r="D197" s="154">
        <f t="shared" si="6"/>
        <v>0</v>
      </c>
      <c r="E197" s="244" t="s">
        <v>170</v>
      </c>
      <c r="G197" s="216"/>
      <c r="H197" s="193"/>
    </row>
    <row r="198" spans="1:8" s="103" customFormat="1" ht="15" hidden="1" customHeight="1" x14ac:dyDescent="0.3">
      <c r="A198" s="205"/>
      <c r="B198" s="217"/>
      <c r="C198" s="218"/>
      <c r="D198" s="154">
        <f t="shared" si="6"/>
        <v>0</v>
      </c>
      <c r="E198" s="244" t="s">
        <v>170</v>
      </c>
      <c r="G198" s="216"/>
      <c r="H198" s="193"/>
    </row>
    <row r="199" spans="1:8" s="103" customFormat="1" ht="15" hidden="1" customHeight="1" x14ac:dyDescent="0.3">
      <c r="A199" s="205"/>
      <c r="B199" s="217"/>
      <c r="C199" s="218"/>
      <c r="D199" s="154">
        <f t="shared" si="6"/>
        <v>0</v>
      </c>
      <c r="E199" s="244" t="s">
        <v>170</v>
      </c>
      <c r="G199" s="216"/>
      <c r="H199" s="193"/>
    </row>
    <row r="200" spans="1:8" s="103" customFormat="1" ht="15" hidden="1" customHeight="1" x14ac:dyDescent="0.3">
      <c r="A200" s="205"/>
      <c r="B200" s="217"/>
      <c r="C200" s="218"/>
      <c r="D200" s="154">
        <f t="shared" ref="D200:D231" si="7">ROUND(+B200*C200,2)</f>
        <v>0</v>
      </c>
      <c r="E200" s="244" t="s">
        <v>170</v>
      </c>
      <c r="G200" s="216"/>
      <c r="H200" s="193"/>
    </row>
    <row r="201" spans="1:8" s="103" customFormat="1" ht="15" hidden="1" customHeight="1" x14ac:dyDescent="0.3">
      <c r="A201" s="205"/>
      <c r="B201" s="217"/>
      <c r="C201" s="218"/>
      <c r="D201" s="154">
        <f t="shared" si="7"/>
        <v>0</v>
      </c>
      <c r="E201" s="244" t="s">
        <v>170</v>
      </c>
      <c r="G201" s="216"/>
      <c r="H201" s="193"/>
    </row>
    <row r="202" spans="1:8" s="103" customFormat="1" ht="15" hidden="1" customHeight="1" x14ac:dyDescent="0.3">
      <c r="A202" s="205"/>
      <c r="B202" s="217"/>
      <c r="C202" s="218"/>
      <c r="D202" s="154">
        <f t="shared" si="7"/>
        <v>0</v>
      </c>
      <c r="E202" s="244" t="s">
        <v>170</v>
      </c>
      <c r="G202" s="216"/>
      <c r="H202" s="193"/>
    </row>
    <row r="203" spans="1:8" s="103" customFormat="1" ht="15" hidden="1" customHeight="1" x14ac:dyDescent="0.3">
      <c r="A203" s="205"/>
      <c r="B203" s="217"/>
      <c r="C203" s="218"/>
      <c r="D203" s="154">
        <f t="shared" si="7"/>
        <v>0</v>
      </c>
      <c r="E203" s="244" t="s">
        <v>170</v>
      </c>
      <c r="G203" s="216"/>
      <c r="H203" s="193"/>
    </row>
    <row r="204" spans="1:8" s="103" customFormat="1" ht="15" hidden="1" customHeight="1" x14ac:dyDescent="0.3">
      <c r="A204" s="205"/>
      <c r="B204" s="217"/>
      <c r="C204" s="218"/>
      <c r="D204" s="154">
        <f t="shared" si="7"/>
        <v>0</v>
      </c>
      <c r="E204" s="244" t="s">
        <v>170</v>
      </c>
      <c r="G204" s="216"/>
      <c r="H204" s="193"/>
    </row>
    <row r="205" spans="1:8" s="103" customFormat="1" ht="15" hidden="1" customHeight="1" x14ac:dyDescent="0.3">
      <c r="A205" s="205"/>
      <c r="B205" s="217"/>
      <c r="C205" s="218"/>
      <c r="D205" s="154">
        <f t="shared" si="7"/>
        <v>0</v>
      </c>
      <c r="E205" s="244" t="s">
        <v>170</v>
      </c>
      <c r="G205" s="216"/>
      <c r="H205" s="193"/>
    </row>
    <row r="206" spans="1:8" s="103" customFormat="1" ht="15" hidden="1" customHeight="1" x14ac:dyDescent="0.3">
      <c r="A206" s="205"/>
      <c r="B206" s="217"/>
      <c r="C206" s="218"/>
      <c r="D206" s="154">
        <f t="shared" si="7"/>
        <v>0</v>
      </c>
      <c r="E206" s="244" t="s">
        <v>170</v>
      </c>
      <c r="G206" s="216"/>
      <c r="H206" s="193"/>
    </row>
    <row r="207" spans="1:8" s="103" customFormat="1" ht="15" hidden="1" customHeight="1" x14ac:dyDescent="0.3">
      <c r="A207" s="205"/>
      <c r="B207" s="217"/>
      <c r="C207" s="218"/>
      <c r="D207" s="154">
        <f t="shared" si="7"/>
        <v>0</v>
      </c>
      <c r="E207" s="244" t="s">
        <v>170</v>
      </c>
      <c r="G207" s="216"/>
      <c r="H207" s="193"/>
    </row>
    <row r="208" spans="1:8" s="103" customFormat="1" ht="15" hidden="1" customHeight="1" x14ac:dyDescent="0.3">
      <c r="A208" s="205"/>
      <c r="B208" s="217"/>
      <c r="C208" s="218"/>
      <c r="D208" s="154">
        <f t="shared" si="7"/>
        <v>0</v>
      </c>
      <c r="E208" s="244" t="s">
        <v>170</v>
      </c>
      <c r="G208" s="216"/>
      <c r="H208" s="193"/>
    </row>
    <row r="209" spans="1:8" s="103" customFormat="1" ht="15" hidden="1" customHeight="1" x14ac:dyDescent="0.3">
      <c r="A209" s="205"/>
      <c r="B209" s="217"/>
      <c r="C209" s="218"/>
      <c r="D209" s="154">
        <f t="shared" si="7"/>
        <v>0</v>
      </c>
      <c r="E209" s="244" t="s">
        <v>170</v>
      </c>
      <c r="G209" s="216"/>
      <c r="H209" s="193"/>
    </row>
    <row r="210" spans="1:8" s="103" customFormat="1" ht="15" hidden="1" customHeight="1" x14ac:dyDescent="0.3">
      <c r="A210" s="205"/>
      <c r="B210" s="217"/>
      <c r="C210" s="218"/>
      <c r="D210" s="154">
        <f t="shared" si="7"/>
        <v>0</v>
      </c>
      <c r="E210" s="244" t="s">
        <v>170</v>
      </c>
      <c r="G210" s="216"/>
      <c r="H210" s="193"/>
    </row>
    <row r="211" spans="1:8" s="103" customFormat="1" ht="15" hidden="1" customHeight="1" x14ac:dyDescent="0.3">
      <c r="A211" s="205"/>
      <c r="B211" s="217"/>
      <c r="C211" s="218"/>
      <c r="D211" s="154">
        <f t="shared" si="7"/>
        <v>0</v>
      </c>
      <c r="E211" s="244" t="s">
        <v>170</v>
      </c>
      <c r="G211" s="216"/>
      <c r="H211" s="193"/>
    </row>
    <row r="212" spans="1:8" s="103" customFormat="1" ht="15" hidden="1" customHeight="1" x14ac:dyDescent="0.3">
      <c r="A212" s="205"/>
      <c r="B212" s="217"/>
      <c r="C212" s="218"/>
      <c r="D212" s="154">
        <f t="shared" si="7"/>
        <v>0</v>
      </c>
      <c r="E212" s="244" t="s">
        <v>170</v>
      </c>
      <c r="G212" s="216"/>
      <c r="H212" s="193"/>
    </row>
    <row r="213" spans="1:8" s="103" customFormat="1" ht="15" hidden="1" customHeight="1" x14ac:dyDescent="0.3">
      <c r="A213" s="205"/>
      <c r="B213" s="217"/>
      <c r="C213" s="218"/>
      <c r="D213" s="154">
        <f t="shared" si="7"/>
        <v>0</v>
      </c>
      <c r="E213" s="244" t="s">
        <v>170</v>
      </c>
      <c r="G213" s="216"/>
      <c r="H213" s="193"/>
    </row>
    <row r="214" spans="1:8" s="103" customFormat="1" ht="15" hidden="1" customHeight="1" x14ac:dyDescent="0.3">
      <c r="A214" s="205"/>
      <c r="B214" s="217"/>
      <c r="C214" s="218"/>
      <c r="D214" s="154">
        <f t="shared" si="7"/>
        <v>0</v>
      </c>
      <c r="E214" s="244" t="s">
        <v>170</v>
      </c>
      <c r="G214" s="216"/>
      <c r="H214" s="193"/>
    </row>
    <row r="215" spans="1:8" s="103" customFormat="1" ht="15" hidden="1" customHeight="1" x14ac:dyDescent="0.3">
      <c r="A215" s="205"/>
      <c r="B215" s="217"/>
      <c r="C215" s="218"/>
      <c r="D215" s="154">
        <f t="shared" si="7"/>
        <v>0</v>
      </c>
      <c r="E215" s="244" t="s">
        <v>170</v>
      </c>
      <c r="G215" s="216"/>
      <c r="H215" s="193"/>
    </row>
    <row r="216" spans="1:8" s="103" customFormat="1" ht="15" hidden="1" customHeight="1" x14ac:dyDescent="0.3">
      <c r="A216" s="205"/>
      <c r="B216" s="217"/>
      <c r="C216" s="218"/>
      <c r="D216" s="154">
        <f t="shared" si="7"/>
        <v>0</v>
      </c>
      <c r="E216" s="244" t="s">
        <v>170</v>
      </c>
      <c r="G216" s="216"/>
      <c r="H216" s="193"/>
    </row>
    <row r="217" spans="1:8" s="103" customFormat="1" ht="15" hidden="1" customHeight="1" x14ac:dyDescent="0.3">
      <c r="A217" s="205"/>
      <c r="B217" s="217"/>
      <c r="C217" s="218"/>
      <c r="D217" s="154">
        <f t="shared" si="7"/>
        <v>0</v>
      </c>
      <c r="E217" s="244" t="s">
        <v>170</v>
      </c>
      <c r="G217" s="216"/>
      <c r="H217" s="193"/>
    </row>
    <row r="218" spans="1:8" s="103" customFormat="1" ht="15" hidden="1" customHeight="1" x14ac:dyDescent="0.3">
      <c r="A218" s="205"/>
      <c r="B218" s="217"/>
      <c r="C218" s="218"/>
      <c r="D218" s="154">
        <f t="shared" si="7"/>
        <v>0</v>
      </c>
      <c r="E218" s="244" t="s">
        <v>170</v>
      </c>
      <c r="G218" s="216"/>
      <c r="H218" s="193"/>
    </row>
    <row r="219" spans="1:8" s="103" customFormat="1" ht="15" hidden="1" customHeight="1" x14ac:dyDescent="0.3">
      <c r="A219" s="205"/>
      <c r="B219" s="217"/>
      <c r="C219" s="218"/>
      <c r="D219" s="154">
        <f t="shared" si="7"/>
        <v>0</v>
      </c>
      <c r="E219" s="244" t="s">
        <v>170</v>
      </c>
      <c r="G219" s="216"/>
      <c r="H219" s="193"/>
    </row>
    <row r="220" spans="1:8" s="103" customFormat="1" ht="15" hidden="1" customHeight="1" x14ac:dyDescent="0.3">
      <c r="A220" s="205"/>
      <c r="B220" s="217"/>
      <c r="C220" s="218"/>
      <c r="D220" s="154">
        <f t="shared" si="7"/>
        <v>0</v>
      </c>
      <c r="E220" s="244" t="s">
        <v>170</v>
      </c>
      <c r="G220" s="216"/>
      <c r="H220" s="193"/>
    </row>
    <row r="221" spans="1:8" s="103" customFormat="1" ht="15" hidden="1" customHeight="1" x14ac:dyDescent="0.3">
      <c r="A221" s="205"/>
      <c r="B221" s="217"/>
      <c r="C221" s="218"/>
      <c r="D221" s="154">
        <f t="shared" si="7"/>
        <v>0</v>
      </c>
      <c r="E221" s="244" t="s">
        <v>170</v>
      </c>
      <c r="G221" s="216"/>
      <c r="H221" s="193"/>
    </row>
    <row r="222" spans="1:8" s="103" customFormat="1" ht="15" hidden="1" customHeight="1" x14ac:dyDescent="0.3">
      <c r="A222" s="205"/>
      <c r="B222" s="217"/>
      <c r="C222" s="218"/>
      <c r="D222" s="154">
        <f t="shared" si="7"/>
        <v>0</v>
      </c>
      <c r="E222" s="244" t="s">
        <v>170</v>
      </c>
      <c r="G222" s="216"/>
      <c r="H222" s="193"/>
    </row>
    <row r="223" spans="1:8" s="103" customFormat="1" ht="15" hidden="1" customHeight="1" x14ac:dyDescent="0.3">
      <c r="A223" s="205"/>
      <c r="B223" s="217"/>
      <c r="C223" s="218"/>
      <c r="D223" s="154">
        <f t="shared" si="7"/>
        <v>0</v>
      </c>
      <c r="E223" s="244" t="s">
        <v>170</v>
      </c>
      <c r="G223" s="216"/>
      <c r="H223" s="193"/>
    </row>
    <row r="224" spans="1:8" s="103" customFormat="1" ht="15" hidden="1" customHeight="1" x14ac:dyDescent="0.3">
      <c r="A224" s="205"/>
      <c r="B224" s="217"/>
      <c r="C224" s="218"/>
      <c r="D224" s="154">
        <f t="shared" si="7"/>
        <v>0</v>
      </c>
      <c r="E224" s="244" t="s">
        <v>170</v>
      </c>
      <c r="G224" s="216"/>
      <c r="H224" s="193"/>
    </row>
    <row r="225" spans="1:8" s="103" customFormat="1" ht="15" hidden="1" customHeight="1" x14ac:dyDescent="0.3">
      <c r="A225" s="205"/>
      <c r="B225" s="217"/>
      <c r="C225" s="218"/>
      <c r="D225" s="154">
        <f t="shared" si="7"/>
        <v>0</v>
      </c>
      <c r="E225" s="244" t="s">
        <v>170</v>
      </c>
      <c r="G225" s="216"/>
      <c r="H225" s="193"/>
    </row>
    <row r="226" spans="1:8" s="103" customFormat="1" ht="15" hidden="1" customHeight="1" x14ac:dyDescent="0.3">
      <c r="A226" s="205"/>
      <c r="B226" s="217"/>
      <c r="C226" s="218"/>
      <c r="D226" s="154">
        <f t="shared" si="7"/>
        <v>0</v>
      </c>
      <c r="E226" s="244" t="s">
        <v>170</v>
      </c>
      <c r="G226" s="216"/>
      <c r="H226" s="193"/>
    </row>
    <row r="227" spans="1:8" s="103" customFormat="1" ht="15" hidden="1" customHeight="1" x14ac:dyDescent="0.3">
      <c r="A227" s="205"/>
      <c r="B227" s="217"/>
      <c r="C227" s="218"/>
      <c r="D227" s="154">
        <f t="shared" si="7"/>
        <v>0</v>
      </c>
      <c r="E227" s="244" t="s">
        <v>170</v>
      </c>
      <c r="G227" s="216"/>
      <c r="H227" s="193"/>
    </row>
    <row r="228" spans="1:8" s="103" customFormat="1" ht="15" hidden="1" customHeight="1" x14ac:dyDescent="0.3">
      <c r="A228" s="205"/>
      <c r="B228" s="217"/>
      <c r="C228" s="218"/>
      <c r="D228" s="154">
        <f t="shared" si="7"/>
        <v>0</v>
      </c>
      <c r="E228" s="244" t="s">
        <v>170</v>
      </c>
      <c r="G228" s="216"/>
      <c r="H228" s="193"/>
    </row>
    <row r="229" spans="1:8" s="103" customFormat="1" ht="15" hidden="1" customHeight="1" x14ac:dyDescent="0.3">
      <c r="A229" s="205"/>
      <c r="B229" s="217"/>
      <c r="C229" s="218"/>
      <c r="D229" s="154">
        <f t="shared" si="7"/>
        <v>0</v>
      </c>
      <c r="E229" s="244" t="s">
        <v>170</v>
      </c>
      <c r="G229" s="216"/>
      <c r="H229" s="193"/>
    </row>
    <row r="230" spans="1:8" s="103" customFormat="1" ht="15" hidden="1" customHeight="1" x14ac:dyDescent="0.3">
      <c r="A230" s="205"/>
      <c r="B230" s="217"/>
      <c r="C230" s="218"/>
      <c r="D230" s="154">
        <f t="shared" si="7"/>
        <v>0</v>
      </c>
      <c r="E230" s="244" t="s">
        <v>170</v>
      </c>
      <c r="G230" s="216"/>
      <c r="H230" s="193"/>
    </row>
    <row r="231" spans="1:8" s="103" customFormat="1" ht="15" hidden="1" customHeight="1" x14ac:dyDescent="0.3">
      <c r="A231" s="205"/>
      <c r="B231" s="217"/>
      <c r="C231" s="218"/>
      <c r="D231" s="154">
        <f t="shared" si="7"/>
        <v>0</v>
      </c>
      <c r="E231" s="244" t="s">
        <v>170</v>
      </c>
      <c r="G231" s="216"/>
      <c r="H231" s="193"/>
    </row>
    <row r="232" spans="1:8" s="103" customFormat="1" ht="15" hidden="1" customHeight="1" x14ac:dyDescent="0.3">
      <c r="A232" s="205"/>
      <c r="B232" s="217"/>
      <c r="C232" s="218"/>
      <c r="D232" s="154">
        <f t="shared" ref="D232:D263" si="8">ROUND(+B232*C232,2)</f>
        <v>0</v>
      </c>
      <c r="E232" s="244" t="s">
        <v>170</v>
      </c>
      <c r="G232" s="216"/>
      <c r="H232" s="193"/>
    </row>
    <row r="233" spans="1:8" s="103" customFormat="1" ht="15" hidden="1" customHeight="1" x14ac:dyDescent="0.3">
      <c r="A233" s="205"/>
      <c r="B233" s="217"/>
      <c r="C233" s="218"/>
      <c r="D233" s="154">
        <f t="shared" si="8"/>
        <v>0</v>
      </c>
      <c r="E233" s="244" t="s">
        <v>170</v>
      </c>
      <c r="G233" s="216"/>
      <c r="H233" s="193"/>
    </row>
    <row r="234" spans="1:8" s="103" customFormat="1" ht="15" hidden="1" customHeight="1" x14ac:dyDescent="0.3">
      <c r="A234" s="205"/>
      <c r="B234" s="217"/>
      <c r="C234" s="218"/>
      <c r="D234" s="154">
        <f t="shared" si="8"/>
        <v>0</v>
      </c>
      <c r="E234" s="244" t="s">
        <v>170</v>
      </c>
      <c r="G234" s="216"/>
      <c r="H234" s="193"/>
    </row>
    <row r="235" spans="1:8" s="103" customFormat="1" ht="15" hidden="1" customHeight="1" x14ac:dyDescent="0.3">
      <c r="A235" s="205"/>
      <c r="B235" s="217"/>
      <c r="C235" s="218"/>
      <c r="D235" s="154">
        <f t="shared" si="8"/>
        <v>0</v>
      </c>
      <c r="E235" s="244" t="s">
        <v>170</v>
      </c>
      <c r="G235" s="216"/>
      <c r="H235" s="193"/>
    </row>
    <row r="236" spans="1:8" s="103" customFormat="1" ht="15" hidden="1" customHeight="1" x14ac:dyDescent="0.3">
      <c r="A236" s="205"/>
      <c r="B236" s="217"/>
      <c r="C236" s="218"/>
      <c r="D236" s="154">
        <f t="shared" si="8"/>
        <v>0</v>
      </c>
      <c r="E236" s="244" t="s">
        <v>170</v>
      </c>
      <c r="G236" s="216"/>
      <c r="H236" s="193"/>
    </row>
    <row r="237" spans="1:8" s="103" customFormat="1" ht="15" hidden="1" customHeight="1" x14ac:dyDescent="0.3">
      <c r="A237" s="205"/>
      <c r="B237" s="217"/>
      <c r="C237" s="218"/>
      <c r="D237" s="154">
        <f t="shared" si="8"/>
        <v>0</v>
      </c>
      <c r="E237" s="244" t="s">
        <v>170</v>
      </c>
      <c r="G237" s="216"/>
      <c r="H237" s="193"/>
    </row>
    <row r="238" spans="1:8" s="103" customFormat="1" ht="15" hidden="1" customHeight="1" x14ac:dyDescent="0.3">
      <c r="A238" s="205"/>
      <c r="B238" s="217"/>
      <c r="C238" s="218"/>
      <c r="D238" s="154">
        <f t="shared" si="8"/>
        <v>0</v>
      </c>
      <c r="E238" s="244" t="s">
        <v>170</v>
      </c>
      <c r="G238" s="216"/>
      <c r="H238" s="193"/>
    </row>
    <row r="239" spans="1:8" s="103" customFormat="1" ht="15" hidden="1" customHeight="1" x14ac:dyDescent="0.3">
      <c r="A239" s="205"/>
      <c r="B239" s="217"/>
      <c r="C239" s="218"/>
      <c r="D239" s="154">
        <f t="shared" si="8"/>
        <v>0</v>
      </c>
      <c r="E239" s="244" t="s">
        <v>170</v>
      </c>
      <c r="G239" s="216"/>
      <c r="H239" s="193"/>
    </row>
    <row r="240" spans="1:8" s="103" customFormat="1" ht="15" hidden="1" customHeight="1" x14ac:dyDescent="0.3">
      <c r="A240" s="205"/>
      <c r="B240" s="217"/>
      <c r="C240" s="218"/>
      <c r="D240" s="154">
        <f t="shared" si="8"/>
        <v>0</v>
      </c>
      <c r="E240" s="244" t="s">
        <v>170</v>
      </c>
      <c r="G240" s="216"/>
      <c r="H240" s="193"/>
    </row>
    <row r="241" spans="1:8" s="103" customFormat="1" ht="15" hidden="1" customHeight="1" x14ac:dyDescent="0.3">
      <c r="A241" s="205"/>
      <c r="B241" s="217"/>
      <c r="C241" s="218"/>
      <c r="D241" s="154">
        <f t="shared" si="8"/>
        <v>0</v>
      </c>
      <c r="E241" s="244" t="s">
        <v>170</v>
      </c>
      <c r="G241" s="216"/>
      <c r="H241" s="193"/>
    </row>
    <row r="242" spans="1:8" s="103" customFormat="1" ht="15" hidden="1" customHeight="1" x14ac:dyDescent="0.3">
      <c r="A242" s="205"/>
      <c r="B242" s="217"/>
      <c r="C242" s="218"/>
      <c r="D242" s="154">
        <f t="shared" si="8"/>
        <v>0</v>
      </c>
      <c r="E242" s="244" t="s">
        <v>170</v>
      </c>
      <c r="G242" s="216"/>
      <c r="H242" s="193"/>
    </row>
    <row r="243" spans="1:8" s="103" customFormat="1" ht="15" hidden="1" customHeight="1" x14ac:dyDescent="0.3">
      <c r="A243" s="205"/>
      <c r="B243" s="217"/>
      <c r="C243" s="218"/>
      <c r="D243" s="154">
        <f t="shared" si="8"/>
        <v>0</v>
      </c>
      <c r="E243" s="244" t="s">
        <v>170</v>
      </c>
      <c r="G243" s="216"/>
      <c r="H243" s="193"/>
    </row>
    <row r="244" spans="1:8" s="103" customFormat="1" ht="15" hidden="1" customHeight="1" x14ac:dyDescent="0.3">
      <c r="A244" s="205"/>
      <c r="B244" s="217"/>
      <c r="C244" s="218"/>
      <c r="D244" s="154">
        <f t="shared" si="8"/>
        <v>0</v>
      </c>
      <c r="E244" s="244" t="s">
        <v>170</v>
      </c>
      <c r="G244" s="216"/>
      <c r="H244" s="193"/>
    </row>
    <row r="245" spans="1:8" s="103" customFormat="1" ht="15" hidden="1" customHeight="1" x14ac:dyDescent="0.3">
      <c r="A245" s="205"/>
      <c r="B245" s="217"/>
      <c r="C245" s="218"/>
      <c r="D245" s="154">
        <f t="shared" si="8"/>
        <v>0</v>
      </c>
      <c r="E245" s="244" t="s">
        <v>170</v>
      </c>
      <c r="G245" s="216"/>
      <c r="H245" s="193"/>
    </row>
    <row r="246" spans="1:8" s="103" customFormat="1" ht="15" hidden="1" customHeight="1" x14ac:dyDescent="0.3">
      <c r="A246" s="205"/>
      <c r="B246" s="217"/>
      <c r="C246" s="218"/>
      <c r="D246" s="154">
        <f t="shared" si="8"/>
        <v>0</v>
      </c>
      <c r="E246" s="244" t="s">
        <v>170</v>
      </c>
      <c r="G246" s="216"/>
      <c r="H246" s="193"/>
    </row>
    <row r="247" spans="1:8" s="103" customFormat="1" ht="15" hidden="1" customHeight="1" x14ac:dyDescent="0.3">
      <c r="A247" s="205"/>
      <c r="B247" s="217"/>
      <c r="C247" s="218"/>
      <c r="D247" s="154">
        <f t="shared" si="8"/>
        <v>0</v>
      </c>
      <c r="E247" s="244" t="s">
        <v>170</v>
      </c>
      <c r="G247" s="216"/>
      <c r="H247" s="193"/>
    </row>
    <row r="248" spans="1:8" s="103" customFormat="1" ht="15" hidden="1" customHeight="1" x14ac:dyDescent="0.3">
      <c r="A248" s="205"/>
      <c r="B248" s="217"/>
      <c r="C248" s="218"/>
      <c r="D248" s="154">
        <f t="shared" si="8"/>
        <v>0</v>
      </c>
      <c r="E248" s="244" t="s">
        <v>170</v>
      </c>
      <c r="G248" s="216"/>
      <c r="H248" s="193"/>
    </row>
    <row r="249" spans="1:8" s="103" customFormat="1" ht="15" hidden="1" customHeight="1" x14ac:dyDescent="0.3">
      <c r="A249" s="205"/>
      <c r="B249" s="217"/>
      <c r="C249" s="218"/>
      <c r="D249" s="154">
        <f t="shared" si="8"/>
        <v>0</v>
      </c>
      <c r="E249" s="244" t="s">
        <v>170</v>
      </c>
      <c r="G249" s="216"/>
      <c r="H249" s="193"/>
    </row>
    <row r="250" spans="1:8" s="103" customFormat="1" ht="15" hidden="1" customHeight="1" x14ac:dyDescent="0.3">
      <c r="A250" s="205"/>
      <c r="B250" s="217"/>
      <c r="C250" s="218"/>
      <c r="D250" s="154">
        <f t="shared" si="8"/>
        <v>0</v>
      </c>
      <c r="E250" s="244" t="s">
        <v>170</v>
      </c>
      <c r="G250" s="216"/>
      <c r="H250" s="193"/>
    </row>
    <row r="251" spans="1:8" s="103" customFormat="1" ht="15" hidden="1" customHeight="1" x14ac:dyDescent="0.3">
      <c r="A251" s="205"/>
      <c r="B251" s="217"/>
      <c r="C251" s="218"/>
      <c r="D251" s="154">
        <f t="shared" si="8"/>
        <v>0</v>
      </c>
      <c r="E251" s="244" t="s">
        <v>170</v>
      </c>
      <c r="G251" s="216"/>
      <c r="H251" s="193"/>
    </row>
    <row r="252" spans="1:8" s="103" customFormat="1" ht="15" hidden="1" customHeight="1" x14ac:dyDescent="0.3">
      <c r="A252" s="205"/>
      <c r="B252" s="217"/>
      <c r="C252" s="218"/>
      <c r="D252" s="154">
        <f t="shared" si="8"/>
        <v>0</v>
      </c>
      <c r="E252" s="244" t="s">
        <v>170</v>
      </c>
      <c r="G252" s="216"/>
      <c r="H252" s="193"/>
    </row>
    <row r="253" spans="1:8" s="103" customFormat="1" ht="15" hidden="1" customHeight="1" x14ac:dyDescent="0.3">
      <c r="A253" s="205"/>
      <c r="B253" s="217"/>
      <c r="C253" s="218"/>
      <c r="D253" s="154">
        <f t="shared" si="8"/>
        <v>0</v>
      </c>
      <c r="E253" s="244" t="s">
        <v>170</v>
      </c>
      <c r="G253" s="216"/>
      <c r="H253" s="193"/>
    </row>
    <row r="254" spans="1:8" s="103" customFormat="1" ht="15" hidden="1" customHeight="1" x14ac:dyDescent="0.3">
      <c r="A254" s="205"/>
      <c r="B254" s="217"/>
      <c r="C254" s="218"/>
      <c r="D254" s="154">
        <f t="shared" si="8"/>
        <v>0</v>
      </c>
      <c r="E254" s="244" t="s">
        <v>170</v>
      </c>
      <c r="G254" s="216"/>
      <c r="H254" s="193"/>
    </row>
    <row r="255" spans="1:8" s="103" customFormat="1" ht="15" hidden="1" customHeight="1" x14ac:dyDescent="0.3">
      <c r="A255" s="205"/>
      <c r="B255" s="217"/>
      <c r="C255" s="218"/>
      <c r="D255" s="154">
        <f t="shared" si="8"/>
        <v>0</v>
      </c>
      <c r="E255" s="244" t="s">
        <v>170</v>
      </c>
      <c r="G255" s="216"/>
      <c r="H255" s="193"/>
    </row>
    <row r="256" spans="1:8" s="103" customFormat="1" ht="15" hidden="1" customHeight="1" x14ac:dyDescent="0.3">
      <c r="A256" s="205"/>
      <c r="B256" s="217"/>
      <c r="C256" s="218"/>
      <c r="D256" s="154">
        <f t="shared" si="8"/>
        <v>0</v>
      </c>
      <c r="E256" s="244" t="s">
        <v>170</v>
      </c>
      <c r="G256" s="216"/>
      <c r="H256" s="193"/>
    </row>
    <row r="257" spans="1:15" s="103" customFormat="1" ht="15" hidden="1" customHeight="1" x14ac:dyDescent="0.3">
      <c r="A257" s="205"/>
      <c r="B257" s="217"/>
      <c r="C257" s="218"/>
      <c r="D257" s="154">
        <f t="shared" si="8"/>
        <v>0</v>
      </c>
      <c r="E257" s="244" t="s">
        <v>170</v>
      </c>
      <c r="G257" s="216"/>
      <c r="H257" s="193"/>
    </row>
    <row r="258" spans="1:15" s="103" customFormat="1" ht="15" hidden="1" customHeight="1" x14ac:dyDescent="0.3">
      <c r="A258" s="205"/>
      <c r="B258" s="217"/>
      <c r="C258" s="218"/>
      <c r="D258" s="154">
        <f t="shared" si="8"/>
        <v>0</v>
      </c>
      <c r="E258" s="244" t="s">
        <v>170</v>
      </c>
      <c r="G258" s="216"/>
      <c r="H258" s="193"/>
    </row>
    <row r="259" spans="1:15" s="103" customFormat="1" ht="15" hidden="1" customHeight="1" x14ac:dyDescent="0.3">
      <c r="A259" s="205"/>
      <c r="B259" s="217"/>
      <c r="C259" s="218"/>
      <c r="D259" s="154">
        <f t="shared" si="8"/>
        <v>0</v>
      </c>
      <c r="E259" s="244" t="s">
        <v>170</v>
      </c>
      <c r="G259" s="216"/>
      <c r="H259" s="193"/>
    </row>
    <row r="260" spans="1:15" s="103" customFormat="1" ht="15" hidden="1" customHeight="1" x14ac:dyDescent="0.3">
      <c r="A260" s="205"/>
      <c r="B260" s="217"/>
      <c r="C260" s="218"/>
      <c r="D260" s="154">
        <f t="shared" si="8"/>
        <v>0</v>
      </c>
      <c r="E260" s="244" t="s">
        <v>170</v>
      </c>
      <c r="G260" s="216"/>
      <c r="H260" s="193"/>
    </row>
    <row r="261" spans="1:15" s="103" customFormat="1" ht="15" hidden="1" customHeight="1" x14ac:dyDescent="0.3">
      <c r="A261" s="205"/>
      <c r="B261" s="217"/>
      <c r="C261" s="218"/>
      <c r="D261" s="154">
        <f t="shared" si="8"/>
        <v>0</v>
      </c>
      <c r="E261" s="244" t="s">
        <v>170</v>
      </c>
      <c r="G261" s="216"/>
      <c r="H261" s="193"/>
    </row>
    <row r="262" spans="1:15" s="103" customFormat="1" ht="15" hidden="1" customHeight="1" x14ac:dyDescent="0.3">
      <c r="A262" s="205"/>
      <c r="B262" s="217"/>
      <c r="C262" s="218"/>
      <c r="D262" s="154">
        <f t="shared" si="8"/>
        <v>0</v>
      </c>
      <c r="E262" s="244" t="s">
        <v>170</v>
      </c>
      <c r="G262" s="216"/>
      <c r="H262" s="193"/>
    </row>
    <row r="263" spans="1:15" s="103" customFormat="1" ht="15" hidden="1" customHeight="1" x14ac:dyDescent="0.3">
      <c r="A263" s="205"/>
      <c r="B263" s="217"/>
      <c r="C263" s="218"/>
      <c r="D263" s="154">
        <f t="shared" si="8"/>
        <v>0</v>
      </c>
      <c r="E263" s="244" t="s">
        <v>170</v>
      </c>
      <c r="G263" s="216"/>
      <c r="H263" s="193"/>
    </row>
    <row r="264" spans="1:15" s="103" customFormat="1" ht="15" hidden="1" customHeight="1" x14ac:dyDescent="0.3">
      <c r="A264" s="205"/>
      <c r="B264" s="217"/>
      <c r="C264" s="218"/>
      <c r="D264" s="154">
        <f t="shared" ref="D264:D265" si="9">ROUND(+B264*C264,2)</f>
        <v>0</v>
      </c>
      <c r="E264" s="244" t="s">
        <v>170</v>
      </c>
      <c r="G264" s="216"/>
      <c r="H264" s="193"/>
    </row>
    <row r="265" spans="1:15" s="103" customFormat="1" x14ac:dyDescent="0.3">
      <c r="A265" s="205"/>
      <c r="B265" s="217"/>
      <c r="C265" s="218"/>
      <c r="D265" s="238">
        <f t="shared" si="9"/>
        <v>0</v>
      </c>
      <c r="E265" s="244" t="s">
        <v>170</v>
      </c>
    </row>
    <row r="266" spans="1:15" s="103" customFormat="1" x14ac:dyDescent="0.3">
      <c r="A266" s="219"/>
      <c r="B266" s="219"/>
      <c r="C266" s="156" t="s">
        <v>171</v>
      </c>
      <c r="D266" s="151">
        <f>ROUND(SUBTOTAL(109,D135:D265),2)</f>
        <v>0</v>
      </c>
      <c r="E266" s="244" t="s">
        <v>170</v>
      </c>
      <c r="G266" s="108" t="s">
        <v>186</v>
      </c>
    </row>
    <row r="267" spans="1:15" x14ac:dyDescent="0.3">
      <c r="E267" s="244" t="s">
        <v>162</v>
      </c>
    </row>
    <row r="268" spans="1:15" x14ac:dyDescent="0.3">
      <c r="C268" s="310" t="s">
        <v>181</v>
      </c>
      <c r="D268" s="200">
        <f>+D266+D134</f>
        <v>0</v>
      </c>
      <c r="E268" s="154" t="s">
        <v>162</v>
      </c>
      <c r="G268" s="117" t="s">
        <v>173</v>
      </c>
    </row>
    <row r="269" spans="1:15" s="103" customFormat="1" x14ac:dyDescent="0.3">
      <c r="A269" s="101"/>
      <c r="B269" s="101"/>
      <c r="C269" s="101"/>
      <c r="D269" s="101"/>
      <c r="E269" s="157" t="s">
        <v>162</v>
      </c>
    </row>
    <row r="270" spans="1:15" s="103" customFormat="1" x14ac:dyDescent="0.3">
      <c r="A270" s="118" t="s">
        <v>174</v>
      </c>
      <c r="B270" s="107"/>
      <c r="C270" s="119"/>
      <c r="D270" s="120"/>
      <c r="E270" s="154" t="s">
        <v>167</v>
      </c>
      <c r="G270" s="104" t="s">
        <v>175</v>
      </c>
    </row>
    <row r="271" spans="1:15" s="103" customFormat="1" ht="45" customHeight="1" x14ac:dyDescent="0.3">
      <c r="A271" s="431"/>
      <c r="B271" s="432"/>
      <c r="C271" s="432"/>
      <c r="D271" s="433"/>
      <c r="E271" s="154" t="s">
        <v>167</v>
      </c>
      <c r="G271" s="436" t="s">
        <v>176</v>
      </c>
      <c r="H271" s="436"/>
      <c r="I271" s="436"/>
      <c r="J271" s="436"/>
      <c r="K271" s="436"/>
      <c r="L271" s="436"/>
      <c r="M271" s="436"/>
      <c r="N271" s="436"/>
      <c r="O271" s="436"/>
    </row>
    <row r="272" spans="1:15" x14ac:dyDescent="0.3">
      <c r="A272" s="101"/>
      <c r="B272" s="101"/>
      <c r="C272" s="101"/>
      <c r="D272" s="101"/>
      <c r="E272" s="247" t="s">
        <v>170</v>
      </c>
      <c r="G272" s="104"/>
    </row>
    <row r="273" spans="1:15" s="103" customFormat="1" x14ac:dyDescent="0.3">
      <c r="A273" s="102" t="s">
        <v>177</v>
      </c>
      <c r="B273" s="107"/>
      <c r="C273" s="110"/>
      <c r="D273" s="106"/>
      <c r="E273" s="232" t="s">
        <v>170</v>
      </c>
      <c r="G273" s="104" t="s">
        <v>175</v>
      </c>
    </row>
    <row r="274" spans="1:15" s="103" customFormat="1" ht="45" customHeight="1" x14ac:dyDescent="0.3">
      <c r="A274" s="431"/>
      <c r="B274" s="432"/>
      <c r="C274" s="432"/>
      <c r="D274" s="433"/>
      <c r="E274" s="243" t="s">
        <v>170</v>
      </c>
      <c r="G274" s="436" t="s">
        <v>176</v>
      </c>
      <c r="H274" s="436"/>
      <c r="I274" s="436"/>
      <c r="J274" s="436"/>
      <c r="K274" s="436"/>
      <c r="L274" s="436"/>
      <c r="M274" s="436"/>
      <c r="N274" s="436"/>
      <c r="O274" s="436"/>
    </row>
    <row r="275" spans="1:15" x14ac:dyDescent="0.3">
      <c r="E275" s="248"/>
    </row>
    <row r="276" spans="1:15" x14ac:dyDescent="0.3">
      <c r="E276" s="232"/>
    </row>
  </sheetData>
  <sheetProtection algorithmName="SHA-512" hashValue="XZzDnziYzCDrRe0YP1DAYQyBEv8agLzh2A7WKAEPxt2+PHZvnyYqIYfM+fFva9kNyLwdTOil1ifO7GBxu3Elbg==" saltValue="3JapfV8r0rE4sGJBgYKYSg==" spinCount="100000" sheet="1" formatCells="0" formatRows="0" sort="0"/>
  <autoFilter ref="E1:E276" xr:uid="{00000000-0001-0000-0E00-000000000000}"/>
  <mergeCells count="6">
    <mergeCell ref="A1:C1"/>
    <mergeCell ref="A2:D2"/>
    <mergeCell ref="A271:D271"/>
    <mergeCell ref="A274:D274"/>
    <mergeCell ref="G271:O271"/>
    <mergeCell ref="G274:O274"/>
  </mergeCells>
  <printOptions horizontalCentered="1"/>
  <pageMargins left="0.25" right="0.25" top="0.25" bottom="0.25" header="0.3" footer="0.3"/>
  <pageSetup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276"/>
  <sheetViews>
    <sheetView zoomScaleNormal="100" zoomScaleSheetLayoutView="100" workbookViewId="0">
      <pane ySplit="4" topLeftCell="A5" activePane="bottomLeft" state="frozen"/>
      <selection activeCell="J17" sqref="J17"/>
      <selection pane="bottomLeft" activeCell="A5" sqref="A5"/>
    </sheetView>
  </sheetViews>
  <sheetFormatPr defaultColWidth="9.109375" defaultRowHeight="14.4" x14ac:dyDescent="0.3"/>
  <cols>
    <col min="1" max="1" width="49.88671875" style="100" customWidth="1"/>
    <col min="2" max="2" width="67" style="100" customWidth="1"/>
    <col min="3" max="3" width="16.6640625" style="100" customWidth="1"/>
    <col min="4" max="4" width="17" style="243" hidden="1" customWidth="1"/>
    <col min="5" max="5" width="2.44140625" style="100" customWidth="1"/>
    <col min="6" max="16384" width="9.109375" style="100"/>
  </cols>
  <sheetData>
    <row r="1" spans="1:4" ht="29.25" customHeight="1" x14ac:dyDescent="0.3">
      <c r="A1" s="434" t="s">
        <v>159</v>
      </c>
      <c r="B1" s="434"/>
      <c r="C1" s="100">
        <f>+'Section A'!B2</f>
        <v>0</v>
      </c>
      <c r="D1" s="243" t="s">
        <v>190</v>
      </c>
    </row>
    <row r="2" spans="1:4" ht="41.25" customHeight="1" x14ac:dyDescent="0.3">
      <c r="A2" s="435" t="s">
        <v>197</v>
      </c>
      <c r="B2" s="435"/>
      <c r="C2" s="435"/>
      <c r="D2" s="311" t="s">
        <v>162</v>
      </c>
    </row>
    <row r="3" spans="1:4" ht="7.5" customHeight="1" x14ac:dyDescent="0.3">
      <c r="A3" s="116"/>
      <c r="B3" s="116"/>
      <c r="C3" s="116"/>
      <c r="D3" s="153" t="s">
        <v>162</v>
      </c>
    </row>
    <row r="4" spans="1:4" x14ac:dyDescent="0.3">
      <c r="A4" s="177" t="s">
        <v>163</v>
      </c>
      <c r="B4" s="177" t="s">
        <v>164</v>
      </c>
      <c r="C4" s="221" t="s">
        <v>165</v>
      </c>
      <c r="D4" s="233" t="s">
        <v>162</v>
      </c>
    </row>
    <row r="5" spans="1:4" s="103" customFormat="1" x14ac:dyDescent="0.3">
      <c r="A5" s="205"/>
      <c r="B5" s="194"/>
      <c r="C5" s="253">
        <v>0</v>
      </c>
      <c r="D5" s="244" t="s">
        <v>167</v>
      </c>
    </row>
    <row r="6" spans="1:4" s="103" customFormat="1" x14ac:dyDescent="0.3">
      <c r="A6" s="205"/>
      <c r="B6" s="194"/>
      <c r="C6" s="253">
        <v>0</v>
      </c>
      <c r="D6" s="244" t="s">
        <v>167</v>
      </c>
    </row>
    <row r="7" spans="1:4" s="103" customFormat="1" x14ac:dyDescent="0.3">
      <c r="A7" s="205"/>
      <c r="B7" s="194"/>
      <c r="C7" s="253">
        <v>0</v>
      </c>
      <c r="D7" s="244" t="s">
        <v>167</v>
      </c>
    </row>
    <row r="8" spans="1:4" s="103" customFormat="1" hidden="1" x14ac:dyDescent="0.3">
      <c r="A8" s="205"/>
      <c r="B8" s="194"/>
      <c r="C8" s="253">
        <v>0</v>
      </c>
      <c r="D8" s="244" t="s">
        <v>167</v>
      </c>
    </row>
    <row r="9" spans="1:4" s="103" customFormat="1" hidden="1" x14ac:dyDescent="0.3">
      <c r="A9" s="205"/>
      <c r="B9" s="194"/>
      <c r="C9" s="253">
        <v>0</v>
      </c>
      <c r="D9" s="244" t="s">
        <v>167</v>
      </c>
    </row>
    <row r="10" spans="1:4" s="103" customFormat="1" hidden="1" x14ac:dyDescent="0.3">
      <c r="A10" s="205"/>
      <c r="B10" s="194"/>
      <c r="C10" s="253">
        <v>0</v>
      </c>
      <c r="D10" s="244" t="s">
        <v>167</v>
      </c>
    </row>
    <row r="11" spans="1:4" s="103" customFormat="1" hidden="1" x14ac:dyDescent="0.3">
      <c r="A11" s="205"/>
      <c r="B11" s="194"/>
      <c r="C11" s="253">
        <v>0</v>
      </c>
      <c r="D11" s="244" t="s">
        <v>167</v>
      </c>
    </row>
    <row r="12" spans="1:4" s="103" customFormat="1" hidden="1" x14ac:dyDescent="0.3">
      <c r="A12" s="205"/>
      <c r="B12" s="194"/>
      <c r="C12" s="253">
        <v>0</v>
      </c>
      <c r="D12" s="244" t="s">
        <v>167</v>
      </c>
    </row>
    <row r="13" spans="1:4" s="103" customFormat="1" hidden="1" x14ac:dyDescent="0.3">
      <c r="A13" s="205"/>
      <c r="B13" s="194"/>
      <c r="C13" s="253">
        <v>0</v>
      </c>
      <c r="D13" s="244" t="s">
        <v>167</v>
      </c>
    </row>
    <row r="14" spans="1:4" s="103" customFormat="1" hidden="1" x14ac:dyDescent="0.3">
      <c r="A14" s="205"/>
      <c r="B14" s="194"/>
      <c r="C14" s="253">
        <v>0</v>
      </c>
      <c r="D14" s="244" t="s">
        <v>167</v>
      </c>
    </row>
    <row r="15" spans="1:4" s="103" customFormat="1" hidden="1" x14ac:dyDescent="0.3">
      <c r="A15" s="205"/>
      <c r="B15" s="194"/>
      <c r="C15" s="253">
        <v>0</v>
      </c>
      <c r="D15" s="244" t="s">
        <v>167</v>
      </c>
    </row>
    <row r="16" spans="1:4" s="103" customFormat="1" hidden="1" x14ac:dyDescent="0.3">
      <c r="A16" s="205"/>
      <c r="B16" s="194"/>
      <c r="C16" s="253">
        <v>0</v>
      </c>
      <c r="D16" s="244" t="s">
        <v>167</v>
      </c>
    </row>
    <row r="17" spans="1:4" s="103" customFormat="1" hidden="1" x14ac:dyDescent="0.3">
      <c r="A17" s="205"/>
      <c r="B17" s="194"/>
      <c r="C17" s="253">
        <v>0</v>
      </c>
      <c r="D17" s="244" t="s">
        <v>167</v>
      </c>
    </row>
    <row r="18" spans="1:4" s="103" customFormat="1" hidden="1" x14ac:dyDescent="0.3">
      <c r="A18" s="205"/>
      <c r="B18" s="194"/>
      <c r="C18" s="253">
        <v>0</v>
      </c>
      <c r="D18" s="244" t="s">
        <v>167</v>
      </c>
    </row>
    <row r="19" spans="1:4" s="103" customFormat="1" hidden="1" x14ac:dyDescent="0.3">
      <c r="A19" s="205"/>
      <c r="B19" s="194"/>
      <c r="C19" s="253">
        <v>0</v>
      </c>
      <c r="D19" s="244" t="s">
        <v>167</v>
      </c>
    </row>
    <row r="20" spans="1:4" s="103" customFormat="1" hidden="1" x14ac:dyDescent="0.3">
      <c r="A20" s="205"/>
      <c r="B20" s="194"/>
      <c r="C20" s="253">
        <v>0</v>
      </c>
      <c r="D20" s="244" t="s">
        <v>167</v>
      </c>
    </row>
    <row r="21" spans="1:4" s="103" customFormat="1" hidden="1" x14ac:dyDescent="0.3">
      <c r="A21" s="205"/>
      <c r="B21" s="194"/>
      <c r="C21" s="253">
        <v>0</v>
      </c>
      <c r="D21" s="244" t="s">
        <v>167</v>
      </c>
    </row>
    <row r="22" spans="1:4" s="103" customFormat="1" hidden="1" x14ac:dyDescent="0.3">
      <c r="A22" s="205"/>
      <c r="B22" s="194"/>
      <c r="C22" s="253">
        <v>0</v>
      </c>
      <c r="D22" s="244" t="s">
        <v>167</v>
      </c>
    </row>
    <row r="23" spans="1:4" s="103" customFormat="1" hidden="1" x14ac:dyDescent="0.3">
      <c r="A23" s="205"/>
      <c r="B23" s="194"/>
      <c r="C23" s="253">
        <v>0</v>
      </c>
      <c r="D23" s="244" t="s">
        <v>167</v>
      </c>
    </row>
    <row r="24" spans="1:4" s="103" customFormat="1" hidden="1" x14ac:dyDescent="0.3">
      <c r="A24" s="205"/>
      <c r="B24" s="194"/>
      <c r="C24" s="253">
        <v>0</v>
      </c>
      <c r="D24" s="244" t="s">
        <v>167</v>
      </c>
    </row>
    <row r="25" spans="1:4" s="103" customFormat="1" hidden="1" x14ac:dyDescent="0.3">
      <c r="A25" s="205"/>
      <c r="B25" s="194"/>
      <c r="C25" s="253">
        <v>0</v>
      </c>
      <c r="D25" s="244" t="s">
        <v>167</v>
      </c>
    </row>
    <row r="26" spans="1:4" s="103" customFormat="1" hidden="1" x14ac:dyDescent="0.3">
      <c r="A26" s="205"/>
      <c r="B26" s="194"/>
      <c r="C26" s="253">
        <v>0</v>
      </c>
      <c r="D26" s="244" t="s">
        <v>167</v>
      </c>
    </row>
    <row r="27" spans="1:4" s="103" customFormat="1" hidden="1" x14ac:dyDescent="0.3">
      <c r="A27" s="205"/>
      <c r="B27" s="194"/>
      <c r="C27" s="253">
        <v>0</v>
      </c>
      <c r="D27" s="244" t="s">
        <v>167</v>
      </c>
    </row>
    <row r="28" spans="1:4" s="103" customFormat="1" hidden="1" x14ac:dyDescent="0.3">
      <c r="A28" s="205"/>
      <c r="B28" s="194"/>
      <c r="C28" s="253">
        <v>0</v>
      </c>
      <c r="D28" s="244" t="s">
        <v>167</v>
      </c>
    </row>
    <row r="29" spans="1:4" s="103" customFormat="1" hidden="1" x14ac:dyDescent="0.3">
      <c r="A29" s="205"/>
      <c r="B29" s="194"/>
      <c r="C29" s="253">
        <v>0</v>
      </c>
      <c r="D29" s="244" t="s">
        <v>167</v>
      </c>
    </row>
    <row r="30" spans="1:4" s="103" customFormat="1" hidden="1" x14ac:dyDescent="0.3">
      <c r="A30" s="205"/>
      <c r="B30" s="194"/>
      <c r="C30" s="253">
        <v>0</v>
      </c>
      <c r="D30" s="244" t="s">
        <v>167</v>
      </c>
    </row>
    <row r="31" spans="1:4" s="103" customFormat="1" hidden="1" x14ac:dyDescent="0.3">
      <c r="A31" s="205"/>
      <c r="B31" s="194"/>
      <c r="C31" s="253">
        <v>0</v>
      </c>
      <c r="D31" s="244" t="s">
        <v>167</v>
      </c>
    </row>
    <row r="32" spans="1:4" s="103" customFormat="1" hidden="1" x14ac:dyDescent="0.3">
      <c r="A32" s="205"/>
      <c r="B32" s="194"/>
      <c r="C32" s="253">
        <v>0</v>
      </c>
      <c r="D32" s="244" t="s">
        <v>167</v>
      </c>
    </row>
    <row r="33" spans="1:4" s="103" customFormat="1" hidden="1" x14ac:dyDescent="0.3">
      <c r="A33" s="205"/>
      <c r="B33" s="194"/>
      <c r="C33" s="253">
        <v>0</v>
      </c>
      <c r="D33" s="244" t="s">
        <v>167</v>
      </c>
    </row>
    <row r="34" spans="1:4" s="103" customFormat="1" hidden="1" x14ac:dyDescent="0.3">
      <c r="A34" s="205"/>
      <c r="B34" s="194"/>
      <c r="C34" s="253">
        <v>0</v>
      </c>
      <c r="D34" s="244" t="s">
        <v>167</v>
      </c>
    </row>
    <row r="35" spans="1:4" s="103" customFormat="1" hidden="1" x14ac:dyDescent="0.3">
      <c r="A35" s="205"/>
      <c r="B35" s="194"/>
      <c r="C35" s="253">
        <v>0</v>
      </c>
      <c r="D35" s="244" t="s">
        <v>167</v>
      </c>
    </row>
    <row r="36" spans="1:4" s="103" customFormat="1" hidden="1" x14ac:dyDescent="0.3">
      <c r="A36" s="205"/>
      <c r="B36" s="194"/>
      <c r="C36" s="253">
        <v>0</v>
      </c>
      <c r="D36" s="244" t="s">
        <v>167</v>
      </c>
    </row>
    <row r="37" spans="1:4" s="103" customFormat="1" hidden="1" x14ac:dyDescent="0.3">
      <c r="A37" s="205"/>
      <c r="B37" s="194"/>
      <c r="C37" s="253">
        <v>0</v>
      </c>
      <c r="D37" s="244" t="s">
        <v>167</v>
      </c>
    </row>
    <row r="38" spans="1:4" s="103" customFormat="1" hidden="1" x14ac:dyDescent="0.3">
      <c r="A38" s="205"/>
      <c r="B38" s="194"/>
      <c r="C38" s="253">
        <v>0</v>
      </c>
      <c r="D38" s="244" t="s">
        <v>167</v>
      </c>
    </row>
    <row r="39" spans="1:4" s="103" customFormat="1" hidden="1" x14ac:dyDescent="0.3">
      <c r="A39" s="205"/>
      <c r="B39" s="194"/>
      <c r="C39" s="253">
        <v>0</v>
      </c>
      <c r="D39" s="244" t="s">
        <v>167</v>
      </c>
    </row>
    <row r="40" spans="1:4" s="103" customFormat="1" hidden="1" x14ac:dyDescent="0.3">
      <c r="A40" s="205"/>
      <c r="B40" s="194"/>
      <c r="C40" s="253">
        <v>0</v>
      </c>
      <c r="D40" s="244" t="s">
        <v>167</v>
      </c>
    </row>
    <row r="41" spans="1:4" s="103" customFormat="1" hidden="1" x14ac:dyDescent="0.3">
      <c r="A41" s="205"/>
      <c r="B41" s="194"/>
      <c r="C41" s="253">
        <v>0</v>
      </c>
      <c r="D41" s="244" t="s">
        <v>167</v>
      </c>
    </row>
    <row r="42" spans="1:4" s="103" customFormat="1" hidden="1" x14ac:dyDescent="0.3">
      <c r="A42" s="205"/>
      <c r="B42" s="194"/>
      <c r="C42" s="253">
        <v>0</v>
      </c>
      <c r="D42" s="244" t="s">
        <v>167</v>
      </c>
    </row>
    <row r="43" spans="1:4" s="103" customFormat="1" hidden="1" x14ac:dyDescent="0.3">
      <c r="A43" s="205"/>
      <c r="B43" s="194"/>
      <c r="C43" s="253">
        <v>0</v>
      </c>
      <c r="D43" s="244" t="s">
        <v>167</v>
      </c>
    </row>
    <row r="44" spans="1:4" s="103" customFormat="1" hidden="1" x14ac:dyDescent="0.3">
      <c r="A44" s="205"/>
      <c r="B44" s="194"/>
      <c r="C44" s="253">
        <v>0</v>
      </c>
      <c r="D44" s="244" t="s">
        <v>167</v>
      </c>
    </row>
    <row r="45" spans="1:4" s="103" customFormat="1" hidden="1" x14ac:dyDescent="0.3">
      <c r="A45" s="205"/>
      <c r="B45" s="194"/>
      <c r="C45" s="253">
        <v>0</v>
      </c>
      <c r="D45" s="244" t="s">
        <v>167</v>
      </c>
    </row>
    <row r="46" spans="1:4" s="103" customFormat="1" hidden="1" x14ac:dyDescent="0.3">
      <c r="A46" s="205"/>
      <c r="B46" s="194"/>
      <c r="C46" s="253">
        <v>0</v>
      </c>
      <c r="D46" s="244" t="s">
        <v>167</v>
      </c>
    </row>
    <row r="47" spans="1:4" s="103" customFormat="1" hidden="1" x14ac:dyDescent="0.3">
      <c r="A47" s="205"/>
      <c r="B47" s="194"/>
      <c r="C47" s="253">
        <v>0</v>
      </c>
      <c r="D47" s="244" t="s">
        <v>167</v>
      </c>
    </row>
    <row r="48" spans="1:4" s="103" customFormat="1" hidden="1" x14ac:dyDescent="0.3">
      <c r="A48" s="205"/>
      <c r="B48" s="194"/>
      <c r="C48" s="253">
        <v>0</v>
      </c>
      <c r="D48" s="244" t="s">
        <v>167</v>
      </c>
    </row>
    <row r="49" spans="1:4" s="103" customFormat="1" hidden="1" x14ac:dyDescent="0.3">
      <c r="A49" s="205"/>
      <c r="B49" s="194"/>
      <c r="C49" s="253">
        <v>0</v>
      </c>
      <c r="D49" s="244" t="s">
        <v>167</v>
      </c>
    </row>
    <row r="50" spans="1:4" s="103" customFormat="1" hidden="1" x14ac:dyDescent="0.3">
      <c r="A50" s="205"/>
      <c r="B50" s="194"/>
      <c r="C50" s="253">
        <v>0</v>
      </c>
      <c r="D50" s="244" t="s">
        <v>167</v>
      </c>
    </row>
    <row r="51" spans="1:4" s="103" customFormat="1" hidden="1" x14ac:dyDescent="0.3">
      <c r="A51" s="205"/>
      <c r="B51" s="194"/>
      <c r="C51" s="253">
        <v>0</v>
      </c>
      <c r="D51" s="244" t="s">
        <v>167</v>
      </c>
    </row>
    <row r="52" spans="1:4" s="103" customFormat="1" hidden="1" x14ac:dyDescent="0.3">
      <c r="A52" s="205"/>
      <c r="B52" s="194"/>
      <c r="C52" s="253">
        <v>0</v>
      </c>
      <c r="D52" s="244" t="s">
        <v>167</v>
      </c>
    </row>
    <row r="53" spans="1:4" s="103" customFormat="1" hidden="1" x14ac:dyDescent="0.3">
      <c r="A53" s="205"/>
      <c r="B53" s="194"/>
      <c r="C53" s="253">
        <v>0</v>
      </c>
      <c r="D53" s="244" t="s">
        <v>167</v>
      </c>
    </row>
    <row r="54" spans="1:4" s="103" customFormat="1" hidden="1" x14ac:dyDescent="0.3">
      <c r="A54" s="205"/>
      <c r="B54" s="194"/>
      <c r="C54" s="253">
        <v>0</v>
      </c>
      <c r="D54" s="244" t="s">
        <v>167</v>
      </c>
    </row>
    <row r="55" spans="1:4" s="103" customFormat="1" hidden="1" x14ac:dyDescent="0.3">
      <c r="A55" s="205"/>
      <c r="B55" s="194"/>
      <c r="C55" s="253">
        <v>0</v>
      </c>
      <c r="D55" s="244" t="s">
        <v>167</v>
      </c>
    </row>
    <row r="56" spans="1:4" s="103" customFormat="1" hidden="1" x14ac:dyDescent="0.3">
      <c r="A56" s="205"/>
      <c r="B56" s="194"/>
      <c r="C56" s="253">
        <v>0</v>
      </c>
      <c r="D56" s="244" t="s">
        <v>167</v>
      </c>
    </row>
    <row r="57" spans="1:4" s="103" customFormat="1" hidden="1" x14ac:dyDescent="0.3">
      <c r="A57" s="205"/>
      <c r="B57" s="194"/>
      <c r="C57" s="253">
        <v>0</v>
      </c>
      <c r="D57" s="244" t="s">
        <v>167</v>
      </c>
    </row>
    <row r="58" spans="1:4" s="103" customFormat="1" hidden="1" x14ac:dyDescent="0.3">
      <c r="A58" s="205"/>
      <c r="B58" s="194"/>
      <c r="C58" s="253">
        <v>0</v>
      </c>
      <c r="D58" s="244" t="s">
        <v>167</v>
      </c>
    </row>
    <row r="59" spans="1:4" s="103" customFormat="1" hidden="1" x14ac:dyDescent="0.3">
      <c r="A59" s="205"/>
      <c r="B59" s="194"/>
      <c r="C59" s="253">
        <v>0</v>
      </c>
      <c r="D59" s="244" t="s">
        <v>167</v>
      </c>
    </row>
    <row r="60" spans="1:4" s="103" customFormat="1" hidden="1" x14ac:dyDescent="0.3">
      <c r="A60" s="205"/>
      <c r="B60" s="194"/>
      <c r="C60" s="253">
        <v>0</v>
      </c>
      <c r="D60" s="244" t="s">
        <v>167</v>
      </c>
    </row>
    <row r="61" spans="1:4" s="103" customFormat="1" hidden="1" x14ac:dyDescent="0.3">
      <c r="A61" s="205"/>
      <c r="B61" s="194"/>
      <c r="C61" s="253">
        <v>0</v>
      </c>
      <c r="D61" s="244" t="s">
        <v>167</v>
      </c>
    </row>
    <row r="62" spans="1:4" s="103" customFormat="1" hidden="1" x14ac:dyDescent="0.3">
      <c r="A62" s="205"/>
      <c r="B62" s="194"/>
      <c r="C62" s="253">
        <v>0</v>
      </c>
      <c r="D62" s="244" t="s">
        <v>167</v>
      </c>
    </row>
    <row r="63" spans="1:4" s="103" customFormat="1" hidden="1" x14ac:dyDescent="0.3">
      <c r="A63" s="205"/>
      <c r="B63" s="194"/>
      <c r="C63" s="253">
        <v>0</v>
      </c>
      <c r="D63" s="244" t="s">
        <v>167</v>
      </c>
    </row>
    <row r="64" spans="1:4" s="103" customFormat="1" hidden="1" x14ac:dyDescent="0.3">
      <c r="A64" s="205"/>
      <c r="B64" s="194"/>
      <c r="C64" s="253">
        <v>0</v>
      </c>
      <c r="D64" s="244" t="s">
        <v>167</v>
      </c>
    </row>
    <row r="65" spans="1:4" s="103" customFormat="1" hidden="1" x14ac:dyDescent="0.3">
      <c r="A65" s="205"/>
      <c r="B65" s="194"/>
      <c r="C65" s="253">
        <v>0</v>
      </c>
      <c r="D65" s="244" t="s">
        <v>167</v>
      </c>
    </row>
    <row r="66" spans="1:4" s="103" customFormat="1" hidden="1" x14ac:dyDescent="0.3">
      <c r="A66" s="205"/>
      <c r="B66" s="194"/>
      <c r="C66" s="253">
        <v>0</v>
      </c>
      <c r="D66" s="244" t="s">
        <v>167</v>
      </c>
    </row>
    <row r="67" spans="1:4" s="103" customFormat="1" hidden="1" x14ac:dyDescent="0.3">
      <c r="A67" s="205"/>
      <c r="B67" s="194"/>
      <c r="C67" s="253">
        <v>0</v>
      </c>
      <c r="D67" s="244" t="s">
        <v>167</v>
      </c>
    </row>
    <row r="68" spans="1:4" s="103" customFormat="1" hidden="1" x14ac:dyDescent="0.3">
      <c r="A68" s="205"/>
      <c r="B68" s="194"/>
      <c r="C68" s="253">
        <v>0</v>
      </c>
      <c r="D68" s="244" t="s">
        <v>167</v>
      </c>
    </row>
    <row r="69" spans="1:4" s="103" customFormat="1" hidden="1" x14ac:dyDescent="0.3">
      <c r="A69" s="205"/>
      <c r="B69" s="194"/>
      <c r="C69" s="253">
        <v>0</v>
      </c>
      <c r="D69" s="244" t="s">
        <v>167</v>
      </c>
    </row>
    <row r="70" spans="1:4" s="103" customFormat="1" hidden="1" x14ac:dyDescent="0.3">
      <c r="A70" s="205"/>
      <c r="B70" s="194"/>
      <c r="C70" s="253">
        <v>0</v>
      </c>
      <c r="D70" s="244" t="s">
        <v>167</v>
      </c>
    </row>
    <row r="71" spans="1:4" s="103" customFormat="1" hidden="1" x14ac:dyDescent="0.3">
      <c r="A71" s="205"/>
      <c r="B71" s="194"/>
      <c r="C71" s="253">
        <v>0</v>
      </c>
      <c r="D71" s="244" t="s">
        <v>167</v>
      </c>
    </row>
    <row r="72" spans="1:4" s="103" customFormat="1" hidden="1" x14ac:dyDescent="0.3">
      <c r="A72" s="205"/>
      <c r="B72" s="194"/>
      <c r="C72" s="253">
        <v>0</v>
      </c>
      <c r="D72" s="244" t="s">
        <v>167</v>
      </c>
    </row>
    <row r="73" spans="1:4" s="103" customFormat="1" hidden="1" x14ac:dyDescent="0.3">
      <c r="A73" s="205"/>
      <c r="B73" s="194"/>
      <c r="C73" s="253">
        <v>0</v>
      </c>
      <c r="D73" s="244" t="s">
        <v>167</v>
      </c>
    </row>
    <row r="74" spans="1:4" s="103" customFormat="1" hidden="1" x14ac:dyDescent="0.3">
      <c r="A74" s="205"/>
      <c r="B74" s="194"/>
      <c r="C74" s="253">
        <v>0</v>
      </c>
      <c r="D74" s="244" t="s">
        <v>167</v>
      </c>
    </row>
    <row r="75" spans="1:4" s="103" customFormat="1" hidden="1" x14ac:dyDescent="0.3">
      <c r="A75" s="205"/>
      <c r="B75" s="194"/>
      <c r="C75" s="253">
        <v>0</v>
      </c>
      <c r="D75" s="244" t="s">
        <v>167</v>
      </c>
    </row>
    <row r="76" spans="1:4" s="103" customFormat="1" hidden="1" x14ac:dyDescent="0.3">
      <c r="A76" s="205"/>
      <c r="B76" s="194"/>
      <c r="C76" s="253">
        <v>0</v>
      </c>
      <c r="D76" s="244" t="s">
        <v>167</v>
      </c>
    </row>
    <row r="77" spans="1:4" s="103" customFormat="1" hidden="1" x14ac:dyDescent="0.3">
      <c r="A77" s="205"/>
      <c r="B77" s="194"/>
      <c r="C77" s="253">
        <v>0</v>
      </c>
      <c r="D77" s="244" t="s">
        <v>167</v>
      </c>
    </row>
    <row r="78" spans="1:4" s="103" customFormat="1" hidden="1" x14ac:dyDescent="0.3">
      <c r="A78" s="205"/>
      <c r="B78" s="194"/>
      <c r="C78" s="253">
        <v>0</v>
      </c>
      <c r="D78" s="244" t="s">
        <v>167</v>
      </c>
    </row>
    <row r="79" spans="1:4" s="103" customFormat="1" hidden="1" x14ac:dyDescent="0.3">
      <c r="A79" s="205"/>
      <c r="B79" s="194"/>
      <c r="C79" s="253">
        <v>0</v>
      </c>
      <c r="D79" s="244" t="s">
        <v>167</v>
      </c>
    </row>
    <row r="80" spans="1:4" s="103" customFormat="1" hidden="1" x14ac:dyDescent="0.3">
      <c r="A80" s="205"/>
      <c r="B80" s="194"/>
      <c r="C80" s="253">
        <v>0</v>
      </c>
      <c r="D80" s="244" t="s">
        <v>167</v>
      </c>
    </row>
    <row r="81" spans="1:4" s="103" customFormat="1" hidden="1" x14ac:dyDescent="0.3">
      <c r="A81" s="205"/>
      <c r="B81" s="194"/>
      <c r="C81" s="253">
        <v>0</v>
      </c>
      <c r="D81" s="244" t="s">
        <v>167</v>
      </c>
    </row>
    <row r="82" spans="1:4" s="103" customFormat="1" hidden="1" x14ac:dyDescent="0.3">
      <c r="A82" s="205"/>
      <c r="B82" s="194"/>
      <c r="C82" s="253">
        <v>0</v>
      </c>
      <c r="D82" s="244" t="s">
        <v>167</v>
      </c>
    </row>
    <row r="83" spans="1:4" s="103" customFormat="1" hidden="1" x14ac:dyDescent="0.3">
      <c r="A83" s="205"/>
      <c r="B83" s="194"/>
      <c r="C83" s="253">
        <v>0</v>
      </c>
      <c r="D83" s="244" t="s">
        <v>167</v>
      </c>
    </row>
    <row r="84" spans="1:4" s="103" customFormat="1" hidden="1" x14ac:dyDescent="0.3">
      <c r="A84" s="205"/>
      <c r="B84" s="194"/>
      <c r="C84" s="253">
        <v>0</v>
      </c>
      <c r="D84" s="244" t="s">
        <v>167</v>
      </c>
    </row>
    <row r="85" spans="1:4" s="103" customFormat="1" hidden="1" x14ac:dyDescent="0.3">
      <c r="A85" s="205"/>
      <c r="B85" s="194"/>
      <c r="C85" s="253">
        <v>0</v>
      </c>
      <c r="D85" s="244" t="s">
        <v>167</v>
      </c>
    </row>
    <row r="86" spans="1:4" s="103" customFormat="1" hidden="1" x14ac:dyDescent="0.3">
      <c r="A86" s="205"/>
      <c r="B86" s="194"/>
      <c r="C86" s="253">
        <v>0</v>
      </c>
      <c r="D86" s="244" t="s">
        <v>167</v>
      </c>
    </row>
    <row r="87" spans="1:4" s="103" customFormat="1" hidden="1" x14ac:dyDescent="0.3">
      <c r="A87" s="205"/>
      <c r="B87" s="194"/>
      <c r="C87" s="253">
        <v>0</v>
      </c>
      <c r="D87" s="244" t="s">
        <v>167</v>
      </c>
    </row>
    <row r="88" spans="1:4" s="103" customFormat="1" hidden="1" x14ac:dyDescent="0.3">
      <c r="A88" s="205"/>
      <c r="B88" s="194"/>
      <c r="C88" s="253">
        <v>0</v>
      </c>
      <c r="D88" s="244" t="s">
        <v>167</v>
      </c>
    </row>
    <row r="89" spans="1:4" s="103" customFormat="1" hidden="1" x14ac:dyDescent="0.3">
      <c r="A89" s="205"/>
      <c r="B89" s="194"/>
      <c r="C89" s="253">
        <v>0</v>
      </c>
      <c r="D89" s="244" t="s">
        <v>167</v>
      </c>
    </row>
    <row r="90" spans="1:4" s="103" customFormat="1" hidden="1" x14ac:dyDescent="0.3">
      <c r="A90" s="205"/>
      <c r="B90" s="194"/>
      <c r="C90" s="253">
        <v>0</v>
      </c>
      <c r="D90" s="244" t="s">
        <v>167</v>
      </c>
    </row>
    <row r="91" spans="1:4" s="103" customFormat="1" hidden="1" x14ac:dyDescent="0.3">
      <c r="A91" s="205"/>
      <c r="B91" s="194"/>
      <c r="C91" s="253">
        <v>0</v>
      </c>
      <c r="D91" s="244" t="s">
        <v>167</v>
      </c>
    </row>
    <row r="92" spans="1:4" s="103" customFormat="1" hidden="1" x14ac:dyDescent="0.3">
      <c r="A92" s="205"/>
      <c r="B92" s="194"/>
      <c r="C92" s="253">
        <v>0</v>
      </c>
      <c r="D92" s="244" t="s">
        <v>167</v>
      </c>
    </row>
    <row r="93" spans="1:4" s="103" customFormat="1" hidden="1" x14ac:dyDescent="0.3">
      <c r="A93" s="205"/>
      <c r="B93" s="194"/>
      <c r="C93" s="253">
        <v>0</v>
      </c>
      <c r="D93" s="244" t="s">
        <v>167</v>
      </c>
    </row>
    <row r="94" spans="1:4" s="103" customFormat="1" hidden="1" x14ac:dyDescent="0.3">
      <c r="A94" s="205"/>
      <c r="B94" s="194"/>
      <c r="C94" s="253">
        <v>0</v>
      </c>
      <c r="D94" s="244" t="s">
        <v>167</v>
      </c>
    </row>
    <row r="95" spans="1:4" s="103" customFormat="1" hidden="1" x14ac:dyDescent="0.3">
      <c r="A95" s="205"/>
      <c r="B95" s="194"/>
      <c r="C95" s="253">
        <v>0</v>
      </c>
      <c r="D95" s="244" t="s">
        <v>167</v>
      </c>
    </row>
    <row r="96" spans="1:4" s="103" customFormat="1" hidden="1" x14ac:dyDescent="0.3">
      <c r="A96" s="205"/>
      <c r="B96" s="194"/>
      <c r="C96" s="253">
        <v>0</v>
      </c>
      <c r="D96" s="244" t="s">
        <v>167</v>
      </c>
    </row>
    <row r="97" spans="1:4" s="103" customFormat="1" hidden="1" x14ac:dyDescent="0.3">
      <c r="A97" s="205"/>
      <c r="B97" s="194"/>
      <c r="C97" s="253">
        <v>0</v>
      </c>
      <c r="D97" s="244" t="s">
        <v>167</v>
      </c>
    </row>
    <row r="98" spans="1:4" s="103" customFormat="1" hidden="1" x14ac:dyDescent="0.3">
      <c r="A98" s="205"/>
      <c r="B98" s="194"/>
      <c r="C98" s="253">
        <v>0</v>
      </c>
      <c r="D98" s="244" t="s">
        <v>167</v>
      </c>
    </row>
    <row r="99" spans="1:4" s="103" customFormat="1" hidden="1" x14ac:dyDescent="0.3">
      <c r="A99" s="205"/>
      <c r="B99" s="194"/>
      <c r="C99" s="253">
        <v>0</v>
      </c>
      <c r="D99" s="244" t="s">
        <v>167</v>
      </c>
    </row>
    <row r="100" spans="1:4" s="103" customFormat="1" hidden="1" x14ac:dyDescent="0.3">
      <c r="A100" s="205"/>
      <c r="B100" s="194"/>
      <c r="C100" s="253">
        <v>0</v>
      </c>
      <c r="D100" s="244" t="s">
        <v>167</v>
      </c>
    </row>
    <row r="101" spans="1:4" s="103" customFormat="1" hidden="1" x14ac:dyDescent="0.3">
      <c r="A101" s="205"/>
      <c r="B101" s="194"/>
      <c r="C101" s="253">
        <v>0</v>
      </c>
      <c r="D101" s="244" t="s">
        <v>167</v>
      </c>
    </row>
    <row r="102" spans="1:4" s="103" customFormat="1" hidden="1" x14ac:dyDescent="0.3">
      <c r="A102" s="205"/>
      <c r="B102" s="194"/>
      <c r="C102" s="253">
        <v>0</v>
      </c>
      <c r="D102" s="244" t="s">
        <v>167</v>
      </c>
    </row>
    <row r="103" spans="1:4" s="103" customFormat="1" hidden="1" x14ac:dyDescent="0.3">
      <c r="A103" s="205"/>
      <c r="B103" s="194"/>
      <c r="C103" s="253">
        <v>0</v>
      </c>
      <c r="D103" s="244" t="s">
        <v>167</v>
      </c>
    </row>
    <row r="104" spans="1:4" s="103" customFormat="1" hidden="1" x14ac:dyDescent="0.3">
      <c r="A104" s="205"/>
      <c r="B104" s="194"/>
      <c r="C104" s="253">
        <v>0</v>
      </c>
      <c r="D104" s="244" t="s">
        <v>167</v>
      </c>
    </row>
    <row r="105" spans="1:4" s="103" customFormat="1" hidden="1" x14ac:dyDescent="0.3">
      <c r="A105" s="205"/>
      <c r="B105" s="194"/>
      <c r="C105" s="253">
        <v>0</v>
      </c>
      <c r="D105" s="244" t="s">
        <v>167</v>
      </c>
    </row>
    <row r="106" spans="1:4" s="103" customFormat="1" hidden="1" x14ac:dyDescent="0.3">
      <c r="A106" s="205"/>
      <c r="B106" s="194"/>
      <c r="C106" s="253">
        <v>0</v>
      </c>
      <c r="D106" s="244" t="s">
        <v>167</v>
      </c>
    </row>
    <row r="107" spans="1:4" s="103" customFormat="1" hidden="1" x14ac:dyDescent="0.3">
      <c r="A107" s="205"/>
      <c r="B107" s="194"/>
      <c r="C107" s="253">
        <v>0</v>
      </c>
      <c r="D107" s="244" t="s">
        <v>167</v>
      </c>
    </row>
    <row r="108" spans="1:4" s="103" customFormat="1" hidden="1" x14ac:dyDescent="0.3">
      <c r="A108" s="205"/>
      <c r="B108" s="194"/>
      <c r="C108" s="253">
        <v>0</v>
      </c>
      <c r="D108" s="244" t="s">
        <v>167</v>
      </c>
    </row>
    <row r="109" spans="1:4" s="103" customFormat="1" hidden="1" x14ac:dyDescent="0.3">
      <c r="A109" s="205"/>
      <c r="B109" s="194"/>
      <c r="C109" s="253">
        <v>0</v>
      </c>
      <c r="D109" s="244" t="s">
        <v>167</v>
      </c>
    </row>
    <row r="110" spans="1:4" s="103" customFormat="1" hidden="1" x14ac:dyDescent="0.3">
      <c r="A110" s="205"/>
      <c r="B110" s="194"/>
      <c r="C110" s="253">
        <v>0</v>
      </c>
      <c r="D110" s="244" t="s">
        <v>167</v>
      </c>
    </row>
    <row r="111" spans="1:4" s="103" customFormat="1" hidden="1" x14ac:dyDescent="0.3">
      <c r="A111" s="205"/>
      <c r="B111" s="194"/>
      <c r="C111" s="253">
        <v>0</v>
      </c>
      <c r="D111" s="244" t="s">
        <v>167</v>
      </c>
    </row>
    <row r="112" spans="1:4" s="103" customFormat="1" hidden="1" x14ac:dyDescent="0.3">
      <c r="A112" s="205"/>
      <c r="B112" s="194"/>
      <c r="C112" s="253">
        <v>0</v>
      </c>
      <c r="D112" s="244" t="s">
        <v>167</v>
      </c>
    </row>
    <row r="113" spans="1:4" s="103" customFormat="1" hidden="1" x14ac:dyDescent="0.3">
      <c r="A113" s="205"/>
      <c r="B113" s="194"/>
      <c r="C113" s="253">
        <v>0</v>
      </c>
      <c r="D113" s="244" t="s">
        <v>167</v>
      </c>
    </row>
    <row r="114" spans="1:4" s="103" customFormat="1" hidden="1" x14ac:dyDescent="0.3">
      <c r="A114" s="205"/>
      <c r="B114" s="194"/>
      <c r="C114" s="253">
        <v>0</v>
      </c>
      <c r="D114" s="244" t="s">
        <v>167</v>
      </c>
    </row>
    <row r="115" spans="1:4" s="103" customFormat="1" hidden="1" x14ac:dyDescent="0.3">
      <c r="A115" s="205"/>
      <c r="B115" s="194"/>
      <c r="C115" s="253">
        <v>0</v>
      </c>
      <c r="D115" s="244" t="s">
        <v>167</v>
      </c>
    </row>
    <row r="116" spans="1:4" s="103" customFormat="1" hidden="1" x14ac:dyDescent="0.3">
      <c r="A116" s="205"/>
      <c r="B116" s="194"/>
      <c r="C116" s="253">
        <v>0</v>
      </c>
      <c r="D116" s="244" t="s">
        <v>167</v>
      </c>
    </row>
    <row r="117" spans="1:4" s="103" customFormat="1" hidden="1" x14ac:dyDescent="0.3">
      <c r="A117" s="205"/>
      <c r="B117" s="194"/>
      <c r="C117" s="253">
        <v>0</v>
      </c>
      <c r="D117" s="244" t="s">
        <v>167</v>
      </c>
    </row>
    <row r="118" spans="1:4" s="103" customFormat="1" hidden="1" x14ac:dyDescent="0.3">
      <c r="A118" s="205"/>
      <c r="B118" s="194"/>
      <c r="C118" s="253">
        <v>0</v>
      </c>
      <c r="D118" s="244" t="s">
        <v>167</v>
      </c>
    </row>
    <row r="119" spans="1:4" s="103" customFormat="1" hidden="1" x14ac:dyDescent="0.3">
      <c r="A119" s="205"/>
      <c r="B119" s="194"/>
      <c r="C119" s="253">
        <v>0</v>
      </c>
      <c r="D119" s="244" t="s">
        <v>167</v>
      </c>
    </row>
    <row r="120" spans="1:4" s="103" customFormat="1" hidden="1" x14ac:dyDescent="0.3">
      <c r="A120" s="205"/>
      <c r="B120" s="194"/>
      <c r="C120" s="253">
        <v>0</v>
      </c>
      <c r="D120" s="244" t="s">
        <v>167</v>
      </c>
    </row>
    <row r="121" spans="1:4" s="103" customFormat="1" hidden="1" x14ac:dyDescent="0.3">
      <c r="A121" s="205"/>
      <c r="B121" s="194"/>
      <c r="C121" s="253">
        <v>0</v>
      </c>
      <c r="D121" s="244" t="s">
        <v>167</v>
      </c>
    </row>
    <row r="122" spans="1:4" s="103" customFormat="1" hidden="1" x14ac:dyDescent="0.3">
      <c r="A122" s="205"/>
      <c r="B122" s="194"/>
      <c r="C122" s="253">
        <v>0</v>
      </c>
      <c r="D122" s="244" t="s">
        <v>167</v>
      </c>
    </row>
    <row r="123" spans="1:4" s="103" customFormat="1" hidden="1" x14ac:dyDescent="0.3">
      <c r="A123" s="205"/>
      <c r="B123" s="194"/>
      <c r="C123" s="253">
        <v>0</v>
      </c>
      <c r="D123" s="244" t="s">
        <v>167</v>
      </c>
    </row>
    <row r="124" spans="1:4" s="103" customFormat="1" hidden="1" x14ac:dyDescent="0.3">
      <c r="A124" s="205"/>
      <c r="B124" s="194"/>
      <c r="C124" s="253">
        <v>0</v>
      </c>
      <c r="D124" s="244" t="s">
        <v>167</v>
      </c>
    </row>
    <row r="125" spans="1:4" s="103" customFormat="1" hidden="1" x14ac:dyDescent="0.3">
      <c r="A125" s="205"/>
      <c r="B125" s="194"/>
      <c r="C125" s="253">
        <v>0</v>
      </c>
      <c r="D125" s="244" t="s">
        <v>167</v>
      </c>
    </row>
    <row r="126" spans="1:4" s="103" customFormat="1" hidden="1" x14ac:dyDescent="0.3">
      <c r="A126" s="205"/>
      <c r="B126" s="194"/>
      <c r="C126" s="253">
        <v>0</v>
      </c>
      <c r="D126" s="244" t="s">
        <v>167</v>
      </c>
    </row>
    <row r="127" spans="1:4" s="103" customFormat="1" hidden="1" x14ac:dyDescent="0.3">
      <c r="A127" s="205"/>
      <c r="B127" s="194"/>
      <c r="C127" s="253">
        <v>0</v>
      </c>
      <c r="D127" s="244" t="s">
        <v>167</v>
      </c>
    </row>
    <row r="128" spans="1:4" s="103" customFormat="1" hidden="1" x14ac:dyDescent="0.3">
      <c r="A128" s="205"/>
      <c r="B128" s="194"/>
      <c r="C128" s="253">
        <v>0</v>
      </c>
      <c r="D128" s="244" t="s">
        <v>167</v>
      </c>
    </row>
    <row r="129" spans="1:6" s="103" customFormat="1" hidden="1" x14ac:dyDescent="0.3">
      <c r="A129" s="205"/>
      <c r="B129" s="194"/>
      <c r="C129" s="253">
        <v>0</v>
      </c>
      <c r="D129" s="244" t="s">
        <v>167</v>
      </c>
    </row>
    <row r="130" spans="1:6" s="103" customFormat="1" hidden="1" x14ac:dyDescent="0.3">
      <c r="A130" s="205"/>
      <c r="B130" s="194"/>
      <c r="C130" s="253">
        <v>0</v>
      </c>
      <c r="D130" s="244" t="s">
        <v>167</v>
      </c>
    </row>
    <row r="131" spans="1:6" s="103" customFormat="1" hidden="1" x14ac:dyDescent="0.3">
      <c r="A131" s="205"/>
      <c r="B131" s="194"/>
      <c r="C131" s="253">
        <v>0</v>
      </c>
      <c r="D131" s="244" t="s">
        <v>167</v>
      </c>
    </row>
    <row r="132" spans="1:6" s="103" customFormat="1" hidden="1" x14ac:dyDescent="0.3">
      <c r="A132" s="205"/>
      <c r="B132" s="194"/>
      <c r="C132" s="253">
        <v>0</v>
      </c>
      <c r="D132" s="244" t="s">
        <v>167</v>
      </c>
    </row>
    <row r="133" spans="1:6" s="103" customFormat="1" hidden="1" x14ac:dyDescent="0.3">
      <c r="A133" s="205"/>
      <c r="B133" s="194"/>
      <c r="C133" s="253">
        <v>0</v>
      </c>
      <c r="D133" s="244" t="s">
        <v>167</v>
      </c>
    </row>
    <row r="134" spans="1:6" s="103" customFormat="1" x14ac:dyDescent="0.3">
      <c r="A134" s="205"/>
      <c r="B134" s="194"/>
      <c r="C134" s="254">
        <v>0</v>
      </c>
      <c r="D134" s="244" t="s">
        <v>167</v>
      </c>
    </row>
    <row r="135" spans="1:6" s="103" customFormat="1" x14ac:dyDescent="0.3">
      <c r="A135" s="205"/>
      <c r="B135" s="152" t="s">
        <v>168</v>
      </c>
      <c r="C135" s="151">
        <f>ROUND(SUBTOTAL(109,C5:C134),2)</f>
        <v>0</v>
      </c>
      <c r="D135" s="244" t="s">
        <v>167</v>
      </c>
      <c r="F135" s="108" t="s">
        <v>186</v>
      </c>
    </row>
    <row r="136" spans="1:6" s="103" customFormat="1" x14ac:dyDescent="0.3">
      <c r="C136" s="86"/>
      <c r="D136" s="246" t="s">
        <v>170</v>
      </c>
    </row>
    <row r="137" spans="1:6" s="103" customFormat="1" x14ac:dyDescent="0.3">
      <c r="A137" s="205"/>
      <c r="B137" s="194"/>
      <c r="C137" s="253">
        <v>0</v>
      </c>
      <c r="D137" s="244" t="s">
        <v>170</v>
      </c>
    </row>
    <row r="138" spans="1:6" s="103" customFormat="1" x14ac:dyDescent="0.3">
      <c r="A138" s="205"/>
      <c r="B138" s="194"/>
      <c r="C138" s="253">
        <v>0</v>
      </c>
      <c r="D138" s="244" t="s">
        <v>170</v>
      </c>
    </row>
    <row r="139" spans="1:6" s="103" customFormat="1" x14ac:dyDescent="0.3">
      <c r="A139" s="205"/>
      <c r="B139" s="194"/>
      <c r="C139" s="253">
        <v>0</v>
      </c>
      <c r="D139" s="244" t="s">
        <v>170</v>
      </c>
    </row>
    <row r="140" spans="1:6" s="103" customFormat="1" hidden="1" x14ac:dyDescent="0.3">
      <c r="A140" s="205"/>
      <c r="B140" s="194"/>
      <c r="C140" s="253">
        <v>0</v>
      </c>
      <c r="D140" s="244" t="s">
        <v>170</v>
      </c>
    </row>
    <row r="141" spans="1:6" s="103" customFormat="1" hidden="1" x14ac:dyDescent="0.3">
      <c r="A141" s="205"/>
      <c r="B141" s="194"/>
      <c r="C141" s="253">
        <v>0</v>
      </c>
      <c r="D141" s="244" t="s">
        <v>170</v>
      </c>
    </row>
    <row r="142" spans="1:6" s="103" customFormat="1" hidden="1" x14ac:dyDescent="0.3">
      <c r="A142" s="205"/>
      <c r="B142" s="194"/>
      <c r="C142" s="253">
        <v>0</v>
      </c>
      <c r="D142" s="244" t="s">
        <v>170</v>
      </c>
    </row>
    <row r="143" spans="1:6" s="103" customFormat="1" hidden="1" x14ac:dyDescent="0.3">
      <c r="A143" s="205"/>
      <c r="B143" s="194"/>
      <c r="C143" s="253">
        <v>0</v>
      </c>
      <c r="D143" s="244" t="s">
        <v>170</v>
      </c>
    </row>
    <row r="144" spans="1:6" s="103" customFormat="1" hidden="1" x14ac:dyDescent="0.3">
      <c r="A144" s="205"/>
      <c r="B144" s="194"/>
      <c r="C144" s="253">
        <v>0</v>
      </c>
      <c r="D144" s="244" t="s">
        <v>170</v>
      </c>
    </row>
    <row r="145" spans="1:4" s="103" customFormat="1" hidden="1" x14ac:dyDescent="0.3">
      <c r="A145" s="205"/>
      <c r="B145" s="194"/>
      <c r="C145" s="253">
        <v>0</v>
      </c>
      <c r="D145" s="244" t="s">
        <v>170</v>
      </c>
    </row>
    <row r="146" spans="1:4" s="103" customFormat="1" hidden="1" x14ac:dyDescent="0.3">
      <c r="A146" s="205"/>
      <c r="B146" s="194"/>
      <c r="C146" s="253">
        <v>0</v>
      </c>
      <c r="D146" s="244" t="s">
        <v>170</v>
      </c>
    </row>
    <row r="147" spans="1:4" s="103" customFormat="1" hidden="1" x14ac:dyDescent="0.3">
      <c r="A147" s="205"/>
      <c r="B147" s="194"/>
      <c r="C147" s="253">
        <v>0</v>
      </c>
      <c r="D147" s="244" t="s">
        <v>170</v>
      </c>
    </row>
    <row r="148" spans="1:4" s="103" customFormat="1" hidden="1" x14ac:dyDescent="0.3">
      <c r="A148" s="205"/>
      <c r="B148" s="194"/>
      <c r="C148" s="253">
        <v>0</v>
      </c>
      <c r="D148" s="244" t="s">
        <v>170</v>
      </c>
    </row>
    <row r="149" spans="1:4" s="103" customFormat="1" hidden="1" x14ac:dyDescent="0.3">
      <c r="A149" s="205"/>
      <c r="B149" s="194"/>
      <c r="C149" s="253">
        <v>0</v>
      </c>
      <c r="D149" s="244" t="s">
        <v>170</v>
      </c>
    </row>
    <row r="150" spans="1:4" s="103" customFormat="1" hidden="1" x14ac:dyDescent="0.3">
      <c r="A150" s="205"/>
      <c r="B150" s="194"/>
      <c r="C150" s="253">
        <v>0</v>
      </c>
      <c r="D150" s="244" t="s">
        <v>170</v>
      </c>
    </row>
    <row r="151" spans="1:4" s="103" customFormat="1" hidden="1" x14ac:dyDescent="0.3">
      <c r="A151" s="205"/>
      <c r="B151" s="194"/>
      <c r="C151" s="253">
        <v>0</v>
      </c>
      <c r="D151" s="244" t="s">
        <v>170</v>
      </c>
    </row>
    <row r="152" spans="1:4" s="103" customFormat="1" hidden="1" x14ac:dyDescent="0.3">
      <c r="A152" s="205"/>
      <c r="B152" s="194"/>
      <c r="C152" s="253">
        <v>0</v>
      </c>
      <c r="D152" s="244" t="s">
        <v>170</v>
      </c>
    </row>
    <row r="153" spans="1:4" s="103" customFormat="1" hidden="1" x14ac:dyDescent="0.3">
      <c r="A153" s="205"/>
      <c r="B153" s="194"/>
      <c r="C153" s="253">
        <v>0</v>
      </c>
      <c r="D153" s="244" t="s">
        <v>170</v>
      </c>
    </row>
    <row r="154" spans="1:4" s="103" customFormat="1" hidden="1" x14ac:dyDescent="0.3">
      <c r="A154" s="205"/>
      <c r="B154" s="194"/>
      <c r="C154" s="253">
        <v>0</v>
      </c>
      <c r="D154" s="244" t="s">
        <v>170</v>
      </c>
    </row>
    <row r="155" spans="1:4" s="103" customFormat="1" hidden="1" x14ac:dyDescent="0.3">
      <c r="A155" s="205"/>
      <c r="B155" s="194"/>
      <c r="C155" s="253">
        <v>0</v>
      </c>
      <c r="D155" s="244" t="s">
        <v>170</v>
      </c>
    </row>
    <row r="156" spans="1:4" s="103" customFormat="1" hidden="1" x14ac:dyDescent="0.3">
      <c r="A156" s="205"/>
      <c r="B156" s="194"/>
      <c r="C156" s="253">
        <v>0</v>
      </c>
      <c r="D156" s="244" t="s">
        <v>170</v>
      </c>
    </row>
    <row r="157" spans="1:4" s="103" customFormat="1" hidden="1" x14ac:dyDescent="0.3">
      <c r="A157" s="205"/>
      <c r="B157" s="194"/>
      <c r="C157" s="253">
        <v>0</v>
      </c>
      <c r="D157" s="244" t="s">
        <v>170</v>
      </c>
    </row>
    <row r="158" spans="1:4" s="103" customFormat="1" hidden="1" x14ac:dyDescent="0.3">
      <c r="A158" s="205"/>
      <c r="B158" s="194"/>
      <c r="C158" s="253">
        <v>0</v>
      </c>
      <c r="D158" s="244" t="s">
        <v>170</v>
      </c>
    </row>
    <row r="159" spans="1:4" s="103" customFormat="1" hidden="1" x14ac:dyDescent="0.3">
      <c r="A159" s="205"/>
      <c r="B159" s="194"/>
      <c r="C159" s="253">
        <v>0</v>
      </c>
      <c r="D159" s="244" t="s">
        <v>170</v>
      </c>
    </row>
    <row r="160" spans="1:4" s="103" customFormat="1" hidden="1" x14ac:dyDescent="0.3">
      <c r="A160" s="205"/>
      <c r="B160" s="194"/>
      <c r="C160" s="253">
        <v>0</v>
      </c>
      <c r="D160" s="244" t="s">
        <v>170</v>
      </c>
    </row>
    <row r="161" spans="1:4" s="103" customFormat="1" hidden="1" x14ac:dyDescent="0.3">
      <c r="A161" s="205"/>
      <c r="B161" s="194"/>
      <c r="C161" s="253">
        <v>0</v>
      </c>
      <c r="D161" s="244" t="s">
        <v>170</v>
      </c>
    </row>
    <row r="162" spans="1:4" s="103" customFormat="1" hidden="1" x14ac:dyDescent="0.3">
      <c r="A162" s="205"/>
      <c r="B162" s="194"/>
      <c r="C162" s="253">
        <v>0</v>
      </c>
      <c r="D162" s="244" t="s">
        <v>170</v>
      </c>
    </row>
    <row r="163" spans="1:4" s="103" customFormat="1" hidden="1" x14ac:dyDescent="0.3">
      <c r="A163" s="205"/>
      <c r="B163" s="194"/>
      <c r="C163" s="253">
        <v>0</v>
      </c>
      <c r="D163" s="244" t="s">
        <v>170</v>
      </c>
    </row>
    <row r="164" spans="1:4" s="103" customFormat="1" hidden="1" x14ac:dyDescent="0.3">
      <c r="A164" s="205"/>
      <c r="B164" s="194"/>
      <c r="C164" s="253">
        <v>0</v>
      </c>
      <c r="D164" s="244" t="s">
        <v>170</v>
      </c>
    </row>
    <row r="165" spans="1:4" s="103" customFormat="1" hidden="1" x14ac:dyDescent="0.3">
      <c r="A165" s="205"/>
      <c r="B165" s="194"/>
      <c r="C165" s="253">
        <v>0</v>
      </c>
      <c r="D165" s="244" t="s">
        <v>170</v>
      </c>
    </row>
    <row r="166" spans="1:4" s="103" customFormat="1" hidden="1" x14ac:dyDescent="0.3">
      <c r="A166" s="205"/>
      <c r="B166" s="194"/>
      <c r="C166" s="253">
        <v>0</v>
      </c>
      <c r="D166" s="244" t="s">
        <v>170</v>
      </c>
    </row>
    <row r="167" spans="1:4" s="103" customFormat="1" hidden="1" x14ac:dyDescent="0.3">
      <c r="A167" s="205"/>
      <c r="B167" s="194"/>
      <c r="C167" s="253">
        <v>0</v>
      </c>
      <c r="D167" s="244" t="s">
        <v>170</v>
      </c>
    </row>
    <row r="168" spans="1:4" s="103" customFormat="1" hidden="1" x14ac:dyDescent="0.3">
      <c r="A168" s="205"/>
      <c r="B168" s="194"/>
      <c r="C168" s="253">
        <v>0</v>
      </c>
      <c r="D168" s="244" t="s">
        <v>170</v>
      </c>
    </row>
    <row r="169" spans="1:4" s="103" customFormat="1" hidden="1" x14ac:dyDescent="0.3">
      <c r="A169" s="205"/>
      <c r="B169" s="194"/>
      <c r="C169" s="253">
        <v>0</v>
      </c>
      <c r="D169" s="244" t="s">
        <v>170</v>
      </c>
    </row>
    <row r="170" spans="1:4" s="103" customFormat="1" hidden="1" x14ac:dyDescent="0.3">
      <c r="A170" s="205"/>
      <c r="B170" s="194"/>
      <c r="C170" s="253">
        <v>0</v>
      </c>
      <c r="D170" s="244" t="s">
        <v>170</v>
      </c>
    </row>
    <row r="171" spans="1:4" s="103" customFormat="1" hidden="1" x14ac:dyDescent="0.3">
      <c r="A171" s="205"/>
      <c r="B171" s="194"/>
      <c r="C171" s="253">
        <v>0</v>
      </c>
      <c r="D171" s="244" t="s">
        <v>170</v>
      </c>
    </row>
    <row r="172" spans="1:4" s="103" customFormat="1" hidden="1" x14ac:dyDescent="0.3">
      <c r="A172" s="205"/>
      <c r="B172" s="194"/>
      <c r="C172" s="253">
        <v>0</v>
      </c>
      <c r="D172" s="244" t="s">
        <v>170</v>
      </c>
    </row>
    <row r="173" spans="1:4" s="103" customFormat="1" hidden="1" x14ac:dyDescent="0.3">
      <c r="A173" s="205"/>
      <c r="B173" s="194"/>
      <c r="C173" s="253">
        <v>0</v>
      </c>
      <c r="D173" s="244" t="s">
        <v>170</v>
      </c>
    </row>
    <row r="174" spans="1:4" s="103" customFormat="1" hidden="1" x14ac:dyDescent="0.3">
      <c r="A174" s="205"/>
      <c r="B174" s="194"/>
      <c r="C174" s="253">
        <v>0</v>
      </c>
      <c r="D174" s="244" t="s">
        <v>170</v>
      </c>
    </row>
    <row r="175" spans="1:4" s="103" customFormat="1" hidden="1" x14ac:dyDescent="0.3">
      <c r="A175" s="205"/>
      <c r="B175" s="194"/>
      <c r="C175" s="253">
        <v>0</v>
      </c>
      <c r="D175" s="244" t="s">
        <v>170</v>
      </c>
    </row>
    <row r="176" spans="1:4" s="103" customFormat="1" hidden="1" x14ac:dyDescent="0.3">
      <c r="A176" s="205"/>
      <c r="B176" s="194"/>
      <c r="C176" s="253">
        <v>0</v>
      </c>
      <c r="D176" s="244" t="s">
        <v>170</v>
      </c>
    </row>
    <row r="177" spans="1:4" s="103" customFormat="1" hidden="1" x14ac:dyDescent="0.3">
      <c r="A177" s="205"/>
      <c r="B177" s="194"/>
      <c r="C177" s="253">
        <v>0</v>
      </c>
      <c r="D177" s="244" t="s">
        <v>170</v>
      </c>
    </row>
    <row r="178" spans="1:4" s="103" customFormat="1" hidden="1" x14ac:dyDescent="0.3">
      <c r="A178" s="205"/>
      <c r="B178" s="194"/>
      <c r="C178" s="253">
        <v>0</v>
      </c>
      <c r="D178" s="244" t="s">
        <v>170</v>
      </c>
    </row>
    <row r="179" spans="1:4" s="103" customFormat="1" hidden="1" x14ac:dyDescent="0.3">
      <c r="A179" s="205"/>
      <c r="B179" s="194"/>
      <c r="C179" s="253">
        <v>0</v>
      </c>
      <c r="D179" s="244" t="s">
        <v>170</v>
      </c>
    </row>
    <row r="180" spans="1:4" s="103" customFormat="1" hidden="1" x14ac:dyDescent="0.3">
      <c r="A180" s="205"/>
      <c r="B180" s="194"/>
      <c r="C180" s="253">
        <v>0</v>
      </c>
      <c r="D180" s="244" t="s">
        <v>170</v>
      </c>
    </row>
    <row r="181" spans="1:4" s="103" customFormat="1" hidden="1" x14ac:dyDescent="0.3">
      <c r="A181" s="205"/>
      <c r="B181" s="194"/>
      <c r="C181" s="253">
        <v>0</v>
      </c>
      <c r="D181" s="244" t="s">
        <v>170</v>
      </c>
    </row>
    <row r="182" spans="1:4" s="103" customFormat="1" hidden="1" x14ac:dyDescent="0.3">
      <c r="A182" s="205"/>
      <c r="B182" s="194"/>
      <c r="C182" s="253">
        <v>0</v>
      </c>
      <c r="D182" s="244" t="s">
        <v>170</v>
      </c>
    </row>
    <row r="183" spans="1:4" s="103" customFormat="1" hidden="1" x14ac:dyDescent="0.3">
      <c r="A183" s="205"/>
      <c r="B183" s="194"/>
      <c r="C183" s="253">
        <v>0</v>
      </c>
      <c r="D183" s="244" t="s">
        <v>170</v>
      </c>
    </row>
    <row r="184" spans="1:4" s="103" customFormat="1" hidden="1" x14ac:dyDescent="0.3">
      <c r="A184" s="205"/>
      <c r="B184" s="194"/>
      <c r="C184" s="253">
        <v>0</v>
      </c>
      <c r="D184" s="244" t="s">
        <v>170</v>
      </c>
    </row>
    <row r="185" spans="1:4" s="103" customFormat="1" hidden="1" x14ac:dyDescent="0.3">
      <c r="A185" s="205"/>
      <c r="B185" s="194"/>
      <c r="C185" s="253">
        <v>0</v>
      </c>
      <c r="D185" s="244" t="s">
        <v>170</v>
      </c>
    </row>
    <row r="186" spans="1:4" s="103" customFormat="1" hidden="1" x14ac:dyDescent="0.3">
      <c r="A186" s="205"/>
      <c r="B186" s="194"/>
      <c r="C186" s="253">
        <v>0</v>
      </c>
      <c r="D186" s="244" t="s">
        <v>170</v>
      </c>
    </row>
    <row r="187" spans="1:4" s="103" customFormat="1" hidden="1" x14ac:dyDescent="0.3">
      <c r="A187" s="205"/>
      <c r="B187" s="194"/>
      <c r="C187" s="253">
        <v>0</v>
      </c>
      <c r="D187" s="244" t="s">
        <v>170</v>
      </c>
    </row>
    <row r="188" spans="1:4" s="103" customFormat="1" hidden="1" x14ac:dyDescent="0.3">
      <c r="A188" s="205"/>
      <c r="B188" s="194"/>
      <c r="C188" s="253">
        <v>0</v>
      </c>
      <c r="D188" s="244" t="s">
        <v>170</v>
      </c>
    </row>
    <row r="189" spans="1:4" s="103" customFormat="1" hidden="1" x14ac:dyDescent="0.3">
      <c r="A189" s="205"/>
      <c r="B189" s="194"/>
      <c r="C189" s="253">
        <v>0</v>
      </c>
      <c r="D189" s="244" t="s">
        <v>170</v>
      </c>
    </row>
    <row r="190" spans="1:4" s="103" customFormat="1" hidden="1" x14ac:dyDescent="0.3">
      <c r="A190" s="205"/>
      <c r="B190" s="194"/>
      <c r="C190" s="253">
        <v>0</v>
      </c>
      <c r="D190" s="244" t="s">
        <v>170</v>
      </c>
    </row>
    <row r="191" spans="1:4" s="103" customFormat="1" hidden="1" x14ac:dyDescent="0.3">
      <c r="A191" s="205"/>
      <c r="B191" s="194"/>
      <c r="C191" s="253">
        <v>0</v>
      </c>
      <c r="D191" s="244" t="s">
        <v>170</v>
      </c>
    </row>
    <row r="192" spans="1:4" s="103" customFormat="1" hidden="1" x14ac:dyDescent="0.3">
      <c r="A192" s="205"/>
      <c r="B192" s="194"/>
      <c r="C192" s="253">
        <v>0</v>
      </c>
      <c r="D192" s="244" t="s">
        <v>170</v>
      </c>
    </row>
    <row r="193" spans="1:4" s="103" customFormat="1" hidden="1" x14ac:dyDescent="0.3">
      <c r="A193" s="205"/>
      <c r="B193" s="194"/>
      <c r="C193" s="253">
        <v>0</v>
      </c>
      <c r="D193" s="244" t="s">
        <v>170</v>
      </c>
    </row>
    <row r="194" spans="1:4" s="103" customFormat="1" hidden="1" x14ac:dyDescent="0.3">
      <c r="A194" s="205"/>
      <c r="B194" s="194"/>
      <c r="C194" s="253">
        <v>0</v>
      </c>
      <c r="D194" s="244" t="s">
        <v>170</v>
      </c>
    </row>
    <row r="195" spans="1:4" s="103" customFormat="1" hidden="1" x14ac:dyDescent="0.3">
      <c r="A195" s="205"/>
      <c r="B195" s="194"/>
      <c r="C195" s="253">
        <v>0</v>
      </c>
      <c r="D195" s="244" t="s">
        <v>170</v>
      </c>
    </row>
    <row r="196" spans="1:4" s="103" customFormat="1" hidden="1" x14ac:dyDescent="0.3">
      <c r="A196" s="205"/>
      <c r="B196" s="194"/>
      <c r="C196" s="253">
        <v>0</v>
      </c>
      <c r="D196" s="244" t="s">
        <v>170</v>
      </c>
    </row>
    <row r="197" spans="1:4" s="103" customFormat="1" hidden="1" x14ac:dyDescent="0.3">
      <c r="A197" s="205"/>
      <c r="B197" s="194"/>
      <c r="C197" s="253">
        <v>0</v>
      </c>
      <c r="D197" s="244" t="s">
        <v>170</v>
      </c>
    </row>
    <row r="198" spans="1:4" s="103" customFormat="1" hidden="1" x14ac:dyDescent="0.3">
      <c r="A198" s="205"/>
      <c r="B198" s="194"/>
      <c r="C198" s="253">
        <v>0</v>
      </c>
      <c r="D198" s="244" t="s">
        <v>170</v>
      </c>
    </row>
    <row r="199" spans="1:4" s="103" customFormat="1" hidden="1" x14ac:dyDescent="0.3">
      <c r="A199" s="205"/>
      <c r="B199" s="194"/>
      <c r="C199" s="253">
        <v>0</v>
      </c>
      <c r="D199" s="244" t="s">
        <v>170</v>
      </c>
    </row>
    <row r="200" spans="1:4" s="103" customFormat="1" hidden="1" x14ac:dyDescent="0.3">
      <c r="A200" s="205"/>
      <c r="B200" s="194"/>
      <c r="C200" s="253">
        <v>0</v>
      </c>
      <c r="D200" s="244" t="s">
        <v>170</v>
      </c>
    </row>
    <row r="201" spans="1:4" s="103" customFormat="1" hidden="1" x14ac:dyDescent="0.3">
      <c r="A201" s="205"/>
      <c r="B201" s="194"/>
      <c r="C201" s="253">
        <v>0</v>
      </c>
      <c r="D201" s="244" t="s">
        <v>170</v>
      </c>
    </row>
    <row r="202" spans="1:4" s="103" customFormat="1" hidden="1" x14ac:dyDescent="0.3">
      <c r="A202" s="205"/>
      <c r="B202" s="194"/>
      <c r="C202" s="253">
        <v>0</v>
      </c>
      <c r="D202" s="244" t="s">
        <v>170</v>
      </c>
    </row>
    <row r="203" spans="1:4" s="103" customFormat="1" hidden="1" x14ac:dyDescent="0.3">
      <c r="A203" s="205"/>
      <c r="B203" s="194"/>
      <c r="C203" s="253">
        <v>0</v>
      </c>
      <c r="D203" s="244" t="s">
        <v>170</v>
      </c>
    </row>
    <row r="204" spans="1:4" s="103" customFormat="1" hidden="1" x14ac:dyDescent="0.3">
      <c r="A204" s="205"/>
      <c r="B204" s="194"/>
      <c r="C204" s="253">
        <v>0</v>
      </c>
      <c r="D204" s="244" t="s">
        <v>170</v>
      </c>
    </row>
    <row r="205" spans="1:4" s="103" customFormat="1" hidden="1" x14ac:dyDescent="0.3">
      <c r="A205" s="205"/>
      <c r="B205" s="194"/>
      <c r="C205" s="253">
        <v>0</v>
      </c>
      <c r="D205" s="244" t="s">
        <v>170</v>
      </c>
    </row>
    <row r="206" spans="1:4" s="103" customFormat="1" hidden="1" x14ac:dyDescent="0.3">
      <c r="A206" s="205"/>
      <c r="B206" s="194"/>
      <c r="C206" s="253">
        <v>0</v>
      </c>
      <c r="D206" s="244" t="s">
        <v>170</v>
      </c>
    </row>
    <row r="207" spans="1:4" s="103" customFormat="1" hidden="1" x14ac:dyDescent="0.3">
      <c r="A207" s="205"/>
      <c r="B207" s="194"/>
      <c r="C207" s="253">
        <v>0</v>
      </c>
      <c r="D207" s="244" t="s">
        <v>170</v>
      </c>
    </row>
    <row r="208" spans="1:4" s="103" customFormat="1" hidden="1" x14ac:dyDescent="0.3">
      <c r="A208" s="205"/>
      <c r="B208" s="194"/>
      <c r="C208" s="253">
        <v>0</v>
      </c>
      <c r="D208" s="244" t="s">
        <v>170</v>
      </c>
    </row>
    <row r="209" spans="1:4" s="103" customFormat="1" hidden="1" x14ac:dyDescent="0.3">
      <c r="A209" s="205"/>
      <c r="B209" s="194"/>
      <c r="C209" s="253">
        <v>0</v>
      </c>
      <c r="D209" s="244" t="s">
        <v>170</v>
      </c>
    </row>
    <row r="210" spans="1:4" s="103" customFormat="1" hidden="1" x14ac:dyDescent="0.3">
      <c r="A210" s="205"/>
      <c r="B210" s="194"/>
      <c r="C210" s="253">
        <v>0</v>
      </c>
      <c r="D210" s="244" t="s">
        <v>170</v>
      </c>
    </row>
    <row r="211" spans="1:4" s="103" customFormat="1" hidden="1" x14ac:dyDescent="0.3">
      <c r="A211" s="205"/>
      <c r="B211" s="194"/>
      <c r="C211" s="253">
        <v>0</v>
      </c>
      <c r="D211" s="244" t="s">
        <v>170</v>
      </c>
    </row>
    <row r="212" spans="1:4" s="103" customFormat="1" hidden="1" x14ac:dyDescent="0.3">
      <c r="A212" s="205"/>
      <c r="B212" s="194"/>
      <c r="C212" s="253">
        <v>0</v>
      </c>
      <c r="D212" s="244" t="s">
        <v>170</v>
      </c>
    </row>
    <row r="213" spans="1:4" s="103" customFormat="1" hidden="1" x14ac:dyDescent="0.3">
      <c r="A213" s="205"/>
      <c r="B213" s="194"/>
      <c r="C213" s="253">
        <v>0</v>
      </c>
      <c r="D213" s="244" t="s">
        <v>170</v>
      </c>
    </row>
    <row r="214" spans="1:4" s="103" customFormat="1" hidden="1" x14ac:dyDescent="0.3">
      <c r="A214" s="205"/>
      <c r="B214" s="194"/>
      <c r="C214" s="253">
        <v>0</v>
      </c>
      <c r="D214" s="244" t="s">
        <v>170</v>
      </c>
    </row>
    <row r="215" spans="1:4" s="103" customFormat="1" hidden="1" x14ac:dyDescent="0.3">
      <c r="A215" s="205"/>
      <c r="B215" s="194"/>
      <c r="C215" s="253">
        <v>0</v>
      </c>
      <c r="D215" s="244" t="s">
        <v>170</v>
      </c>
    </row>
    <row r="216" spans="1:4" s="103" customFormat="1" hidden="1" x14ac:dyDescent="0.3">
      <c r="A216" s="205"/>
      <c r="B216" s="194"/>
      <c r="C216" s="253">
        <v>0</v>
      </c>
      <c r="D216" s="244" t="s">
        <v>170</v>
      </c>
    </row>
    <row r="217" spans="1:4" s="103" customFormat="1" hidden="1" x14ac:dyDescent="0.3">
      <c r="A217" s="205"/>
      <c r="B217" s="194"/>
      <c r="C217" s="253">
        <v>0</v>
      </c>
      <c r="D217" s="244" t="s">
        <v>170</v>
      </c>
    </row>
    <row r="218" spans="1:4" s="103" customFormat="1" hidden="1" x14ac:dyDescent="0.3">
      <c r="A218" s="205"/>
      <c r="B218" s="194"/>
      <c r="C218" s="253">
        <v>0</v>
      </c>
      <c r="D218" s="244" t="s">
        <v>170</v>
      </c>
    </row>
    <row r="219" spans="1:4" s="103" customFormat="1" hidden="1" x14ac:dyDescent="0.3">
      <c r="A219" s="205"/>
      <c r="B219" s="194"/>
      <c r="C219" s="253">
        <v>0</v>
      </c>
      <c r="D219" s="244" t="s">
        <v>170</v>
      </c>
    </row>
    <row r="220" spans="1:4" s="103" customFormat="1" hidden="1" x14ac:dyDescent="0.3">
      <c r="A220" s="205"/>
      <c r="B220" s="194"/>
      <c r="C220" s="253">
        <v>0</v>
      </c>
      <c r="D220" s="244" t="s">
        <v>170</v>
      </c>
    </row>
    <row r="221" spans="1:4" s="103" customFormat="1" hidden="1" x14ac:dyDescent="0.3">
      <c r="A221" s="205"/>
      <c r="B221" s="194"/>
      <c r="C221" s="253">
        <v>0</v>
      </c>
      <c r="D221" s="244" t="s">
        <v>170</v>
      </c>
    </row>
    <row r="222" spans="1:4" s="103" customFormat="1" hidden="1" x14ac:dyDescent="0.3">
      <c r="A222" s="205"/>
      <c r="B222" s="194"/>
      <c r="C222" s="253">
        <v>0</v>
      </c>
      <c r="D222" s="244" t="s">
        <v>170</v>
      </c>
    </row>
    <row r="223" spans="1:4" s="103" customFormat="1" hidden="1" x14ac:dyDescent="0.3">
      <c r="A223" s="205"/>
      <c r="B223" s="194"/>
      <c r="C223" s="253">
        <v>0</v>
      </c>
      <c r="D223" s="244" t="s">
        <v>170</v>
      </c>
    </row>
    <row r="224" spans="1:4" s="103" customFormat="1" hidden="1" x14ac:dyDescent="0.3">
      <c r="A224" s="205"/>
      <c r="B224" s="194"/>
      <c r="C224" s="253">
        <v>0</v>
      </c>
      <c r="D224" s="244" t="s">
        <v>170</v>
      </c>
    </row>
    <row r="225" spans="1:4" s="103" customFormat="1" hidden="1" x14ac:dyDescent="0.3">
      <c r="A225" s="205"/>
      <c r="B225" s="194"/>
      <c r="C225" s="253">
        <v>0</v>
      </c>
      <c r="D225" s="244" t="s">
        <v>170</v>
      </c>
    </row>
    <row r="226" spans="1:4" s="103" customFormat="1" hidden="1" x14ac:dyDescent="0.3">
      <c r="A226" s="205"/>
      <c r="B226" s="194"/>
      <c r="C226" s="253">
        <v>0</v>
      </c>
      <c r="D226" s="244" t="s">
        <v>170</v>
      </c>
    </row>
    <row r="227" spans="1:4" s="103" customFormat="1" hidden="1" x14ac:dyDescent="0.3">
      <c r="A227" s="205"/>
      <c r="B227" s="194"/>
      <c r="C227" s="253">
        <v>0</v>
      </c>
      <c r="D227" s="244" t="s">
        <v>170</v>
      </c>
    </row>
    <row r="228" spans="1:4" s="103" customFormat="1" hidden="1" x14ac:dyDescent="0.3">
      <c r="A228" s="205"/>
      <c r="B228" s="194"/>
      <c r="C228" s="253">
        <v>0</v>
      </c>
      <c r="D228" s="244" t="s">
        <v>170</v>
      </c>
    </row>
    <row r="229" spans="1:4" s="103" customFormat="1" hidden="1" x14ac:dyDescent="0.3">
      <c r="A229" s="205"/>
      <c r="B229" s="194"/>
      <c r="C229" s="253">
        <v>0</v>
      </c>
      <c r="D229" s="244" t="s">
        <v>170</v>
      </c>
    </row>
    <row r="230" spans="1:4" s="103" customFormat="1" hidden="1" x14ac:dyDescent="0.3">
      <c r="A230" s="205"/>
      <c r="B230" s="194"/>
      <c r="C230" s="253">
        <v>0</v>
      </c>
      <c r="D230" s="244" t="s">
        <v>170</v>
      </c>
    </row>
    <row r="231" spans="1:4" s="103" customFormat="1" hidden="1" x14ac:dyDescent="0.3">
      <c r="A231" s="205"/>
      <c r="B231" s="194"/>
      <c r="C231" s="253">
        <v>0</v>
      </c>
      <c r="D231" s="244" t="s">
        <v>170</v>
      </c>
    </row>
    <row r="232" spans="1:4" s="103" customFormat="1" hidden="1" x14ac:dyDescent="0.3">
      <c r="A232" s="205"/>
      <c r="B232" s="194"/>
      <c r="C232" s="253">
        <v>0</v>
      </c>
      <c r="D232" s="244" t="s">
        <v>170</v>
      </c>
    </row>
    <row r="233" spans="1:4" s="103" customFormat="1" hidden="1" x14ac:dyDescent="0.3">
      <c r="A233" s="205"/>
      <c r="B233" s="194"/>
      <c r="C233" s="253">
        <v>0</v>
      </c>
      <c r="D233" s="244" t="s">
        <v>170</v>
      </c>
    </row>
    <row r="234" spans="1:4" s="103" customFormat="1" hidden="1" x14ac:dyDescent="0.3">
      <c r="A234" s="205"/>
      <c r="B234" s="194"/>
      <c r="C234" s="253">
        <v>0</v>
      </c>
      <c r="D234" s="244" t="s">
        <v>170</v>
      </c>
    </row>
    <row r="235" spans="1:4" s="103" customFormat="1" hidden="1" x14ac:dyDescent="0.3">
      <c r="A235" s="205"/>
      <c r="B235" s="194"/>
      <c r="C235" s="253">
        <v>0</v>
      </c>
      <c r="D235" s="244" t="s">
        <v>170</v>
      </c>
    </row>
    <row r="236" spans="1:4" s="103" customFormat="1" hidden="1" x14ac:dyDescent="0.3">
      <c r="A236" s="205"/>
      <c r="B236" s="194"/>
      <c r="C236" s="253">
        <v>0</v>
      </c>
      <c r="D236" s="244" t="s">
        <v>170</v>
      </c>
    </row>
    <row r="237" spans="1:4" s="103" customFormat="1" hidden="1" x14ac:dyDescent="0.3">
      <c r="A237" s="205"/>
      <c r="B237" s="194"/>
      <c r="C237" s="253">
        <v>0</v>
      </c>
      <c r="D237" s="244" t="s">
        <v>170</v>
      </c>
    </row>
    <row r="238" spans="1:4" s="103" customFormat="1" hidden="1" x14ac:dyDescent="0.3">
      <c r="A238" s="205"/>
      <c r="B238" s="194"/>
      <c r="C238" s="253">
        <v>0</v>
      </c>
      <c r="D238" s="244" t="s">
        <v>170</v>
      </c>
    </row>
    <row r="239" spans="1:4" s="103" customFormat="1" hidden="1" x14ac:dyDescent="0.3">
      <c r="A239" s="205"/>
      <c r="B239" s="194"/>
      <c r="C239" s="253">
        <v>0</v>
      </c>
      <c r="D239" s="244" t="s">
        <v>170</v>
      </c>
    </row>
    <row r="240" spans="1:4" s="103" customFormat="1" hidden="1" x14ac:dyDescent="0.3">
      <c r="A240" s="205"/>
      <c r="B240" s="194"/>
      <c r="C240" s="253">
        <v>0</v>
      </c>
      <c r="D240" s="244" t="s">
        <v>170</v>
      </c>
    </row>
    <row r="241" spans="1:4" s="103" customFormat="1" hidden="1" x14ac:dyDescent="0.3">
      <c r="A241" s="205"/>
      <c r="B241" s="194"/>
      <c r="C241" s="253">
        <v>0</v>
      </c>
      <c r="D241" s="244" t="s">
        <v>170</v>
      </c>
    </row>
    <row r="242" spans="1:4" s="103" customFormat="1" hidden="1" x14ac:dyDescent="0.3">
      <c r="A242" s="205"/>
      <c r="B242" s="194"/>
      <c r="C242" s="253">
        <v>0</v>
      </c>
      <c r="D242" s="244" t="s">
        <v>170</v>
      </c>
    </row>
    <row r="243" spans="1:4" s="103" customFormat="1" hidden="1" x14ac:dyDescent="0.3">
      <c r="A243" s="205"/>
      <c r="B243" s="194"/>
      <c r="C243" s="253">
        <v>0</v>
      </c>
      <c r="D243" s="244" t="s">
        <v>170</v>
      </c>
    </row>
    <row r="244" spans="1:4" s="103" customFormat="1" hidden="1" x14ac:dyDescent="0.3">
      <c r="A244" s="205"/>
      <c r="B244" s="194"/>
      <c r="C244" s="253">
        <v>0</v>
      </c>
      <c r="D244" s="244" t="s">
        <v>170</v>
      </c>
    </row>
    <row r="245" spans="1:4" s="103" customFormat="1" hidden="1" x14ac:dyDescent="0.3">
      <c r="A245" s="205"/>
      <c r="B245" s="194"/>
      <c r="C245" s="253">
        <v>0</v>
      </c>
      <c r="D245" s="244" t="s">
        <v>170</v>
      </c>
    </row>
    <row r="246" spans="1:4" s="103" customFormat="1" hidden="1" x14ac:dyDescent="0.3">
      <c r="A246" s="205"/>
      <c r="B246" s="194"/>
      <c r="C246" s="253">
        <v>0</v>
      </c>
      <c r="D246" s="244" t="s">
        <v>170</v>
      </c>
    </row>
    <row r="247" spans="1:4" s="103" customFormat="1" hidden="1" x14ac:dyDescent="0.3">
      <c r="A247" s="205"/>
      <c r="B247" s="194"/>
      <c r="C247" s="253">
        <v>0</v>
      </c>
      <c r="D247" s="244" t="s">
        <v>170</v>
      </c>
    </row>
    <row r="248" spans="1:4" s="103" customFormat="1" hidden="1" x14ac:dyDescent="0.3">
      <c r="A248" s="205"/>
      <c r="B248" s="194"/>
      <c r="C248" s="253">
        <v>0</v>
      </c>
      <c r="D248" s="244" t="s">
        <v>170</v>
      </c>
    </row>
    <row r="249" spans="1:4" s="103" customFormat="1" hidden="1" x14ac:dyDescent="0.3">
      <c r="A249" s="205"/>
      <c r="B249" s="194"/>
      <c r="C249" s="253">
        <v>0</v>
      </c>
      <c r="D249" s="244" t="s">
        <v>170</v>
      </c>
    </row>
    <row r="250" spans="1:4" s="103" customFormat="1" hidden="1" x14ac:dyDescent="0.3">
      <c r="A250" s="205"/>
      <c r="B250" s="194"/>
      <c r="C250" s="253">
        <v>0</v>
      </c>
      <c r="D250" s="244" t="s">
        <v>170</v>
      </c>
    </row>
    <row r="251" spans="1:4" s="103" customFormat="1" hidden="1" x14ac:dyDescent="0.3">
      <c r="A251" s="205"/>
      <c r="B251" s="194"/>
      <c r="C251" s="253">
        <v>0</v>
      </c>
      <c r="D251" s="244" t="s">
        <v>170</v>
      </c>
    </row>
    <row r="252" spans="1:4" s="103" customFormat="1" hidden="1" x14ac:dyDescent="0.3">
      <c r="A252" s="205"/>
      <c r="B252" s="194"/>
      <c r="C252" s="253">
        <v>0</v>
      </c>
      <c r="D252" s="244" t="s">
        <v>170</v>
      </c>
    </row>
    <row r="253" spans="1:4" s="103" customFormat="1" hidden="1" x14ac:dyDescent="0.3">
      <c r="A253" s="205"/>
      <c r="B253" s="194"/>
      <c r="C253" s="253">
        <v>0</v>
      </c>
      <c r="D253" s="244" t="s">
        <v>170</v>
      </c>
    </row>
    <row r="254" spans="1:4" s="103" customFormat="1" hidden="1" x14ac:dyDescent="0.3">
      <c r="A254" s="205"/>
      <c r="B254" s="194"/>
      <c r="C254" s="253">
        <v>0</v>
      </c>
      <c r="D254" s="244" t="s">
        <v>170</v>
      </c>
    </row>
    <row r="255" spans="1:4" s="103" customFormat="1" hidden="1" x14ac:dyDescent="0.3">
      <c r="A255" s="205"/>
      <c r="B255" s="194"/>
      <c r="C255" s="253">
        <v>0</v>
      </c>
      <c r="D255" s="244" t="s">
        <v>170</v>
      </c>
    </row>
    <row r="256" spans="1:4" s="103" customFormat="1" hidden="1" x14ac:dyDescent="0.3">
      <c r="A256" s="205"/>
      <c r="B256" s="194"/>
      <c r="C256" s="253">
        <v>0</v>
      </c>
      <c r="D256" s="244" t="s">
        <v>170</v>
      </c>
    </row>
    <row r="257" spans="1:14" s="103" customFormat="1" hidden="1" x14ac:dyDescent="0.3">
      <c r="A257" s="205"/>
      <c r="B257" s="194"/>
      <c r="C257" s="253">
        <v>0</v>
      </c>
      <c r="D257" s="244" t="s">
        <v>170</v>
      </c>
    </row>
    <row r="258" spans="1:14" s="103" customFormat="1" hidden="1" x14ac:dyDescent="0.3">
      <c r="A258" s="205"/>
      <c r="B258" s="194"/>
      <c r="C258" s="253">
        <v>0</v>
      </c>
      <c r="D258" s="244" t="s">
        <v>170</v>
      </c>
    </row>
    <row r="259" spans="1:14" s="103" customFormat="1" hidden="1" x14ac:dyDescent="0.3">
      <c r="A259" s="205"/>
      <c r="B259" s="194"/>
      <c r="C259" s="253">
        <v>0</v>
      </c>
      <c r="D259" s="244" t="s">
        <v>170</v>
      </c>
    </row>
    <row r="260" spans="1:14" s="103" customFormat="1" hidden="1" x14ac:dyDescent="0.3">
      <c r="A260" s="205"/>
      <c r="B260" s="194"/>
      <c r="C260" s="253">
        <v>0</v>
      </c>
      <c r="D260" s="244" t="s">
        <v>170</v>
      </c>
    </row>
    <row r="261" spans="1:14" s="103" customFormat="1" hidden="1" x14ac:dyDescent="0.3">
      <c r="A261" s="205"/>
      <c r="B261" s="194"/>
      <c r="C261" s="253">
        <v>0</v>
      </c>
      <c r="D261" s="244" t="s">
        <v>170</v>
      </c>
    </row>
    <row r="262" spans="1:14" s="103" customFormat="1" hidden="1" x14ac:dyDescent="0.3">
      <c r="A262" s="205"/>
      <c r="B262" s="194"/>
      <c r="C262" s="253">
        <v>0</v>
      </c>
      <c r="D262" s="244" t="s">
        <v>170</v>
      </c>
    </row>
    <row r="263" spans="1:14" s="103" customFormat="1" hidden="1" x14ac:dyDescent="0.3">
      <c r="A263" s="205"/>
      <c r="B263" s="194"/>
      <c r="C263" s="253">
        <v>0</v>
      </c>
      <c r="D263" s="244" t="s">
        <v>170</v>
      </c>
    </row>
    <row r="264" spans="1:14" s="103" customFormat="1" hidden="1" x14ac:dyDescent="0.3">
      <c r="A264" s="205"/>
      <c r="B264" s="194"/>
      <c r="C264" s="253">
        <v>0</v>
      </c>
      <c r="D264" s="244" t="s">
        <v>170</v>
      </c>
    </row>
    <row r="265" spans="1:14" s="103" customFormat="1" hidden="1" x14ac:dyDescent="0.3">
      <c r="A265" s="205"/>
      <c r="B265" s="194"/>
      <c r="C265" s="253">
        <v>0</v>
      </c>
      <c r="D265" s="244" t="s">
        <v>170</v>
      </c>
    </row>
    <row r="266" spans="1:14" s="103" customFormat="1" x14ac:dyDescent="0.3">
      <c r="A266" s="205"/>
      <c r="B266" s="194"/>
      <c r="C266" s="254">
        <v>0</v>
      </c>
      <c r="D266" s="244" t="s">
        <v>170</v>
      </c>
    </row>
    <row r="267" spans="1:14" s="103" customFormat="1" x14ac:dyDescent="0.3">
      <c r="A267" s="220"/>
      <c r="B267" s="156" t="s">
        <v>171</v>
      </c>
      <c r="C267" s="151">
        <f>ROUND(SUBTOTAL(109,C136:C266),2)</f>
        <v>0</v>
      </c>
      <c r="D267" s="244" t="s">
        <v>170</v>
      </c>
      <c r="F267" s="108" t="s">
        <v>186</v>
      </c>
    </row>
    <row r="268" spans="1:14" x14ac:dyDescent="0.3">
      <c r="D268" s="154" t="s">
        <v>162</v>
      </c>
    </row>
    <row r="269" spans="1:14" x14ac:dyDescent="0.3">
      <c r="B269" s="305" t="s">
        <v>181</v>
      </c>
      <c r="C269" s="200">
        <f>+C267+C135</f>
        <v>0</v>
      </c>
      <c r="D269" s="157" t="s">
        <v>162</v>
      </c>
      <c r="F269" s="117" t="s">
        <v>173</v>
      </c>
    </row>
    <row r="270" spans="1:14" s="103" customFormat="1" x14ac:dyDescent="0.3">
      <c r="A270" s="101"/>
      <c r="B270" s="101"/>
      <c r="C270" s="101"/>
      <c r="D270" s="154" t="s">
        <v>162</v>
      </c>
    </row>
    <row r="271" spans="1:14" s="103" customFormat="1" x14ac:dyDescent="0.3">
      <c r="A271" s="118" t="s">
        <v>174</v>
      </c>
      <c r="B271" s="119"/>
      <c r="C271" s="120"/>
      <c r="D271" s="154" t="s">
        <v>167</v>
      </c>
      <c r="F271" s="104" t="s">
        <v>175</v>
      </c>
    </row>
    <row r="272" spans="1:14" s="103" customFormat="1" ht="45" customHeight="1" x14ac:dyDescent="0.3">
      <c r="A272" s="431"/>
      <c r="B272" s="432"/>
      <c r="C272" s="433"/>
      <c r="D272" s="247" t="s">
        <v>167</v>
      </c>
      <c r="F272" s="436" t="s">
        <v>176</v>
      </c>
      <c r="G272" s="436"/>
      <c r="H272" s="436"/>
      <c r="I272" s="436"/>
      <c r="J272" s="436"/>
      <c r="K272" s="436"/>
      <c r="L272" s="436"/>
      <c r="M272" s="436"/>
      <c r="N272" s="436"/>
    </row>
    <row r="273" spans="1:14" x14ac:dyDescent="0.3">
      <c r="A273" s="101"/>
      <c r="B273" s="101"/>
      <c r="C273" s="101"/>
      <c r="D273" s="232" t="s">
        <v>170</v>
      </c>
    </row>
    <row r="274" spans="1:14" s="103" customFormat="1" x14ac:dyDescent="0.3">
      <c r="A274" s="102" t="s">
        <v>177</v>
      </c>
      <c r="B274" s="110"/>
      <c r="C274" s="106"/>
      <c r="D274" s="243" t="s">
        <v>170</v>
      </c>
      <c r="F274" s="104" t="s">
        <v>175</v>
      </c>
    </row>
    <row r="275" spans="1:14" s="103" customFormat="1" ht="45" customHeight="1" x14ac:dyDescent="0.3">
      <c r="A275" s="431"/>
      <c r="B275" s="432"/>
      <c r="C275" s="433"/>
      <c r="D275" s="248" t="s">
        <v>170</v>
      </c>
      <c r="F275" s="436" t="s">
        <v>176</v>
      </c>
      <c r="G275" s="436"/>
      <c r="H275" s="436"/>
      <c r="I275" s="436"/>
      <c r="J275" s="436"/>
      <c r="K275" s="436"/>
      <c r="L275" s="436"/>
      <c r="M275" s="436"/>
      <c r="N275" s="436"/>
    </row>
    <row r="276" spans="1:14" x14ac:dyDescent="0.3">
      <c r="D276" s="232"/>
    </row>
  </sheetData>
  <sheetProtection algorithmName="SHA-512" hashValue="1r320ALMdncc7lgP3gfzZe7d8m5Ew6ZdpY8lgQc/LJEJcVmVe4KoldSEvt4MM8f1ALVQT1tmAdpa3M0DO9x7rw==" saltValue="f9BdyIuo4yMhCpXY68cC7A==" spinCount="100000" sheet="1" formatCells="0" formatRows="0" sort="0"/>
  <autoFilter ref="D1:D276" xr:uid="{00000000-0001-0000-1100-000000000000}"/>
  <mergeCells count="6">
    <mergeCell ref="A1:B1"/>
    <mergeCell ref="A2:C2"/>
    <mergeCell ref="A272:C272"/>
    <mergeCell ref="A275:C275"/>
    <mergeCell ref="F272:N272"/>
    <mergeCell ref="F275:N275"/>
  </mergeCells>
  <printOptions horizontalCentered="1"/>
  <pageMargins left="0.25" right="0.25" top="0.25" bottom="0.25" header="0.3" footer="0.3"/>
  <pageSetup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901CF-73D5-4977-9982-077AC28AFD79}">
  <sheetPr>
    <pageSetUpPr fitToPage="1"/>
  </sheetPr>
  <dimension ref="A1:N276"/>
  <sheetViews>
    <sheetView view="pageBreakPreview" zoomScaleNormal="100" zoomScaleSheetLayoutView="100" workbookViewId="0">
      <pane ySplit="4" topLeftCell="A5" activePane="bottomLeft" state="frozen"/>
      <selection activeCell="K24" sqref="K24"/>
      <selection pane="bottomLeft" sqref="A1:XFD1048576"/>
    </sheetView>
  </sheetViews>
  <sheetFormatPr defaultColWidth="9.109375" defaultRowHeight="14.4" x14ac:dyDescent="0.3"/>
  <cols>
    <col min="1" max="1" width="42.6640625" style="267" customWidth="1"/>
    <col min="2" max="2" width="73.44140625" style="267" customWidth="1"/>
    <col min="3" max="3" width="17" style="267" customWidth="1"/>
    <col min="4" max="4" width="17" style="296" hidden="1" customWidth="1"/>
    <col min="5" max="5" width="2.44140625" style="267" customWidth="1"/>
    <col min="6" max="16384" width="9.109375" style="267"/>
  </cols>
  <sheetData>
    <row r="1" spans="1:6" ht="27" customHeight="1" x14ac:dyDescent="0.3">
      <c r="A1" s="451" t="s">
        <v>159</v>
      </c>
      <c r="B1" s="451"/>
      <c r="C1" s="262">
        <f>+'Section A'!B2</f>
        <v>0</v>
      </c>
      <c r="D1" s="243" t="s">
        <v>190</v>
      </c>
    </row>
    <row r="2" spans="1:6" ht="33" customHeight="1" x14ac:dyDescent="0.3">
      <c r="A2" s="454" t="s">
        <v>198</v>
      </c>
      <c r="B2" s="454"/>
      <c r="C2" s="454"/>
      <c r="D2" s="311" t="s">
        <v>162</v>
      </c>
    </row>
    <row r="3" spans="1:6" ht="8.25" customHeight="1" x14ac:dyDescent="0.3">
      <c r="A3" s="271"/>
      <c r="B3" s="271"/>
      <c r="C3" s="271"/>
      <c r="D3" s="153" t="s">
        <v>162</v>
      </c>
    </row>
    <row r="4" spans="1:6" x14ac:dyDescent="0.3">
      <c r="A4" s="287" t="s">
        <v>163</v>
      </c>
      <c r="B4" s="287" t="s">
        <v>164</v>
      </c>
      <c r="C4" s="288" t="s">
        <v>165</v>
      </c>
      <c r="D4" s="233" t="s">
        <v>162</v>
      </c>
      <c r="F4" s="273" t="s">
        <v>166</v>
      </c>
    </row>
    <row r="5" spans="1:6" x14ac:dyDescent="0.3">
      <c r="A5" s="289"/>
      <c r="B5" s="290"/>
      <c r="C5" s="291">
        <v>0</v>
      </c>
      <c r="D5" s="246" t="s">
        <v>167</v>
      </c>
      <c r="F5" s="85"/>
    </row>
    <row r="6" spans="1:6" x14ac:dyDescent="0.3">
      <c r="A6" s="289"/>
      <c r="B6" s="290"/>
      <c r="C6" s="291">
        <v>0</v>
      </c>
      <c r="D6" s="246" t="s">
        <v>167</v>
      </c>
      <c r="F6" s="85"/>
    </row>
    <row r="7" spans="1:6" x14ac:dyDescent="0.3">
      <c r="A7" s="289"/>
      <c r="B7" s="290"/>
      <c r="C7" s="291">
        <v>0</v>
      </c>
      <c r="D7" s="246" t="s">
        <v>167</v>
      </c>
      <c r="F7" s="85"/>
    </row>
    <row r="8" spans="1:6" hidden="1" x14ac:dyDescent="0.3">
      <c r="A8" s="289"/>
      <c r="B8" s="290"/>
      <c r="C8" s="291">
        <v>0</v>
      </c>
      <c r="D8" s="246" t="s">
        <v>167</v>
      </c>
      <c r="F8" s="85"/>
    </row>
    <row r="9" spans="1:6" hidden="1" x14ac:dyDescent="0.3">
      <c r="A9" s="289"/>
      <c r="B9" s="290"/>
      <c r="C9" s="291">
        <v>0</v>
      </c>
      <c r="D9" s="246" t="s">
        <v>167</v>
      </c>
      <c r="F9" s="85"/>
    </row>
    <row r="10" spans="1:6" hidden="1" x14ac:dyDescent="0.3">
      <c r="A10" s="289"/>
      <c r="B10" s="290"/>
      <c r="C10" s="291">
        <v>0</v>
      </c>
      <c r="D10" s="246" t="s">
        <v>167</v>
      </c>
      <c r="F10" s="85"/>
    </row>
    <row r="11" spans="1:6" hidden="1" x14ac:dyDescent="0.3">
      <c r="A11" s="289"/>
      <c r="B11" s="290"/>
      <c r="C11" s="291">
        <v>0</v>
      </c>
      <c r="D11" s="246" t="s">
        <v>167</v>
      </c>
      <c r="F11" s="85"/>
    </row>
    <row r="12" spans="1:6" hidden="1" x14ac:dyDescent="0.3">
      <c r="A12" s="289"/>
      <c r="B12" s="290"/>
      <c r="C12" s="291">
        <v>0</v>
      </c>
      <c r="D12" s="246" t="s">
        <v>167</v>
      </c>
      <c r="F12" s="85"/>
    </row>
    <row r="13" spans="1:6" hidden="1" x14ac:dyDescent="0.3">
      <c r="A13" s="289"/>
      <c r="B13" s="290"/>
      <c r="C13" s="291">
        <v>0</v>
      </c>
      <c r="D13" s="246" t="s">
        <v>167</v>
      </c>
      <c r="F13" s="85"/>
    </row>
    <row r="14" spans="1:6" hidden="1" x14ac:dyDescent="0.3">
      <c r="A14" s="289"/>
      <c r="B14" s="290"/>
      <c r="C14" s="291">
        <v>0</v>
      </c>
      <c r="D14" s="246" t="s">
        <v>167</v>
      </c>
      <c r="F14" s="85"/>
    </row>
    <row r="15" spans="1:6" hidden="1" x14ac:dyDescent="0.3">
      <c r="A15" s="289"/>
      <c r="B15" s="290"/>
      <c r="C15" s="291">
        <v>0</v>
      </c>
      <c r="D15" s="246" t="s">
        <v>167</v>
      </c>
      <c r="F15" s="85"/>
    </row>
    <row r="16" spans="1:6" hidden="1" x14ac:dyDescent="0.3">
      <c r="A16" s="289"/>
      <c r="B16" s="290"/>
      <c r="C16" s="291">
        <v>0</v>
      </c>
      <c r="D16" s="246" t="s">
        <v>167</v>
      </c>
      <c r="F16" s="85"/>
    </row>
    <row r="17" spans="1:6" hidden="1" x14ac:dyDescent="0.3">
      <c r="A17" s="289"/>
      <c r="B17" s="290"/>
      <c r="C17" s="291">
        <v>0</v>
      </c>
      <c r="D17" s="246" t="s">
        <v>167</v>
      </c>
      <c r="F17" s="85"/>
    </row>
    <row r="18" spans="1:6" hidden="1" x14ac:dyDescent="0.3">
      <c r="A18" s="289"/>
      <c r="B18" s="290"/>
      <c r="C18" s="291">
        <v>0</v>
      </c>
      <c r="D18" s="246" t="s">
        <v>167</v>
      </c>
      <c r="F18" s="85"/>
    </row>
    <row r="19" spans="1:6" hidden="1" x14ac:dyDescent="0.3">
      <c r="A19" s="289"/>
      <c r="B19" s="290"/>
      <c r="C19" s="291">
        <v>0</v>
      </c>
      <c r="D19" s="246" t="s">
        <v>167</v>
      </c>
      <c r="F19" s="85"/>
    </row>
    <row r="20" spans="1:6" hidden="1" x14ac:dyDescent="0.3">
      <c r="A20" s="289"/>
      <c r="B20" s="290"/>
      <c r="C20" s="291">
        <v>0</v>
      </c>
      <c r="D20" s="246" t="s">
        <v>167</v>
      </c>
      <c r="F20" s="85"/>
    </row>
    <row r="21" spans="1:6" hidden="1" x14ac:dyDescent="0.3">
      <c r="A21" s="289"/>
      <c r="B21" s="290"/>
      <c r="C21" s="291">
        <v>0</v>
      </c>
      <c r="D21" s="246" t="s">
        <v>167</v>
      </c>
      <c r="F21" s="85"/>
    </row>
    <row r="22" spans="1:6" hidden="1" x14ac:dyDescent="0.3">
      <c r="A22" s="289"/>
      <c r="B22" s="290"/>
      <c r="C22" s="291">
        <v>0</v>
      </c>
      <c r="D22" s="246" t="s">
        <v>167</v>
      </c>
      <c r="F22" s="85"/>
    </row>
    <row r="23" spans="1:6" hidden="1" x14ac:dyDescent="0.3">
      <c r="A23" s="289"/>
      <c r="B23" s="290"/>
      <c r="C23" s="291">
        <v>0</v>
      </c>
      <c r="D23" s="246" t="s">
        <v>167</v>
      </c>
      <c r="F23" s="85"/>
    </row>
    <row r="24" spans="1:6" hidden="1" x14ac:dyDescent="0.3">
      <c r="A24" s="289"/>
      <c r="B24" s="290"/>
      <c r="C24" s="291">
        <v>0</v>
      </c>
      <c r="D24" s="246" t="s">
        <v>167</v>
      </c>
      <c r="F24" s="85"/>
    </row>
    <row r="25" spans="1:6" hidden="1" x14ac:dyDescent="0.3">
      <c r="A25" s="289"/>
      <c r="B25" s="290"/>
      <c r="C25" s="291">
        <v>0</v>
      </c>
      <c r="D25" s="246" t="s">
        <v>167</v>
      </c>
      <c r="F25" s="85"/>
    </row>
    <row r="26" spans="1:6" hidden="1" x14ac:dyDescent="0.3">
      <c r="A26" s="289"/>
      <c r="B26" s="290"/>
      <c r="C26" s="291">
        <v>0</v>
      </c>
      <c r="D26" s="246" t="s">
        <v>167</v>
      </c>
      <c r="F26" s="85"/>
    </row>
    <row r="27" spans="1:6" hidden="1" x14ac:dyDescent="0.3">
      <c r="A27" s="289"/>
      <c r="B27" s="290"/>
      <c r="C27" s="291">
        <v>0</v>
      </c>
      <c r="D27" s="246" t="s">
        <v>167</v>
      </c>
      <c r="F27" s="85"/>
    </row>
    <row r="28" spans="1:6" hidden="1" x14ac:dyDescent="0.3">
      <c r="A28" s="289"/>
      <c r="B28" s="290"/>
      <c r="C28" s="291">
        <v>0</v>
      </c>
      <c r="D28" s="246" t="s">
        <v>167</v>
      </c>
      <c r="F28" s="85"/>
    </row>
    <row r="29" spans="1:6" hidden="1" x14ac:dyDescent="0.3">
      <c r="A29" s="289"/>
      <c r="B29" s="290"/>
      <c r="C29" s="291">
        <v>0</v>
      </c>
      <c r="D29" s="246" t="s">
        <v>167</v>
      </c>
      <c r="F29" s="85"/>
    </row>
    <row r="30" spans="1:6" hidden="1" x14ac:dyDescent="0.3">
      <c r="A30" s="289"/>
      <c r="B30" s="290"/>
      <c r="C30" s="291">
        <v>0</v>
      </c>
      <c r="D30" s="246" t="s">
        <v>167</v>
      </c>
      <c r="F30" s="85"/>
    </row>
    <row r="31" spans="1:6" hidden="1" x14ac:dyDescent="0.3">
      <c r="A31" s="289"/>
      <c r="B31" s="290"/>
      <c r="C31" s="291">
        <v>0</v>
      </c>
      <c r="D31" s="246" t="s">
        <v>167</v>
      </c>
      <c r="F31" s="85"/>
    </row>
    <row r="32" spans="1:6" hidden="1" x14ac:dyDescent="0.3">
      <c r="A32" s="289"/>
      <c r="B32" s="290"/>
      <c r="C32" s="291">
        <v>0</v>
      </c>
      <c r="D32" s="246" t="s">
        <v>167</v>
      </c>
      <c r="F32" s="85"/>
    </row>
    <row r="33" spans="1:6" hidden="1" x14ac:dyDescent="0.3">
      <c r="A33" s="289"/>
      <c r="B33" s="290"/>
      <c r="C33" s="291">
        <v>0</v>
      </c>
      <c r="D33" s="246" t="s">
        <v>167</v>
      </c>
      <c r="F33" s="85"/>
    </row>
    <row r="34" spans="1:6" hidden="1" x14ac:dyDescent="0.3">
      <c r="A34" s="289"/>
      <c r="B34" s="290"/>
      <c r="C34" s="291">
        <v>0</v>
      </c>
      <c r="D34" s="246" t="s">
        <v>167</v>
      </c>
      <c r="F34" s="85"/>
    </row>
    <row r="35" spans="1:6" hidden="1" x14ac:dyDescent="0.3">
      <c r="A35" s="289"/>
      <c r="B35" s="290"/>
      <c r="C35" s="291">
        <v>0</v>
      </c>
      <c r="D35" s="246" t="s">
        <v>167</v>
      </c>
      <c r="F35" s="85"/>
    </row>
    <row r="36" spans="1:6" hidden="1" x14ac:dyDescent="0.3">
      <c r="A36" s="289"/>
      <c r="B36" s="290"/>
      <c r="C36" s="291">
        <v>0</v>
      </c>
      <c r="D36" s="246" t="s">
        <v>167</v>
      </c>
      <c r="F36" s="85"/>
    </row>
    <row r="37" spans="1:6" hidden="1" x14ac:dyDescent="0.3">
      <c r="A37" s="289"/>
      <c r="B37" s="290"/>
      <c r="C37" s="291">
        <v>0</v>
      </c>
      <c r="D37" s="246" t="s">
        <v>167</v>
      </c>
      <c r="F37" s="85"/>
    </row>
    <row r="38" spans="1:6" hidden="1" x14ac:dyDescent="0.3">
      <c r="A38" s="289"/>
      <c r="B38" s="290"/>
      <c r="C38" s="291">
        <v>0</v>
      </c>
      <c r="D38" s="246" t="s">
        <v>167</v>
      </c>
      <c r="F38" s="85"/>
    </row>
    <row r="39" spans="1:6" hidden="1" x14ac:dyDescent="0.3">
      <c r="A39" s="289"/>
      <c r="B39" s="290"/>
      <c r="C39" s="291">
        <v>0</v>
      </c>
      <c r="D39" s="246" t="s">
        <v>167</v>
      </c>
      <c r="F39" s="85"/>
    </row>
    <row r="40" spans="1:6" hidden="1" x14ac:dyDescent="0.3">
      <c r="A40" s="289"/>
      <c r="B40" s="290"/>
      <c r="C40" s="291">
        <v>0</v>
      </c>
      <c r="D40" s="246" t="s">
        <v>167</v>
      </c>
      <c r="F40" s="85"/>
    </row>
    <row r="41" spans="1:6" hidden="1" x14ac:dyDescent="0.3">
      <c r="A41" s="289"/>
      <c r="B41" s="290"/>
      <c r="C41" s="291">
        <v>0</v>
      </c>
      <c r="D41" s="246" t="s">
        <v>167</v>
      </c>
      <c r="F41" s="85"/>
    </row>
    <row r="42" spans="1:6" hidden="1" x14ac:dyDescent="0.3">
      <c r="A42" s="289"/>
      <c r="B42" s="290"/>
      <c r="C42" s="291">
        <v>0</v>
      </c>
      <c r="D42" s="246" t="s">
        <v>167</v>
      </c>
      <c r="F42" s="85"/>
    </row>
    <row r="43" spans="1:6" hidden="1" x14ac:dyDescent="0.3">
      <c r="A43" s="289"/>
      <c r="B43" s="290"/>
      <c r="C43" s="291">
        <v>0</v>
      </c>
      <c r="D43" s="246" t="s">
        <v>167</v>
      </c>
      <c r="F43" s="85"/>
    </row>
    <row r="44" spans="1:6" hidden="1" x14ac:dyDescent="0.3">
      <c r="A44" s="289"/>
      <c r="B44" s="290"/>
      <c r="C44" s="291">
        <v>0</v>
      </c>
      <c r="D44" s="246" t="s">
        <v>167</v>
      </c>
      <c r="F44" s="85"/>
    </row>
    <row r="45" spans="1:6" hidden="1" x14ac:dyDescent="0.3">
      <c r="A45" s="289"/>
      <c r="B45" s="290"/>
      <c r="C45" s="291">
        <v>0</v>
      </c>
      <c r="D45" s="246" t="s">
        <v>167</v>
      </c>
      <c r="F45" s="85"/>
    </row>
    <row r="46" spans="1:6" hidden="1" x14ac:dyDescent="0.3">
      <c r="A46" s="289"/>
      <c r="B46" s="290"/>
      <c r="C46" s="291">
        <v>0</v>
      </c>
      <c r="D46" s="246" t="s">
        <v>167</v>
      </c>
      <c r="F46" s="85"/>
    </row>
    <row r="47" spans="1:6" hidden="1" x14ac:dyDescent="0.3">
      <c r="A47" s="289"/>
      <c r="B47" s="290"/>
      <c r="C47" s="291">
        <v>0</v>
      </c>
      <c r="D47" s="246" t="s">
        <v>167</v>
      </c>
      <c r="F47" s="85"/>
    </row>
    <row r="48" spans="1:6" hidden="1" x14ac:dyDescent="0.3">
      <c r="A48" s="289"/>
      <c r="B48" s="290"/>
      <c r="C48" s="291">
        <v>0</v>
      </c>
      <c r="D48" s="246" t="s">
        <v>167</v>
      </c>
      <c r="F48" s="85"/>
    </row>
    <row r="49" spans="1:6" hidden="1" x14ac:dyDescent="0.3">
      <c r="A49" s="289"/>
      <c r="B49" s="290"/>
      <c r="C49" s="291">
        <v>0</v>
      </c>
      <c r="D49" s="246" t="s">
        <v>167</v>
      </c>
      <c r="F49" s="85"/>
    </row>
    <row r="50" spans="1:6" hidden="1" x14ac:dyDescent="0.3">
      <c r="A50" s="289"/>
      <c r="B50" s="290"/>
      <c r="C50" s="291">
        <v>0</v>
      </c>
      <c r="D50" s="246" t="s">
        <v>167</v>
      </c>
      <c r="F50" s="85"/>
    </row>
    <row r="51" spans="1:6" hidden="1" x14ac:dyDescent="0.3">
      <c r="A51" s="289"/>
      <c r="B51" s="290"/>
      <c r="C51" s="291">
        <v>0</v>
      </c>
      <c r="D51" s="246" t="s">
        <v>167</v>
      </c>
      <c r="F51" s="85"/>
    </row>
    <row r="52" spans="1:6" hidden="1" x14ac:dyDescent="0.3">
      <c r="A52" s="289"/>
      <c r="B52" s="290"/>
      <c r="C52" s="291">
        <v>0</v>
      </c>
      <c r="D52" s="246" t="s">
        <v>167</v>
      </c>
      <c r="F52" s="85"/>
    </row>
    <row r="53" spans="1:6" hidden="1" x14ac:dyDescent="0.3">
      <c r="A53" s="289"/>
      <c r="B53" s="290"/>
      <c r="C53" s="291">
        <v>0</v>
      </c>
      <c r="D53" s="246" t="s">
        <v>167</v>
      </c>
      <c r="F53" s="85"/>
    </row>
    <row r="54" spans="1:6" hidden="1" x14ac:dyDescent="0.3">
      <c r="A54" s="289"/>
      <c r="B54" s="290"/>
      <c r="C54" s="291">
        <v>0</v>
      </c>
      <c r="D54" s="246" t="s">
        <v>167</v>
      </c>
      <c r="F54" s="85"/>
    </row>
    <row r="55" spans="1:6" hidden="1" x14ac:dyDescent="0.3">
      <c r="A55" s="289"/>
      <c r="B55" s="290"/>
      <c r="C55" s="291">
        <v>0</v>
      </c>
      <c r="D55" s="246" t="s">
        <v>167</v>
      </c>
      <c r="F55" s="85"/>
    </row>
    <row r="56" spans="1:6" hidden="1" x14ac:dyDescent="0.3">
      <c r="A56" s="289"/>
      <c r="B56" s="290"/>
      <c r="C56" s="291">
        <v>0</v>
      </c>
      <c r="D56" s="246" t="s">
        <v>167</v>
      </c>
      <c r="F56" s="85"/>
    </row>
    <row r="57" spans="1:6" hidden="1" x14ac:dyDescent="0.3">
      <c r="A57" s="289"/>
      <c r="B57" s="290"/>
      <c r="C57" s="291">
        <v>0</v>
      </c>
      <c r="D57" s="246" t="s">
        <v>167</v>
      </c>
      <c r="F57" s="85"/>
    </row>
    <row r="58" spans="1:6" hidden="1" x14ac:dyDescent="0.3">
      <c r="A58" s="289"/>
      <c r="B58" s="290"/>
      <c r="C58" s="291">
        <v>0</v>
      </c>
      <c r="D58" s="246" t="s">
        <v>167</v>
      </c>
      <c r="F58" s="85"/>
    </row>
    <row r="59" spans="1:6" hidden="1" x14ac:dyDescent="0.3">
      <c r="A59" s="289"/>
      <c r="B59" s="290"/>
      <c r="C59" s="291">
        <v>0</v>
      </c>
      <c r="D59" s="246" t="s">
        <v>167</v>
      </c>
      <c r="F59" s="85"/>
    </row>
    <row r="60" spans="1:6" hidden="1" x14ac:dyDescent="0.3">
      <c r="A60" s="289"/>
      <c r="B60" s="290"/>
      <c r="C60" s="291">
        <v>0</v>
      </c>
      <c r="D60" s="246" t="s">
        <v>167</v>
      </c>
      <c r="F60" s="85"/>
    </row>
    <row r="61" spans="1:6" hidden="1" x14ac:dyDescent="0.3">
      <c r="A61" s="289"/>
      <c r="B61" s="290"/>
      <c r="C61" s="291">
        <v>0</v>
      </c>
      <c r="D61" s="246" t="s">
        <v>167</v>
      </c>
      <c r="F61" s="85"/>
    </row>
    <row r="62" spans="1:6" hidden="1" x14ac:dyDescent="0.3">
      <c r="A62" s="289"/>
      <c r="B62" s="290"/>
      <c r="C62" s="291">
        <v>0</v>
      </c>
      <c r="D62" s="246" t="s">
        <v>167</v>
      </c>
      <c r="F62" s="85"/>
    </row>
    <row r="63" spans="1:6" hidden="1" x14ac:dyDescent="0.3">
      <c r="A63" s="289"/>
      <c r="B63" s="290"/>
      <c r="C63" s="291">
        <v>0</v>
      </c>
      <c r="D63" s="246" t="s">
        <v>167</v>
      </c>
      <c r="F63" s="85"/>
    </row>
    <row r="64" spans="1:6" hidden="1" x14ac:dyDescent="0.3">
      <c r="A64" s="289"/>
      <c r="B64" s="290"/>
      <c r="C64" s="291">
        <v>0</v>
      </c>
      <c r="D64" s="246" t="s">
        <v>167</v>
      </c>
      <c r="F64" s="85"/>
    </row>
    <row r="65" spans="1:6" hidden="1" x14ac:dyDescent="0.3">
      <c r="A65" s="289"/>
      <c r="B65" s="290"/>
      <c r="C65" s="291">
        <v>0</v>
      </c>
      <c r="D65" s="246" t="s">
        <v>167</v>
      </c>
      <c r="F65" s="85"/>
    </row>
    <row r="66" spans="1:6" hidden="1" x14ac:dyDescent="0.3">
      <c r="A66" s="289"/>
      <c r="B66" s="290"/>
      <c r="C66" s="291">
        <v>0</v>
      </c>
      <c r="D66" s="246" t="s">
        <v>167</v>
      </c>
      <c r="F66" s="85"/>
    </row>
    <row r="67" spans="1:6" hidden="1" x14ac:dyDescent="0.3">
      <c r="A67" s="289"/>
      <c r="B67" s="290"/>
      <c r="C67" s="291">
        <v>0</v>
      </c>
      <c r="D67" s="246" t="s">
        <v>167</v>
      </c>
      <c r="F67" s="85"/>
    </row>
    <row r="68" spans="1:6" hidden="1" x14ac:dyDescent="0.3">
      <c r="A68" s="289"/>
      <c r="B68" s="290"/>
      <c r="C68" s="291">
        <v>0</v>
      </c>
      <c r="D68" s="246" t="s">
        <v>167</v>
      </c>
      <c r="F68" s="85"/>
    </row>
    <row r="69" spans="1:6" hidden="1" x14ac:dyDescent="0.3">
      <c r="A69" s="289"/>
      <c r="B69" s="290"/>
      <c r="C69" s="291">
        <v>0</v>
      </c>
      <c r="D69" s="246" t="s">
        <v>167</v>
      </c>
      <c r="F69" s="85"/>
    </row>
    <row r="70" spans="1:6" hidden="1" x14ac:dyDescent="0.3">
      <c r="A70" s="289"/>
      <c r="B70" s="290"/>
      <c r="C70" s="291">
        <v>0</v>
      </c>
      <c r="D70" s="246" t="s">
        <v>167</v>
      </c>
      <c r="F70" s="85"/>
    </row>
    <row r="71" spans="1:6" hidden="1" x14ac:dyDescent="0.3">
      <c r="A71" s="289"/>
      <c r="B71" s="290"/>
      <c r="C71" s="291">
        <v>0</v>
      </c>
      <c r="D71" s="246" t="s">
        <v>167</v>
      </c>
      <c r="F71" s="85"/>
    </row>
    <row r="72" spans="1:6" hidden="1" x14ac:dyDescent="0.3">
      <c r="A72" s="289"/>
      <c r="B72" s="290"/>
      <c r="C72" s="291">
        <v>0</v>
      </c>
      <c r="D72" s="246" t="s">
        <v>167</v>
      </c>
      <c r="F72" s="85"/>
    </row>
    <row r="73" spans="1:6" hidden="1" x14ac:dyDescent="0.3">
      <c r="A73" s="289"/>
      <c r="B73" s="290"/>
      <c r="C73" s="291">
        <v>0</v>
      </c>
      <c r="D73" s="246" t="s">
        <v>167</v>
      </c>
      <c r="F73" s="85"/>
    </row>
    <row r="74" spans="1:6" hidden="1" x14ac:dyDescent="0.3">
      <c r="A74" s="289"/>
      <c r="B74" s="290"/>
      <c r="C74" s="291">
        <v>0</v>
      </c>
      <c r="D74" s="246" t="s">
        <v>167</v>
      </c>
      <c r="F74" s="85"/>
    </row>
    <row r="75" spans="1:6" hidden="1" x14ac:dyDescent="0.3">
      <c r="A75" s="289"/>
      <c r="B75" s="290"/>
      <c r="C75" s="291">
        <v>0</v>
      </c>
      <c r="D75" s="246" t="s">
        <v>167</v>
      </c>
      <c r="F75" s="85"/>
    </row>
    <row r="76" spans="1:6" hidden="1" x14ac:dyDescent="0.3">
      <c r="A76" s="289"/>
      <c r="B76" s="290"/>
      <c r="C76" s="291">
        <v>0</v>
      </c>
      <c r="D76" s="246" t="s">
        <v>167</v>
      </c>
      <c r="F76" s="85"/>
    </row>
    <row r="77" spans="1:6" hidden="1" x14ac:dyDescent="0.3">
      <c r="A77" s="289"/>
      <c r="B77" s="290"/>
      <c r="C77" s="291">
        <v>0</v>
      </c>
      <c r="D77" s="246" t="s">
        <v>167</v>
      </c>
      <c r="F77" s="85"/>
    </row>
    <row r="78" spans="1:6" hidden="1" x14ac:dyDescent="0.3">
      <c r="A78" s="289"/>
      <c r="B78" s="290"/>
      <c r="C78" s="291">
        <v>0</v>
      </c>
      <c r="D78" s="246" t="s">
        <v>167</v>
      </c>
      <c r="F78" s="85"/>
    </row>
    <row r="79" spans="1:6" hidden="1" x14ac:dyDescent="0.3">
      <c r="A79" s="289"/>
      <c r="B79" s="290"/>
      <c r="C79" s="291">
        <v>0</v>
      </c>
      <c r="D79" s="246" t="s">
        <v>167</v>
      </c>
      <c r="F79" s="85"/>
    </row>
    <row r="80" spans="1:6" hidden="1" x14ac:dyDescent="0.3">
      <c r="A80" s="289"/>
      <c r="B80" s="290"/>
      <c r="C80" s="291">
        <v>0</v>
      </c>
      <c r="D80" s="246" t="s">
        <v>167</v>
      </c>
      <c r="F80" s="85"/>
    </row>
    <row r="81" spans="1:6" hidden="1" x14ac:dyDescent="0.3">
      <c r="A81" s="289"/>
      <c r="B81" s="290"/>
      <c r="C81" s="291">
        <v>0</v>
      </c>
      <c r="D81" s="246" t="s">
        <v>167</v>
      </c>
      <c r="F81" s="85"/>
    </row>
    <row r="82" spans="1:6" hidden="1" x14ac:dyDescent="0.3">
      <c r="A82" s="289"/>
      <c r="B82" s="290"/>
      <c r="C82" s="291">
        <v>0</v>
      </c>
      <c r="D82" s="246" t="s">
        <v>167</v>
      </c>
      <c r="F82" s="85"/>
    </row>
    <row r="83" spans="1:6" hidden="1" x14ac:dyDescent="0.3">
      <c r="A83" s="289"/>
      <c r="B83" s="290"/>
      <c r="C83" s="291">
        <v>0</v>
      </c>
      <c r="D83" s="246" t="s">
        <v>167</v>
      </c>
      <c r="F83" s="85"/>
    </row>
    <row r="84" spans="1:6" hidden="1" x14ac:dyDescent="0.3">
      <c r="A84" s="289"/>
      <c r="B84" s="290"/>
      <c r="C84" s="291">
        <v>0</v>
      </c>
      <c r="D84" s="246" t="s">
        <v>167</v>
      </c>
      <c r="F84" s="85"/>
    </row>
    <row r="85" spans="1:6" hidden="1" x14ac:dyDescent="0.3">
      <c r="A85" s="289"/>
      <c r="B85" s="290"/>
      <c r="C85" s="291">
        <v>0</v>
      </c>
      <c r="D85" s="246" t="s">
        <v>167</v>
      </c>
      <c r="F85" s="85"/>
    </row>
    <row r="86" spans="1:6" hidden="1" x14ac:dyDescent="0.3">
      <c r="A86" s="289"/>
      <c r="B86" s="290"/>
      <c r="C86" s="291">
        <v>0</v>
      </c>
      <c r="D86" s="246" t="s">
        <v>167</v>
      </c>
      <c r="F86" s="85"/>
    </row>
    <row r="87" spans="1:6" hidden="1" x14ac:dyDescent="0.3">
      <c r="A87" s="289"/>
      <c r="B87" s="290"/>
      <c r="C87" s="291">
        <v>0</v>
      </c>
      <c r="D87" s="246" t="s">
        <v>167</v>
      </c>
      <c r="F87" s="85"/>
    </row>
    <row r="88" spans="1:6" hidden="1" x14ac:dyDescent="0.3">
      <c r="A88" s="289"/>
      <c r="B88" s="290"/>
      <c r="C88" s="291">
        <v>0</v>
      </c>
      <c r="D88" s="246" t="s">
        <v>167</v>
      </c>
      <c r="F88" s="85"/>
    </row>
    <row r="89" spans="1:6" hidden="1" x14ac:dyDescent="0.3">
      <c r="A89" s="289"/>
      <c r="B89" s="290"/>
      <c r="C89" s="291">
        <v>0</v>
      </c>
      <c r="D89" s="246" t="s">
        <v>167</v>
      </c>
      <c r="F89" s="85"/>
    </row>
    <row r="90" spans="1:6" hidden="1" x14ac:dyDescent="0.3">
      <c r="A90" s="289"/>
      <c r="B90" s="290"/>
      <c r="C90" s="291">
        <v>0</v>
      </c>
      <c r="D90" s="246" t="s">
        <v>167</v>
      </c>
      <c r="F90" s="85"/>
    </row>
    <row r="91" spans="1:6" hidden="1" x14ac:dyDescent="0.3">
      <c r="A91" s="289"/>
      <c r="B91" s="290"/>
      <c r="C91" s="291">
        <v>0</v>
      </c>
      <c r="D91" s="246" t="s">
        <v>167</v>
      </c>
      <c r="F91" s="85"/>
    </row>
    <row r="92" spans="1:6" hidden="1" x14ac:dyDescent="0.3">
      <c r="A92" s="289"/>
      <c r="B92" s="290"/>
      <c r="C92" s="291">
        <v>0</v>
      </c>
      <c r="D92" s="246" t="s">
        <v>167</v>
      </c>
      <c r="F92" s="85"/>
    </row>
    <row r="93" spans="1:6" hidden="1" x14ac:dyDescent="0.3">
      <c r="A93" s="289"/>
      <c r="B93" s="290"/>
      <c r="C93" s="291">
        <v>0</v>
      </c>
      <c r="D93" s="246" t="s">
        <v>167</v>
      </c>
      <c r="F93" s="85"/>
    </row>
    <row r="94" spans="1:6" hidden="1" x14ac:dyDescent="0.3">
      <c r="A94" s="289"/>
      <c r="B94" s="290"/>
      <c r="C94" s="291">
        <v>0</v>
      </c>
      <c r="D94" s="246" t="s">
        <v>167</v>
      </c>
      <c r="F94" s="85"/>
    </row>
    <row r="95" spans="1:6" hidden="1" x14ac:dyDescent="0.3">
      <c r="A95" s="289"/>
      <c r="B95" s="290"/>
      <c r="C95" s="291">
        <v>0</v>
      </c>
      <c r="D95" s="246" t="s">
        <v>167</v>
      </c>
      <c r="F95" s="85"/>
    </row>
    <row r="96" spans="1:6" hidden="1" x14ac:dyDescent="0.3">
      <c r="A96" s="289"/>
      <c r="B96" s="290"/>
      <c r="C96" s="291">
        <v>0</v>
      </c>
      <c r="D96" s="246" t="s">
        <v>167</v>
      </c>
      <c r="F96" s="85"/>
    </row>
    <row r="97" spans="1:6" hidden="1" x14ac:dyDescent="0.3">
      <c r="A97" s="289"/>
      <c r="B97" s="290"/>
      <c r="C97" s="291">
        <v>0</v>
      </c>
      <c r="D97" s="246" t="s">
        <v>167</v>
      </c>
      <c r="F97" s="85"/>
    </row>
    <row r="98" spans="1:6" hidden="1" x14ac:dyDescent="0.3">
      <c r="A98" s="289"/>
      <c r="B98" s="290"/>
      <c r="C98" s="291">
        <v>0</v>
      </c>
      <c r="D98" s="246" t="s">
        <v>167</v>
      </c>
      <c r="F98" s="85"/>
    </row>
    <row r="99" spans="1:6" hidden="1" x14ac:dyDescent="0.3">
      <c r="A99" s="289"/>
      <c r="B99" s="290"/>
      <c r="C99" s="291">
        <v>0</v>
      </c>
      <c r="D99" s="246" t="s">
        <v>167</v>
      </c>
      <c r="F99" s="85"/>
    </row>
    <row r="100" spans="1:6" hidden="1" x14ac:dyDescent="0.3">
      <c r="A100" s="289"/>
      <c r="B100" s="290"/>
      <c r="C100" s="291">
        <v>0</v>
      </c>
      <c r="D100" s="246" t="s">
        <v>167</v>
      </c>
      <c r="F100" s="85"/>
    </row>
    <row r="101" spans="1:6" hidden="1" x14ac:dyDescent="0.3">
      <c r="A101" s="289"/>
      <c r="B101" s="290"/>
      <c r="C101" s="291">
        <v>0</v>
      </c>
      <c r="D101" s="246" t="s">
        <v>167</v>
      </c>
      <c r="F101" s="85"/>
    </row>
    <row r="102" spans="1:6" hidden="1" x14ac:dyDescent="0.3">
      <c r="A102" s="289"/>
      <c r="B102" s="290"/>
      <c r="C102" s="291">
        <v>0</v>
      </c>
      <c r="D102" s="246" t="s">
        <v>167</v>
      </c>
      <c r="F102" s="85"/>
    </row>
    <row r="103" spans="1:6" hidden="1" x14ac:dyDescent="0.3">
      <c r="A103" s="289"/>
      <c r="B103" s="290"/>
      <c r="C103" s="291">
        <v>0</v>
      </c>
      <c r="D103" s="246" t="s">
        <v>167</v>
      </c>
      <c r="F103" s="85"/>
    </row>
    <row r="104" spans="1:6" hidden="1" x14ac:dyDescent="0.3">
      <c r="A104" s="289"/>
      <c r="B104" s="290"/>
      <c r="C104" s="291">
        <v>0</v>
      </c>
      <c r="D104" s="246" t="s">
        <v>167</v>
      </c>
      <c r="F104" s="85"/>
    </row>
    <row r="105" spans="1:6" hidden="1" x14ac:dyDescent="0.3">
      <c r="A105" s="289"/>
      <c r="B105" s="290"/>
      <c r="C105" s="291">
        <v>0</v>
      </c>
      <c r="D105" s="246" t="s">
        <v>167</v>
      </c>
      <c r="F105" s="85"/>
    </row>
    <row r="106" spans="1:6" hidden="1" x14ac:dyDescent="0.3">
      <c r="A106" s="289"/>
      <c r="B106" s="290"/>
      <c r="C106" s="291">
        <v>0</v>
      </c>
      <c r="D106" s="246" t="s">
        <v>167</v>
      </c>
      <c r="F106" s="85"/>
    </row>
    <row r="107" spans="1:6" hidden="1" x14ac:dyDescent="0.3">
      <c r="A107" s="289"/>
      <c r="B107" s="290"/>
      <c r="C107" s="291">
        <v>0</v>
      </c>
      <c r="D107" s="246" t="s">
        <v>167</v>
      </c>
      <c r="F107" s="85"/>
    </row>
    <row r="108" spans="1:6" hidden="1" x14ac:dyDescent="0.3">
      <c r="A108" s="289"/>
      <c r="B108" s="290"/>
      <c r="C108" s="291">
        <v>0</v>
      </c>
      <c r="D108" s="246" t="s">
        <v>167</v>
      </c>
      <c r="F108" s="85"/>
    </row>
    <row r="109" spans="1:6" hidden="1" x14ac:dyDescent="0.3">
      <c r="A109" s="289"/>
      <c r="B109" s="290"/>
      <c r="C109" s="291">
        <v>0</v>
      </c>
      <c r="D109" s="246" t="s">
        <v>167</v>
      </c>
      <c r="F109" s="85"/>
    </row>
    <row r="110" spans="1:6" hidden="1" x14ac:dyDescent="0.3">
      <c r="A110" s="289"/>
      <c r="B110" s="290"/>
      <c r="C110" s="291">
        <v>0</v>
      </c>
      <c r="D110" s="246" t="s">
        <v>167</v>
      </c>
      <c r="F110" s="85"/>
    </row>
    <row r="111" spans="1:6" hidden="1" x14ac:dyDescent="0.3">
      <c r="A111" s="289"/>
      <c r="B111" s="290"/>
      <c r="C111" s="291">
        <v>0</v>
      </c>
      <c r="D111" s="246" t="s">
        <v>167</v>
      </c>
      <c r="F111" s="85"/>
    </row>
    <row r="112" spans="1:6" hidden="1" x14ac:dyDescent="0.3">
      <c r="A112" s="289"/>
      <c r="B112" s="290"/>
      <c r="C112" s="291">
        <v>0</v>
      </c>
      <c r="D112" s="246" t="s">
        <v>167</v>
      </c>
      <c r="F112" s="85"/>
    </row>
    <row r="113" spans="1:6" hidden="1" x14ac:dyDescent="0.3">
      <c r="A113" s="289"/>
      <c r="B113" s="290"/>
      <c r="C113" s="291">
        <v>0</v>
      </c>
      <c r="D113" s="246" t="s">
        <v>167</v>
      </c>
      <c r="F113" s="85"/>
    </row>
    <row r="114" spans="1:6" hidden="1" x14ac:dyDescent="0.3">
      <c r="A114" s="289"/>
      <c r="B114" s="290"/>
      <c r="C114" s="291">
        <v>0</v>
      </c>
      <c r="D114" s="246" t="s">
        <v>167</v>
      </c>
      <c r="F114" s="85"/>
    </row>
    <row r="115" spans="1:6" hidden="1" x14ac:dyDescent="0.3">
      <c r="A115" s="289"/>
      <c r="B115" s="290"/>
      <c r="C115" s="291">
        <v>0</v>
      </c>
      <c r="D115" s="246" t="s">
        <v>167</v>
      </c>
      <c r="F115" s="85"/>
    </row>
    <row r="116" spans="1:6" hidden="1" x14ac:dyDescent="0.3">
      <c r="A116" s="289"/>
      <c r="B116" s="290"/>
      <c r="C116" s="291">
        <v>0</v>
      </c>
      <c r="D116" s="246" t="s">
        <v>167</v>
      </c>
      <c r="F116" s="85"/>
    </row>
    <row r="117" spans="1:6" hidden="1" x14ac:dyDescent="0.3">
      <c r="A117" s="289"/>
      <c r="B117" s="290"/>
      <c r="C117" s="291">
        <v>0</v>
      </c>
      <c r="D117" s="246" t="s">
        <v>167</v>
      </c>
      <c r="F117" s="85"/>
    </row>
    <row r="118" spans="1:6" hidden="1" x14ac:dyDescent="0.3">
      <c r="A118" s="289"/>
      <c r="B118" s="290"/>
      <c r="C118" s="291">
        <v>0</v>
      </c>
      <c r="D118" s="246" t="s">
        <v>167</v>
      </c>
      <c r="F118" s="85"/>
    </row>
    <row r="119" spans="1:6" hidden="1" x14ac:dyDescent="0.3">
      <c r="A119" s="289"/>
      <c r="B119" s="290"/>
      <c r="C119" s="291">
        <v>0</v>
      </c>
      <c r="D119" s="246" t="s">
        <v>167</v>
      </c>
      <c r="F119" s="85"/>
    </row>
    <row r="120" spans="1:6" hidden="1" x14ac:dyDescent="0.3">
      <c r="A120" s="289"/>
      <c r="B120" s="290"/>
      <c r="C120" s="291">
        <v>0</v>
      </c>
      <c r="D120" s="246" t="s">
        <v>167</v>
      </c>
      <c r="F120" s="85"/>
    </row>
    <row r="121" spans="1:6" hidden="1" x14ac:dyDescent="0.3">
      <c r="A121" s="289"/>
      <c r="B121" s="290"/>
      <c r="C121" s="291">
        <v>0</v>
      </c>
      <c r="D121" s="246" t="s">
        <v>167</v>
      </c>
      <c r="F121" s="85"/>
    </row>
    <row r="122" spans="1:6" hidden="1" x14ac:dyDescent="0.3">
      <c r="A122" s="289"/>
      <c r="B122" s="290"/>
      <c r="C122" s="291">
        <v>0</v>
      </c>
      <c r="D122" s="246" t="s">
        <v>167</v>
      </c>
      <c r="F122" s="85"/>
    </row>
    <row r="123" spans="1:6" hidden="1" x14ac:dyDescent="0.3">
      <c r="A123" s="289"/>
      <c r="B123" s="290"/>
      <c r="C123" s="291">
        <v>0</v>
      </c>
      <c r="D123" s="246" t="s">
        <v>167</v>
      </c>
      <c r="F123" s="85"/>
    </row>
    <row r="124" spans="1:6" hidden="1" x14ac:dyDescent="0.3">
      <c r="A124" s="289"/>
      <c r="B124" s="290"/>
      <c r="C124" s="291">
        <v>0</v>
      </c>
      <c r="D124" s="246" t="s">
        <v>167</v>
      </c>
      <c r="F124" s="85"/>
    </row>
    <row r="125" spans="1:6" hidden="1" x14ac:dyDescent="0.3">
      <c r="A125" s="289"/>
      <c r="B125" s="290"/>
      <c r="C125" s="291">
        <v>0</v>
      </c>
      <c r="D125" s="246" t="s">
        <v>167</v>
      </c>
      <c r="F125" s="85"/>
    </row>
    <row r="126" spans="1:6" hidden="1" x14ac:dyDescent="0.3">
      <c r="A126" s="289"/>
      <c r="B126" s="290"/>
      <c r="C126" s="291">
        <v>0</v>
      </c>
      <c r="D126" s="246" t="s">
        <v>167</v>
      </c>
      <c r="F126" s="85"/>
    </row>
    <row r="127" spans="1:6" hidden="1" x14ac:dyDescent="0.3">
      <c r="A127" s="289"/>
      <c r="B127" s="290"/>
      <c r="C127" s="291">
        <v>0</v>
      </c>
      <c r="D127" s="246" t="s">
        <v>167</v>
      </c>
      <c r="F127" s="85"/>
    </row>
    <row r="128" spans="1:6" hidden="1" x14ac:dyDescent="0.3">
      <c r="A128" s="289"/>
      <c r="B128" s="290"/>
      <c r="C128" s="291">
        <v>0</v>
      </c>
      <c r="D128" s="246" t="s">
        <v>167</v>
      </c>
      <c r="F128" s="85"/>
    </row>
    <row r="129" spans="1:6" hidden="1" x14ac:dyDescent="0.3">
      <c r="A129" s="289"/>
      <c r="B129" s="290"/>
      <c r="C129" s="291">
        <v>0</v>
      </c>
      <c r="D129" s="246" t="s">
        <v>167</v>
      </c>
      <c r="F129" s="85"/>
    </row>
    <row r="130" spans="1:6" hidden="1" x14ac:dyDescent="0.3">
      <c r="A130" s="289"/>
      <c r="B130" s="290"/>
      <c r="C130" s="291">
        <v>0</v>
      </c>
      <c r="D130" s="246" t="s">
        <v>167</v>
      </c>
      <c r="F130" s="85"/>
    </row>
    <row r="131" spans="1:6" hidden="1" x14ac:dyDescent="0.3">
      <c r="A131" s="289"/>
      <c r="B131" s="290"/>
      <c r="C131" s="291">
        <v>0</v>
      </c>
      <c r="D131" s="246" t="s">
        <v>167</v>
      </c>
      <c r="F131" s="85"/>
    </row>
    <row r="132" spans="1:6" hidden="1" x14ac:dyDescent="0.3">
      <c r="A132" s="289"/>
      <c r="B132" s="290"/>
      <c r="C132" s="291">
        <v>0</v>
      </c>
      <c r="D132" s="246" t="s">
        <v>167</v>
      </c>
      <c r="F132" s="85"/>
    </row>
    <row r="133" spans="1:6" hidden="1" x14ac:dyDescent="0.3">
      <c r="A133" s="289"/>
      <c r="B133" s="290"/>
      <c r="C133" s="291">
        <v>0</v>
      </c>
      <c r="D133" s="246" t="s">
        <v>167</v>
      </c>
      <c r="F133" s="85"/>
    </row>
    <row r="134" spans="1:6" x14ac:dyDescent="0.3">
      <c r="A134" s="289"/>
      <c r="B134" s="290"/>
      <c r="C134" s="292">
        <v>0</v>
      </c>
      <c r="D134" s="246" t="s">
        <v>167</v>
      </c>
      <c r="F134" s="85"/>
    </row>
    <row r="135" spans="1:6" x14ac:dyDescent="0.3">
      <c r="A135" s="289"/>
      <c r="B135" s="283" t="s">
        <v>168</v>
      </c>
      <c r="C135" s="284">
        <f>ROUND(SUBTOTAL(109,C5:C134),2)</f>
        <v>0</v>
      </c>
      <c r="D135" s="246" t="s">
        <v>167</v>
      </c>
      <c r="F135" s="149" t="s">
        <v>186</v>
      </c>
    </row>
    <row r="136" spans="1:6" s="86" customFormat="1" x14ac:dyDescent="0.3">
      <c r="A136" s="262"/>
      <c r="B136" s="262"/>
      <c r="C136" s="262"/>
      <c r="D136" s="243" t="s">
        <v>170</v>
      </c>
      <c r="F136" s="149"/>
    </row>
    <row r="137" spans="1:6" s="86" customFormat="1" x14ac:dyDescent="0.3">
      <c r="A137" s="293"/>
      <c r="B137" s="270"/>
      <c r="C137" s="291">
        <v>0</v>
      </c>
      <c r="D137" s="246" t="s">
        <v>170</v>
      </c>
    </row>
    <row r="138" spans="1:6" x14ac:dyDescent="0.3">
      <c r="A138" s="289"/>
      <c r="B138" s="290"/>
      <c r="C138" s="291">
        <v>0</v>
      </c>
      <c r="D138" s="246" t="s">
        <v>170</v>
      </c>
      <c r="F138" s="85"/>
    </row>
    <row r="139" spans="1:6" x14ac:dyDescent="0.3">
      <c r="A139" s="289"/>
      <c r="B139" s="290"/>
      <c r="C139" s="291">
        <v>0</v>
      </c>
      <c r="D139" s="246" t="s">
        <v>170</v>
      </c>
      <c r="F139" s="85"/>
    </row>
    <row r="140" spans="1:6" hidden="1" x14ac:dyDescent="0.3">
      <c r="A140" s="289"/>
      <c r="B140" s="290"/>
      <c r="C140" s="291">
        <v>0</v>
      </c>
      <c r="D140" s="246" t="s">
        <v>170</v>
      </c>
      <c r="F140" s="85"/>
    </row>
    <row r="141" spans="1:6" hidden="1" x14ac:dyDescent="0.3">
      <c r="A141" s="289"/>
      <c r="B141" s="290"/>
      <c r="C141" s="291">
        <v>0</v>
      </c>
      <c r="D141" s="246" t="s">
        <v>170</v>
      </c>
      <c r="F141" s="85"/>
    </row>
    <row r="142" spans="1:6" hidden="1" x14ac:dyDescent="0.3">
      <c r="A142" s="289"/>
      <c r="B142" s="290"/>
      <c r="C142" s="291">
        <v>0</v>
      </c>
      <c r="D142" s="246" t="s">
        <v>170</v>
      </c>
      <c r="F142" s="85"/>
    </row>
    <row r="143" spans="1:6" hidden="1" x14ac:dyDescent="0.3">
      <c r="A143" s="289"/>
      <c r="B143" s="290"/>
      <c r="C143" s="291">
        <v>0</v>
      </c>
      <c r="D143" s="246" t="s">
        <v>170</v>
      </c>
      <c r="F143" s="85"/>
    </row>
    <row r="144" spans="1:6" hidden="1" x14ac:dyDescent="0.3">
      <c r="A144" s="289"/>
      <c r="B144" s="290"/>
      <c r="C144" s="291">
        <v>0</v>
      </c>
      <c r="D144" s="246" t="s">
        <v>170</v>
      </c>
      <c r="F144" s="85"/>
    </row>
    <row r="145" spans="1:6" hidden="1" x14ac:dyDescent="0.3">
      <c r="A145" s="289"/>
      <c r="B145" s="290"/>
      <c r="C145" s="291">
        <v>0</v>
      </c>
      <c r="D145" s="246" t="s">
        <v>170</v>
      </c>
      <c r="F145" s="85"/>
    </row>
    <row r="146" spans="1:6" hidden="1" x14ac:dyDescent="0.3">
      <c r="A146" s="289"/>
      <c r="B146" s="290"/>
      <c r="C146" s="291">
        <v>0</v>
      </c>
      <c r="D146" s="246" t="s">
        <v>170</v>
      </c>
      <c r="F146" s="85"/>
    </row>
    <row r="147" spans="1:6" hidden="1" x14ac:dyDescent="0.3">
      <c r="A147" s="289"/>
      <c r="B147" s="290"/>
      <c r="C147" s="291">
        <v>0</v>
      </c>
      <c r="D147" s="246" t="s">
        <v>170</v>
      </c>
      <c r="F147" s="85"/>
    </row>
    <row r="148" spans="1:6" hidden="1" x14ac:dyDescent="0.3">
      <c r="A148" s="289"/>
      <c r="B148" s="290"/>
      <c r="C148" s="291">
        <v>0</v>
      </c>
      <c r="D148" s="246" t="s">
        <v>170</v>
      </c>
      <c r="F148" s="85"/>
    </row>
    <row r="149" spans="1:6" hidden="1" x14ac:dyDescent="0.3">
      <c r="A149" s="289"/>
      <c r="B149" s="290"/>
      <c r="C149" s="291">
        <v>0</v>
      </c>
      <c r="D149" s="246" t="s">
        <v>170</v>
      </c>
      <c r="F149" s="85"/>
    </row>
    <row r="150" spans="1:6" hidden="1" x14ac:dyDescent="0.3">
      <c r="A150" s="289"/>
      <c r="B150" s="290"/>
      <c r="C150" s="291">
        <v>0</v>
      </c>
      <c r="D150" s="246" t="s">
        <v>170</v>
      </c>
      <c r="F150" s="85"/>
    </row>
    <row r="151" spans="1:6" hidden="1" x14ac:dyDescent="0.3">
      <c r="A151" s="289"/>
      <c r="B151" s="290"/>
      <c r="C151" s="291">
        <v>0</v>
      </c>
      <c r="D151" s="246" t="s">
        <v>170</v>
      </c>
      <c r="F151" s="85"/>
    </row>
    <row r="152" spans="1:6" hidden="1" x14ac:dyDescent="0.3">
      <c r="A152" s="289"/>
      <c r="B152" s="290"/>
      <c r="C152" s="291">
        <v>0</v>
      </c>
      <c r="D152" s="246" t="s">
        <v>170</v>
      </c>
      <c r="F152" s="85"/>
    </row>
    <row r="153" spans="1:6" hidden="1" x14ac:dyDescent="0.3">
      <c r="A153" s="289"/>
      <c r="B153" s="290"/>
      <c r="C153" s="291">
        <v>0</v>
      </c>
      <c r="D153" s="246" t="s">
        <v>170</v>
      </c>
      <c r="F153" s="85"/>
    </row>
    <row r="154" spans="1:6" hidden="1" x14ac:dyDescent="0.3">
      <c r="A154" s="289"/>
      <c r="B154" s="290"/>
      <c r="C154" s="291">
        <v>0</v>
      </c>
      <c r="D154" s="246" t="s">
        <v>170</v>
      </c>
      <c r="F154" s="85"/>
    </row>
    <row r="155" spans="1:6" hidden="1" x14ac:dyDescent="0.3">
      <c r="A155" s="289"/>
      <c r="B155" s="290"/>
      <c r="C155" s="291">
        <v>0</v>
      </c>
      <c r="D155" s="246" t="s">
        <v>170</v>
      </c>
      <c r="F155" s="85"/>
    </row>
    <row r="156" spans="1:6" hidden="1" x14ac:dyDescent="0.3">
      <c r="A156" s="289"/>
      <c r="B156" s="290"/>
      <c r="C156" s="291">
        <v>0</v>
      </c>
      <c r="D156" s="246" t="s">
        <v>170</v>
      </c>
      <c r="F156" s="85"/>
    </row>
    <row r="157" spans="1:6" hidden="1" x14ac:dyDescent="0.3">
      <c r="A157" s="289"/>
      <c r="B157" s="290"/>
      <c r="C157" s="291">
        <v>0</v>
      </c>
      <c r="D157" s="246" t="s">
        <v>170</v>
      </c>
      <c r="F157" s="85"/>
    </row>
    <row r="158" spans="1:6" hidden="1" x14ac:dyDescent="0.3">
      <c r="A158" s="289"/>
      <c r="B158" s="290"/>
      <c r="C158" s="291">
        <v>0</v>
      </c>
      <c r="D158" s="246" t="s">
        <v>170</v>
      </c>
      <c r="F158" s="85"/>
    </row>
    <row r="159" spans="1:6" hidden="1" x14ac:dyDescent="0.3">
      <c r="A159" s="289"/>
      <c r="B159" s="290"/>
      <c r="C159" s="291">
        <v>0</v>
      </c>
      <c r="D159" s="246" t="s">
        <v>170</v>
      </c>
      <c r="F159" s="85"/>
    </row>
    <row r="160" spans="1:6" hidden="1" x14ac:dyDescent="0.3">
      <c r="A160" s="289"/>
      <c r="B160" s="290"/>
      <c r="C160" s="291">
        <v>0</v>
      </c>
      <c r="D160" s="246" t="s">
        <v>170</v>
      </c>
      <c r="F160" s="85"/>
    </row>
    <row r="161" spans="1:6" hidden="1" x14ac:dyDescent="0.3">
      <c r="A161" s="289"/>
      <c r="B161" s="290"/>
      <c r="C161" s="291">
        <v>0</v>
      </c>
      <c r="D161" s="246" t="s">
        <v>170</v>
      </c>
      <c r="F161" s="85"/>
    </row>
    <row r="162" spans="1:6" hidden="1" x14ac:dyDescent="0.3">
      <c r="A162" s="289"/>
      <c r="B162" s="290"/>
      <c r="C162" s="291">
        <v>0</v>
      </c>
      <c r="D162" s="246" t="s">
        <v>170</v>
      </c>
      <c r="F162" s="85"/>
    </row>
    <row r="163" spans="1:6" hidden="1" x14ac:dyDescent="0.3">
      <c r="A163" s="289"/>
      <c r="B163" s="290"/>
      <c r="C163" s="291">
        <v>0</v>
      </c>
      <c r="D163" s="246" t="s">
        <v>170</v>
      </c>
      <c r="F163" s="85"/>
    </row>
    <row r="164" spans="1:6" hidden="1" x14ac:dyDescent="0.3">
      <c r="A164" s="289"/>
      <c r="B164" s="290"/>
      <c r="C164" s="291">
        <v>0</v>
      </c>
      <c r="D164" s="246" t="s">
        <v>170</v>
      </c>
      <c r="F164" s="85"/>
    </row>
    <row r="165" spans="1:6" hidden="1" x14ac:dyDescent="0.3">
      <c r="A165" s="289"/>
      <c r="B165" s="290"/>
      <c r="C165" s="291">
        <v>0</v>
      </c>
      <c r="D165" s="246" t="s">
        <v>170</v>
      </c>
      <c r="F165" s="85"/>
    </row>
    <row r="166" spans="1:6" hidden="1" x14ac:dyDescent="0.3">
      <c r="A166" s="289"/>
      <c r="B166" s="290"/>
      <c r="C166" s="291">
        <v>0</v>
      </c>
      <c r="D166" s="246" t="s">
        <v>170</v>
      </c>
      <c r="F166" s="85"/>
    </row>
    <row r="167" spans="1:6" hidden="1" x14ac:dyDescent="0.3">
      <c r="A167" s="289"/>
      <c r="B167" s="290"/>
      <c r="C167" s="291">
        <v>0</v>
      </c>
      <c r="D167" s="246" t="s">
        <v>170</v>
      </c>
      <c r="F167" s="85"/>
    </row>
    <row r="168" spans="1:6" hidden="1" x14ac:dyDescent="0.3">
      <c r="A168" s="289"/>
      <c r="B168" s="290"/>
      <c r="C168" s="291">
        <v>0</v>
      </c>
      <c r="D168" s="246" t="s">
        <v>170</v>
      </c>
      <c r="F168" s="85"/>
    </row>
    <row r="169" spans="1:6" hidden="1" x14ac:dyDescent="0.3">
      <c r="A169" s="289"/>
      <c r="B169" s="290"/>
      <c r="C169" s="291">
        <v>0</v>
      </c>
      <c r="D169" s="246" t="s">
        <v>170</v>
      </c>
      <c r="F169" s="85"/>
    </row>
    <row r="170" spans="1:6" hidden="1" x14ac:dyDescent="0.3">
      <c r="A170" s="289"/>
      <c r="B170" s="290"/>
      <c r="C170" s="291">
        <v>0</v>
      </c>
      <c r="D170" s="246" t="s">
        <v>170</v>
      </c>
      <c r="F170" s="85"/>
    </row>
    <row r="171" spans="1:6" hidden="1" x14ac:dyDescent="0.3">
      <c r="A171" s="289"/>
      <c r="B171" s="290"/>
      <c r="C171" s="291">
        <v>0</v>
      </c>
      <c r="D171" s="246" t="s">
        <v>170</v>
      </c>
      <c r="F171" s="85"/>
    </row>
    <row r="172" spans="1:6" hidden="1" x14ac:dyDescent="0.3">
      <c r="A172" s="289"/>
      <c r="B172" s="290"/>
      <c r="C172" s="291">
        <v>0</v>
      </c>
      <c r="D172" s="246" t="s">
        <v>170</v>
      </c>
      <c r="F172" s="85"/>
    </row>
    <row r="173" spans="1:6" hidden="1" x14ac:dyDescent="0.3">
      <c r="A173" s="289"/>
      <c r="B173" s="290"/>
      <c r="C173" s="291">
        <v>0</v>
      </c>
      <c r="D173" s="246" t="s">
        <v>170</v>
      </c>
      <c r="F173" s="85"/>
    </row>
    <row r="174" spans="1:6" hidden="1" x14ac:dyDescent="0.3">
      <c r="A174" s="289"/>
      <c r="B174" s="290"/>
      <c r="C174" s="291">
        <v>0</v>
      </c>
      <c r="D174" s="246" t="s">
        <v>170</v>
      </c>
      <c r="F174" s="85"/>
    </row>
    <row r="175" spans="1:6" hidden="1" x14ac:dyDescent="0.3">
      <c r="A175" s="289"/>
      <c r="B175" s="290"/>
      <c r="C175" s="291">
        <v>0</v>
      </c>
      <c r="D175" s="246" t="s">
        <v>170</v>
      </c>
      <c r="F175" s="85"/>
    </row>
    <row r="176" spans="1:6" hidden="1" x14ac:dyDescent="0.3">
      <c r="A176" s="289"/>
      <c r="B176" s="290"/>
      <c r="C176" s="291">
        <v>0</v>
      </c>
      <c r="D176" s="246" t="s">
        <v>170</v>
      </c>
      <c r="F176" s="85"/>
    </row>
    <row r="177" spans="1:6" hidden="1" x14ac:dyDescent="0.3">
      <c r="A177" s="289"/>
      <c r="B177" s="290"/>
      <c r="C177" s="291">
        <v>0</v>
      </c>
      <c r="D177" s="246" t="s">
        <v>170</v>
      </c>
      <c r="F177" s="85"/>
    </row>
    <row r="178" spans="1:6" hidden="1" x14ac:dyDescent="0.3">
      <c r="A178" s="289"/>
      <c r="B178" s="290"/>
      <c r="C178" s="291">
        <v>0</v>
      </c>
      <c r="D178" s="246" t="s">
        <v>170</v>
      </c>
      <c r="F178" s="85"/>
    </row>
    <row r="179" spans="1:6" hidden="1" x14ac:dyDescent="0.3">
      <c r="A179" s="289"/>
      <c r="B179" s="290"/>
      <c r="C179" s="291">
        <v>0</v>
      </c>
      <c r="D179" s="246" t="s">
        <v>170</v>
      </c>
      <c r="F179" s="85"/>
    </row>
    <row r="180" spans="1:6" hidden="1" x14ac:dyDescent="0.3">
      <c r="A180" s="289"/>
      <c r="B180" s="290"/>
      <c r="C180" s="291">
        <v>0</v>
      </c>
      <c r="D180" s="246" t="s">
        <v>170</v>
      </c>
      <c r="F180" s="85"/>
    </row>
    <row r="181" spans="1:6" hidden="1" x14ac:dyDescent="0.3">
      <c r="A181" s="289"/>
      <c r="B181" s="290"/>
      <c r="C181" s="291">
        <v>0</v>
      </c>
      <c r="D181" s="246" t="s">
        <v>170</v>
      </c>
      <c r="F181" s="85"/>
    </row>
    <row r="182" spans="1:6" hidden="1" x14ac:dyDescent="0.3">
      <c r="A182" s="289"/>
      <c r="B182" s="290"/>
      <c r="C182" s="291">
        <v>0</v>
      </c>
      <c r="D182" s="246" t="s">
        <v>170</v>
      </c>
      <c r="F182" s="85"/>
    </row>
    <row r="183" spans="1:6" hidden="1" x14ac:dyDescent="0.3">
      <c r="A183" s="289"/>
      <c r="B183" s="290"/>
      <c r="C183" s="291">
        <v>0</v>
      </c>
      <c r="D183" s="246" t="s">
        <v>170</v>
      </c>
      <c r="F183" s="85"/>
    </row>
    <row r="184" spans="1:6" hidden="1" x14ac:dyDescent="0.3">
      <c r="A184" s="289"/>
      <c r="B184" s="290"/>
      <c r="C184" s="291">
        <v>0</v>
      </c>
      <c r="D184" s="246" t="s">
        <v>170</v>
      </c>
      <c r="F184" s="85"/>
    </row>
    <row r="185" spans="1:6" hidden="1" x14ac:dyDescent="0.3">
      <c r="A185" s="289"/>
      <c r="B185" s="290"/>
      <c r="C185" s="291">
        <v>0</v>
      </c>
      <c r="D185" s="246" t="s">
        <v>170</v>
      </c>
      <c r="F185" s="85"/>
    </row>
    <row r="186" spans="1:6" hidden="1" x14ac:dyDescent="0.3">
      <c r="A186" s="289"/>
      <c r="B186" s="290"/>
      <c r="C186" s="291">
        <v>0</v>
      </c>
      <c r="D186" s="246" t="s">
        <v>170</v>
      </c>
      <c r="F186" s="85"/>
    </row>
    <row r="187" spans="1:6" hidden="1" x14ac:dyDescent="0.3">
      <c r="A187" s="289"/>
      <c r="B187" s="290"/>
      <c r="C187" s="291">
        <v>0</v>
      </c>
      <c r="D187" s="246" t="s">
        <v>170</v>
      </c>
      <c r="F187" s="85"/>
    </row>
    <row r="188" spans="1:6" hidden="1" x14ac:dyDescent="0.3">
      <c r="A188" s="289"/>
      <c r="B188" s="290"/>
      <c r="C188" s="291">
        <v>0</v>
      </c>
      <c r="D188" s="246" t="s">
        <v>170</v>
      </c>
      <c r="F188" s="85"/>
    </row>
    <row r="189" spans="1:6" hidden="1" x14ac:dyDescent="0.3">
      <c r="A189" s="289"/>
      <c r="B189" s="290"/>
      <c r="C189" s="291">
        <v>0</v>
      </c>
      <c r="D189" s="246" t="s">
        <v>170</v>
      </c>
      <c r="F189" s="85"/>
    </row>
    <row r="190" spans="1:6" hidden="1" x14ac:dyDescent="0.3">
      <c r="A190" s="289"/>
      <c r="B190" s="290"/>
      <c r="C190" s="291">
        <v>0</v>
      </c>
      <c r="D190" s="246" t="s">
        <v>170</v>
      </c>
      <c r="F190" s="85"/>
    </row>
    <row r="191" spans="1:6" hidden="1" x14ac:dyDescent="0.3">
      <c r="A191" s="289"/>
      <c r="B191" s="290"/>
      <c r="C191" s="291">
        <v>0</v>
      </c>
      <c r="D191" s="246" t="s">
        <v>170</v>
      </c>
      <c r="F191" s="85"/>
    </row>
    <row r="192" spans="1:6" hidden="1" x14ac:dyDescent="0.3">
      <c r="A192" s="289"/>
      <c r="B192" s="290"/>
      <c r="C192" s="291">
        <v>0</v>
      </c>
      <c r="D192" s="246" t="s">
        <v>170</v>
      </c>
      <c r="F192" s="85"/>
    </row>
    <row r="193" spans="1:6" hidden="1" x14ac:dyDescent="0.3">
      <c r="A193" s="289"/>
      <c r="B193" s="290"/>
      <c r="C193" s="291">
        <v>0</v>
      </c>
      <c r="D193" s="246" t="s">
        <v>170</v>
      </c>
      <c r="F193" s="85"/>
    </row>
    <row r="194" spans="1:6" hidden="1" x14ac:dyDescent="0.3">
      <c r="A194" s="289"/>
      <c r="B194" s="290"/>
      <c r="C194" s="291">
        <v>0</v>
      </c>
      <c r="D194" s="246" t="s">
        <v>170</v>
      </c>
      <c r="F194" s="85"/>
    </row>
    <row r="195" spans="1:6" hidden="1" x14ac:dyDescent="0.3">
      <c r="A195" s="289"/>
      <c r="B195" s="290"/>
      <c r="C195" s="291">
        <v>0</v>
      </c>
      <c r="D195" s="246" t="s">
        <v>170</v>
      </c>
      <c r="F195" s="85"/>
    </row>
    <row r="196" spans="1:6" hidden="1" x14ac:dyDescent="0.3">
      <c r="A196" s="289"/>
      <c r="B196" s="290"/>
      <c r="C196" s="291">
        <v>0</v>
      </c>
      <c r="D196" s="246" t="s">
        <v>170</v>
      </c>
      <c r="F196" s="85"/>
    </row>
    <row r="197" spans="1:6" hidden="1" x14ac:dyDescent="0.3">
      <c r="A197" s="289"/>
      <c r="B197" s="290"/>
      <c r="C197" s="291">
        <v>0</v>
      </c>
      <c r="D197" s="246" t="s">
        <v>170</v>
      </c>
      <c r="F197" s="85"/>
    </row>
    <row r="198" spans="1:6" hidden="1" x14ac:dyDescent="0.3">
      <c r="A198" s="289"/>
      <c r="B198" s="290"/>
      <c r="C198" s="291">
        <v>0</v>
      </c>
      <c r="D198" s="246" t="s">
        <v>170</v>
      </c>
      <c r="F198" s="85"/>
    </row>
    <row r="199" spans="1:6" hidden="1" x14ac:dyDescent="0.3">
      <c r="A199" s="289"/>
      <c r="B199" s="290"/>
      <c r="C199" s="291">
        <v>0</v>
      </c>
      <c r="D199" s="246" t="s">
        <v>170</v>
      </c>
      <c r="F199" s="85"/>
    </row>
    <row r="200" spans="1:6" hidden="1" x14ac:dyDescent="0.3">
      <c r="A200" s="289"/>
      <c r="B200" s="290"/>
      <c r="C200" s="291">
        <v>0</v>
      </c>
      <c r="D200" s="246" t="s">
        <v>170</v>
      </c>
      <c r="F200" s="85"/>
    </row>
    <row r="201" spans="1:6" hidden="1" x14ac:dyDescent="0.3">
      <c r="A201" s="289"/>
      <c r="B201" s="290"/>
      <c r="C201" s="291">
        <v>0</v>
      </c>
      <c r="D201" s="246" t="s">
        <v>170</v>
      </c>
      <c r="F201" s="85"/>
    </row>
    <row r="202" spans="1:6" hidden="1" x14ac:dyDescent="0.3">
      <c r="A202" s="289"/>
      <c r="B202" s="290"/>
      <c r="C202" s="291">
        <v>0</v>
      </c>
      <c r="D202" s="246" t="s">
        <v>170</v>
      </c>
      <c r="F202" s="85"/>
    </row>
    <row r="203" spans="1:6" hidden="1" x14ac:dyDescent="0.3">
      <c r="A203" s="289"/>
      <c r="B203" s="290"/>
      <c r="C203" s="291">
        <v>0</v>
      </c>
      <c r="D203" s="246" t="s">
        <v>170</v>
      </c>
      <c r="F203" s="85"/>
    </row>
    <row r="204" spans="1:6" hidden="1" x14ac:dyDescent="0.3">
      <c r="A204" s="289"/>
      <c r="B204" s="290"/>
      <c r="C204" s="291">
        <v>0</v>
      </c>
      <c r="D204" s="246" t="s">
        <v>170</v>
      </c>
      <c r="F204" s="85"/>
    </row>
    <row r="205" spans="1:6" hidden="1" x14ac:dyDescent="0.3">
      <c r="A205" s="289"/>
      <c r="B205" s="290"/>
      <c r="C205" s="291">
        <v>0</v>
      </c>
      <c r="D205" s="246" t="s">
        <v>170</v>
      </c>
      <c r="F205" s="85"/>
    </row>
    <row r="206" spans="1:6" hidden="1" x14ac:dyDescent="0.3">
      <c r="A206" s="289"/>
      <c r="B206" s="290"/>
      <c r="C206" s="291">
        <v>0</v>
      </c>
      <c r="D206" s="246" t="s">
        <v>170</v>
      </c>
      <c r="F206" s="85"/>
    </row>
    <row r="207" spans="1:6" hidden="1" x14ac:dyDescent="0.3">
      <c r="A207" s="289"/>
      <c r="B207" s="290"/>
      <c r="C207" s="291">
        <v>0</v>
      </c>
      <c r="D207" s="246" t="s">
        <v>170</v>
      </c>
      <c r="F207" s="85"/>
    </row>
    <row r="208" spans="1:6" hidden="1" x14ac:dyDescent="0.3">
      <c r="A208" s="289"/>
      <c r="B208" s="290"/>
      <c r="C208" s="291">
        <v>0</v>
      </c>
      <c r="D208" s="246" t="s">
        <v>170</v>
      </c>
      <c r="F208" s="85"/>
    </row>
    <row r="209" spans="1:6" hidden="1" x14ac:dyDescent="0.3">
      <c r="A209" s="289"/>
      <c r="B209" s="290"/>
      <c r="C209" s="291">
        <v>0</v>
      </c>
      <c r="D209" s="246" t="s">
        <v>170</v>
      </c>
      <c r="F209" s="85"/>
    </row>
    <row r="210" spans="1:6" hidden="1" x14ac:dyDescent="0.3">
      <c r="A210" s="289"/>
      <c r="B210" s="290"/>
      <c r="C210" s="291">
        <v>0</v>
      </c>
      <c r="D210" s="246" t="s">
        <v>170</v>
      </c>
      <c r="F210" s="85"/>
    </row>
    <row r="211" spans="1:6" hidden="1" x14ac:dyDescent="0.3">
      <c r="A211" s="289"/>
      <c r="B211" s="290"/>
      <c r="C211" s="291">
        <v>0</v>
      </c>
      <c r="D211" s="246" t="s">
        <v>170</v>
      </c>
      <c r="F211" s="85"/>
    </row>
    <row r="212" spans="1:6" hidden="1" x14ac:dyDescent="0.3">
      <c r="A212" s="289"/>
      <c r="B212" s="290"/>
      <c r="C212" s="291">
        <v>0</v>
      </c>
      <c r="D212" s="246" t="s">
        <v>170</v>
      </c>
      <c r="F212" s="85"/>
    </row>
    <row r="213" spans="1:6" hidden="1" x14ac:dyDescent="0.3">
      <c r="A213" s="289"/>
      <c r="B213" s="290"/>
      <c r="C213" s="291">
        <v>0</v>
      </c>
      <c r="D213" s="246" t="s">
        <v>170</v>
      </c>
      <c r="F213" s="85"/>
    </row>
    <row r="214" spans="1:6" hidden="1" x14ac:dyDescent="0.3">
      <c r="A214" s="289"/>
      <c r="B214" s="290"/>
      <c r="C214" s="291">
        <v>0</v>
      </c>
      <c r="D214" s="246" t="s">
        <v>170</v>
      </c>
      <c r="F214" s="85"/>
    </row>
    <row r="215" spans="1:6" hidden="1" x14ac:dyDescent="0.3">
      <c r="A215" s="289"/>
      <c r="B215" s="290"/>
      <c r="C215" s="291">
        <v>0</v>
      </c>
      <c r="D215" s="246" t="s">
        <v>170</v>
      </c>
      <c r="F215" s="85"/>
    </row>
    <row r="216" spans="1:6" hidden="1" x14ac:dyDescent="0.3">
      <c r="A216" s="289"/>
      <c r="B216" s="290"/>
      <c r="C216" s="291">
        <v>0</v>
      </c>
      <c r="D216" s="246" t="s">
        <v>170</v>
      </c>
      <c r="F216" s="85"/>
    </row>
    <row r="217" spans="1:6" hidden="1" x14ac:dyDescent="0.3">
      <c r="A217" s="289"/>
      <c r="B217" s="290"/>
      <c r="C217" s="291">
        <v>0</v>
      </c>
      <c r="D217" s="246" t="s">
        <v>170</v>
      </c>
      <c r="F217" s="85"/>
    </row>
    <row r="218" spans="1:6" hidden="1" x14ac:dyDescent="0.3">
      <c r="A218" s="289"/>
      <c r="B218" s="290"/>
      <c r="C218" s="291">
        <v>0</v>
      </c>
      <c r="D218" s="246" t="s">
        <v>170</v>
      </c>
      <c r="F218" s="85"/>
    </row>
    <row r="219" spans="1:6" hidden="1" x14ac:dyDescent="0.3">
      <c r="A219" s="289"/>
      <c r="B219" s="290"/>
      <c r="C219" s="291">
        <v>0</v>
      </c>
      <c r="D219" s="246" t="s">
        <v>170</v>
      </c>
      <c r="F219" s="85"/>
    </row>
    <row r="220" spans="1:6" hidden="1" x14ac:dyDescent="0.3">
      <c r="A220" s="289"/>
      <c r="B220" s="290"/>
      <c r="C220" s="291">
        <v>0</v>
      </c>
      <c r="D220" s="246" t="s">
        <v>170</v>
      </c>
      <c r="F220" s="85"/>
    </row>
    <row r="221" spans="1:6" hidden="1" x14ac:dyDescent="0.3">
      <c r="A221" s="289"/>
      <c r="B221" s="290"/>
      <c r="C221" s="291">
        <v>0</v>
      </c>
      <c r="D221" s="246" t="s">
        <v>170</v>
      </c>
      <c r="F221" s="85"/>
    </row>
    <row r="222" spans="1:6" hidden="1" x14ac:dyDescent="0.3">
      <c r="A222" s="289"/>
      <c r="B222" s="290"/>
      <c r="C222" s="291">
        <v>0</v>
      </c>
      <c r="D222" s="246" t="s">
        <v>170</v>
      </c>
      <c r="F222" s="85"/>
    </row>
    <row r="223" spans="1:6" hidden="1" x14ac:dyDescent="0.3">
      <c r="A223" s="289"/>
      <c r="B223" s="290"/>
      <c r="C223" s="291">
        <v>0</v>
      </c>
      <c r="D223" s="246" t="s">
        <v>170</v>
      </c>
      <c r="F223" s="85"/>
    </row>
    <row r="224" spans="1:6" hidden="1" x14ac:dyDescent="0.3">
      <c r="A224" s="289"/>
      <c r="B224" s="290"/>
      <c r="C224" s="291">
        <v>0</v>
      </c>
      <c r="D224" s="246" t="s">
        <v>170</v>
      </c>
      <c r="F224" s="85"/>
    </row>
    <row r="225" spans="1:6" hidden="1" x14ac:dyDescent="0.3">
      <c r="A225" s="289"/>
      <c r="B225" s="290"/>
      <c r="C225" s="291">
        <v>0</v>
      </c>
      <c r="D225" s="246" t="s">
        <v>170</v>
      </c>
      <c r="F225" s="85"/>
    </row>
    <row r="226" spans="1:6" hidden="1" x14ac:dyDescent="0.3">
      <c r="A226" s="289"/>
      <c r="B226" s="290"/>
      <c r="C226" s="291">
        <v>0</v>
      </c>
      <c r="D226" s="246" t="s">
        <v>170</v>
      </c>
      <c r="F226" s="85"/>
    </row>
    <row r="227" spans="1:6" hidden="1" x14ac:dyDescent="0.3">
      <c r="A227" s="289"/>
      <c r="B227" s="290"/>
      <c r="C227" s="291">
        <v>0</v>
      </c>
      <c r="D227" s="246" t="s">
        <v>170</v>
      </c>
      <c r="F227" s="85"/>
    </row>
    <row r="228" spans="1:6" hidden="1" x14ac:dyDescent="0.3">
      <c r="A228" s="289"/>
      <c r="B228" s="290"/>
      <c r="C228" s="291">
        <v>0</v>
      </c>
      <c r="D228" s="246" t="s">
        <v>170</v>
      </c>
      <c r="F228" s="85"/>
    </row>
    <row r="229" spans="1:6" hidden="1" x14ac:dyDescent="0.3">
      <c r="A229" s="289"/>
      <c r="B229" s="290"/>
      <c r="C229" s="291">
        <v>0</v>
      </c>
      <c r="D229" s="246" t="s">
        <v>170</v>
      </c>
      <c r="F229" s="85"/>
    </row>
    <row r="230" spans="1:6" hidden="1" x14ac:dyDescent="0.3">
      <c r="A230" s="289"/>
      <c r="B230" s="290"/>
      <c r="C230" s="291">
        <v>0</v>
      </c>
      <c r="D230" s="246" t="s">
        <v>170</v>
      </c>
      <c r="F230" s="85"/>
    </row>
    <row r="231" spans="1:6" hidden="1" x14ac:dyDescent="0.3">
      <c r="A231" s="289"/>
      <c r="B231" s="290"/>
      <c r="C231" s="291">
        <v>0</v>
      </c>
      <c r="D231" s="246" t="s">
        <v>170</v>
      </c>
      <c r="F231" s="85"/>
    </row>
    <row r="232" spans="1:6" hidden="1" x14ac:dyDescent="0.3">
      <c r="A232" s="289"/>
      <c r="B232" s="290"/>
      <c r="C232" s="291">
        <v>0</v>
      </c>
      <c r="D232" s="246" t="s">
        <v>170</v>
      </c>
      <c r="F232" s="85"/>
    </row>
    <row r="233" spans="1:6" hidden="1" x14ac:dyDescent="0.3">
      <c r="A233" s="289"/>
      <c r="B233" s="290"/>
      <c r="C233" s="291">
        <v>0</v>
      </c>
      <c r="D233" s="246" t="s">
        <v>170</v>
      </c>
      <c r="F233" s="85"/>
    </row>
    <row r="234" spans="1:6" hidden="1" x14ac:dyDescent="0.3">
      <c r="A234" s="289"/>
      <c r="B234" s="290"/>
      <c r="C234" s="291">
        <v>0</v>
      </c>
      <c r="D234" s="246" t="s">
        <v>170</v>
      </c>
      <c r="F234" s="85"/>
    </row>
    <row r="235" spans="1:6" hidden="1" x14ac:dyDescent="0.3">
      <c r="A235" s="289"/>
      <c r="B235" s="290"/>
      <c r="C235" s="291">
        <v>0</v>
      </c>
      <c r="D235" s="246" t="s">
        <v>170</v>
      </c>
      <c r="F235" s="85"/>
    </row>
    <row r="236" spans="1:6" hidden="1" x14ac:dyDescent="0.3">
      <c r="A236" s="289"/>
      <c r="B236" s="290"/>
      <c r="C236" s="291">
        <v>0</v>
      </c>
      <c r="D236" s="246" t="s">
        <v>170</v>
      </c>
      <c r="F236" s="85"/>
    </row>
    <row r="237" spans="1:6" hidden="1" x14ac:dyDescent="0.3">
      <c r="A237" s="289"/>
      <c r="B237" s="290"/>
      <c r="C237" s="291">
        <v>0</v>
      </c>
      <c r="D237" s="246" t="s">
        <v>170</v>
      </c>
      <c r="F237" s="85"/>
    </row>
    <row r="238" spans="1:6" hidden="1" x14ac:dyDescent="0.3">
      <c r="A238" s="289"/>
      <c r="B238" s="290"/>
      <c r="C238" s="291">
        <v>0</v>
      </c>
      <c r="D238" s="246" t="s">
        <v>170</v>
      </c>
      <c r="F238" s="85"/>
    </row>
    <row r="239" spans="1:6" hidden="1" x14ac:dyDescent="0.3">
      <c r="A239" s="289"/>
      <c r="B239" s="290"/>
      <c r="C239" s="291">
        <v>0</v>
      </c>
      <c r="D239" s="246" t="s">
        <v>170</v>
      </c>
      <c r="F239" s="85"/>
    </row>
    <row r="240" spans="1:6" hidden="1" x14ac:dyDescent="0.3">
      <c r="A240" s="289"/>
      <c r="B240" s="290"/>
      <c r="C240" s="291">
        <v>0</v>
      </c>
      <c r="D240" s="246" t="s">
        <v>170</v>
      </c>
      <c r="F240" s="85"/>
    </row>
    <row r="241" spans="1:6" hidden="1" x14ac:dyDescent="0.3">
      <c r="A241" s="289"/>
      <c r="B241" s="290"/>
      <c r="C241" s="291">
        <v>0</v>
      </c>
      <c r="D241" s="246" t="s">
        <v>170</v>
      </c>
      <c r="F241" s="85"/>
    </row>
    <row r="242" spans="1:6" hidden="1" x14ac:dyDescent="0.3">
      <c r="A242" s="289"/>
      <c r="B242" s="290"/>
      <c r="C242" s="291">
        <v>0</v>
      </c>
      <c r="D242" s="246" t="s">
        <v>170</v>
      </c>
      <c r="F242" s="85"/>
    </row>
    <row r="243" spans="1:6" hidden="1" x14ac:dyDescent="0.3">
      <c r="A243" s="289"/>
      <c r="B243" s="290"/>
      <c r="C243" s="291">
        <v>0</v>
      </c>
      <c r="D243" s="246" t="s">
        <v>170</v>
      </c>
      <c r="F243" s="85"/>
    </row>
    <row r="244" spans="1:6" hidden="1" x14ac:dyDescent="0.3">
      <c r="A244" s="289"/>
      <c r="B244" s="290"/>
      <c r="C244" s="291">
        <v>0</v>
      </c>
      <c r="D244" s="246" t="s">
        <v>170</v>
      </c>
      <c r="F244" s="85"/>
    </row>
    <row r="245" spans="1:6" hidden="1" x14ac:dyDescent="0.3">
      <c r="A245" s="289"/>
      <c r="B245" s="290"/>
      <c r="C245" s="291">
        <v>0</v>
      </c>
      <c r="D245" s="246" t="s">
        <v>170</v>
      </c>
      <c r="F245" s="85"/>
    </row>
    <row r="246" spans="1:6" hidden="1" x14ac:dyDescent="0.3">
      <c r="A246" s="289"/>
      <c r="B246" s="290"/>
      <c r="C246" s="291">
        <v>0</v>
      </c>
      <c r="D246" s="246" t="s">
        <v>170</v>
      </c>
      <c r="F246" s="85"/>
    </row>
    <row r="247" spans="1:6" hidden="1" x14ac:dyDescent="0.3">
      <c r="A247" s="289"/>
      <c r="B247" s="290"/>
      <c r="C247" s="291">
        <v>0</v>
      </c>
      <c r="D247" s="246" t="s">
        <v>170</v>
      </c>
      <c r="F247" s="85"/>
    </row>
    <row r="248" spans="1:6" hidden="1" x14ac:dyDescent="0.3">
      <c r="A248" s="289"/>
      <c r="B248" s="290"/>
      <c r="C248" s="291">
        <v>0</v>
      </c>
      <c r="D248" s="246" t="s">
        <v>170</v>
      </c>
      <c r="F248" s="85"/>
    </row>
    <row r="249" spans="1:6" hidden="1" x14ac:dyDescent="0.3">
      <c r="A249" s="289"/>
      <c r="B249" s="290"/>
      <c r="C249" s="291">
        <v>0</v>
      </c>
      <c r="D249" s="246" t="s">
        <v>170</v>
      </c>
      <c r="F249" s="85"/>
    </row>
    <row r="250" spans="1:6" hidden="1" x14ac:dyDescent="0.3">
      <c r="A250" s="289"/>
      <c r="B250" s="290"/>
      <c r="C250" s="291">
        <v>0</v>
      </c>
      <c r="D250" s="246" t="s">
        <v>170</v>
      </c>
      <c r="F250" s="85"/>
    </row>
    <row r="251" spans="1:6" hidden="1" x14ac:dyDescent="0.3">
      <c r="A251" s="289"/>
      <c r="B251" s="290"/>
      <c r="C251" s="291">
        <v>0</v>
      </c>
      <c r="D251" s="246" t="s">
        <v>170</v>
      </c>
      <c r="F251" s="85"/>
    </row>
    <row r="252" spans="1:6" hidden="1" x14ac:dyDescent="0.3">
      <c r="A252" s="289"/>
      <c r="B252" s="290"/>
      <c r="C252" s="291">
        <v>0</v>
      </c>
      <c r="D252" s="246" t="s">
        <v>170</v>
      </c>
      <c r="F252" s="85"/>
    </row>
    <row r="253" spans="1:6" hidden="1" x14ac:dyDescent="0.3">
      <c r="A253" s="289"/>
      <c r="B253" s="290"/>
      <c r="C253" s="291">
        <v>0</v>
      </c>
      <c r="D253" s="246" t="s">
        <v>170</v>
      </c>
      <c r="F253" s="85"/>
    </row>
    <row r="254" spans="1:6" hidden="1" x14ac:dyDescent="0.3">
      <c r="A254" s="289"/>
      <c r="B254" s="290"/>
      <c r="C254" s="291">
        <v>0</v>
      </c>
      <c r="D254" s="246" t="s">
        <v>170</v>
      </c>
      <c r="F254" s="85"/>
    </row>
    <row r="255" spans="1:6" hidden="1" x14ac:dyDescent="0.3">
      <c r="A255" s="289"/>
      <c r="B255" s="290"/>
      <c r="C255" s="291">
        <v>0</v>
      </c>
      <c r="D255" s="246" t="s">
        <v>170</v>
      </c>
      <c r="F255" s="85"/>
    </row>
    <row r="256" spans="1:6" hidden="1" x14ac:dyDescent="0.3">
      <c r="A256" s="289"/>
      <c r="B256" s="290"/>
      <c r="C256" s="291">
        <v>0</v>
      </c>
      <c r="D256" s="246" t="s">
        <v>170</v>
      </c>
      <c r="F256" s="85"/>
    </row>
    <row r="257" spans="1:14" hidden="1" x14ac:dyDescent="0.3">
      <c r="A257" s="289"/>
      <c r="B257" s="290"/>
      <c r="C257" s="291">
        <v>0</v>
      </c>
      <c r="D257" s="246" t="s">
        <v>170</v>
      </c>
      <c r="F257" s="85"/>
    </row>
    <row r="258" spans="1:14" hidden="1" x14ac:dyDescent="0.3">
      <c r="A258" s="289"/>
      <c r="B258" s="290"/>
      <c r="C258" s="291">
        <v>0</v>
      </c>
      <c r="D258" s="246" t="s">
        <v>170</v>
      </c>
      <c r="F258" s="85"/>
    </row>
    <row r="259" spans="1:14" hidden="1" x14ac:dyDescent="0.3">
      <c r="A259" s="289"/>
      <c r="B259" s="290"/>
      <c r="C259" s="291">
        <v>0</v>
      </c>
      <c r="D259" s="246" t="s">
        <v>170</v>
      </c>
      <c r="F259" s="85"/>
    </row>
    <row r="260" spans="1:14" hidden="1" x14ac:dyDescent="0.3">
      <c r="A260" s="289"/>
      <c r="B260" s="290"/>
      <c r="C260" s="291">
        <v>0</v>
      </c>
      <c r="D260" s="246" t="s">
        <v>170</v>
      </c>
      <c r="F260" s="85"/>
    </row>
    <row r="261" spans="1:14" hidden="1" x14ac:dyDescent="0.3">
      <c r="A261" s="289"/>
      <c r="B261" s="290"/>
      <c r="C261" s="291">
        <v>0</v>
      </c>
      <c r="D261" s="246" t="s">
        <v>170</v>
      </c>
      <c r="F261" s="85"/>
    </row>
    <row r="262" spans="1:14" hidden="1" x14ac:dyDescent="0.3">
      <c r="A262" s="289"/>
      <c r="B262" s="290"/>
      <c r="C262" s="291">
        <v>0</v>
      </c>
      <c r="D262" s="246" t="s">
        <v>170</v>
      </c>
      <c r="F262" s="85"/>
    </row>
    <row r="263" spans="1:14" hidden="1" x14ac:dyDescent="0.3">
      <c r="A263" s="289"/>
      <c r="B263" s="290"/>
      <c r="C263" s="291">
        <v>0</v>
      </c>
      <c r="D263" s="246" t="s">
        <v>170</v>
      </c>
      <c r="F263" s="85"/>
    </row>
    <row r="264" spans="1:14" hidden="1" x14ac:dyDescent="0.3">
      <c r="A264" s="289"/>
      <c r="B264" s="290"/>
      <c r="C264" s="291">
        <v>0</v>
      </c>
      <c r="D264" s="246" t="s">
        <v>170</v>
      </c>
      <c r="F264" s="85"/>
    </row>
    <row r="265" spans="1:14" hidden="1" x14ac:dyDescent="0.3">
      <c r="A265" s="289"/>
      <c r="B265" s="290"/>
      <c r="C265" s="291">
        <v>0</v>
      </c>
      <c r="D265" s="246" t="s">
        <v>170</v>
      </c>
      <c r="F265" s="85"/>
    </row>
    <row r="266" spans="1:14" s="86" customFormat="1" x14ac:dyDescent="0.3">
      <c r="A266" s="293"/>
      <c r="B266" s="294"/>
      <c r="C266" s="292">
        <v>0</v>
      </c>
      <c r="D266" s="246" t="s">
        <v>170</v>
      </c>
    </row>
    <row r="267" spans="1:14" s="86" customFormat="1" x14ac:dyDescent="0.3">
      <c r="A267" s="285"/>
      <c r="B267" s="265" t="s">
        <v>171</v>
      </c>
      <c r="C267" s="286">
        <f>ROUND(SUBTOTAL(109,C136:C266),2)</f>
        <v>0</v>
      </c>
      <c r="D267" s="154" t="s">
        <v>170</v>
      </c>
      <c r="F267" s="149" t="s">
        <v>186</v>
      </c>
    </row>
    <row r="268" spans="1:14" s="86" customFormat="1" x14ac:dyDescent="0.3">
      <c r="A268" s="262"/>
      <c r="B268" s="262"/>
      <c r="C268" s="262"/>
      <c r="D268" s="243" t="s">
        <v>162</v>
      </c>
    </row>
    <row r="269" spans="1:14" s="86" customFormat="1" x14ac:dyDescent="0.3">
      <c r="A269" s="262"/>
      <c r="B269" s="274" t="s">
        <v>181</v>
      </c>
      <c r="C269" s="261">
        <f>+C267+C135</f>
        <v>0</v>
      </c>
      <c r="D269" s="154" t="s">
        <v>162</v>
      </c>
      <c r="F269" s="158" t="s">
        <v>173</v>
      </c>
    </row>
    <row r="270" spans="1:14" s="86" customFormat="1" x14ac:dyDescent="0.3">
      <c r="A270" s="276"/>
      <c r="B270" s="276"/>
      <c r="C270" s="276"/>
      <c r="D270" s="295" t="s">
        <v>162</v>
      </c>
    </row>
    <row r="271" spans="1:14" s="86" customFormat="1" x14ac:dyDescent="0.3">
      <c r="A271" s="266" t="s">
        <v>174</v>
      </c>
      <c r="B271" s="278"/>
      <c r="C271" s="279"/>
      <c r="D271" s="247" t="s">
        <v>167</v>
      </c>
      <c r="F271" s="149" t="s">
        <v>175</v>
      </c>
    </row>
    <row r="272" spans="1:14" s="86" customFormat="1" ht="45" customHeight="1" x14ac:dyDescent="0.3">
      <c r="A272" s="448"/>
      <c r="B272" s="449"/>
      <c r="C272" s="450"/>
      <c r="D272" s="280" t="s">
        <v>167</v>
      </c>
      <c r="F272" s="436" t="s">
        <v>176</v>
      </c>
      <c r="G272" s="436"/>
      <c r="H272" s="436"/>
      <c r="I272" s="436"/>
      <c r="J272" s="436"/>
      <c r="K272" s="436"/>
      <c r="L272" s="436"/>
      <c r="M272" s="436"/>
      <c r="N272" s="436"/>
    </row>
    <row r="273" spans="1:14" s="86" customFormat="1" x14ac:dyDescent="0.3">
      <c r="A273" s="276"/>
      <c r="B273" s="276"/>
      <c r="C273" s="276"/>
      <c r="D273" s="295" t="s">
        <v>170</v>
      </c>
    </row>
    <row r="274" spans="1:14" s="86" customFormat="1" x14ac:dyDescent="0.3">
      <c r="A274" s="266" t="s">
        <v>177</v>
      </c>
      <c r="B274" s="277"/>
      <c r="C274" s="282"/>
      <c r="D274" s="248" t="s">
        <v>170</v>
      </c>
      <c r="F274" s="149" t="s">
        <v>175</v>
      </c>
    </row>
    <row r="275" spans="1:14" s="86" customFormat="1" ht="45" customHeight="1" x14ac:dyDescent="0.3">
      <c r="A275" s="448"/>
      <c r="B275" s="449"/>
      <c r="C275" s="450"/>
      <c r="D275" s="280" t="s">
        <v>170</v>
      </c>
      <c r="F275" s="436" t="s">
        <v>176</v>
      </c>
      <c r="G275" s="436"/>
      <c r="H275" s="436"/>
      <c r="I275" s="436"/>
      <c r="J275" s="436"/>
      <c r="K275" s="436"/>
      <c r="L275" s="436"/>
      <c r="M275" s="436"/>
      <c r="N275" s="436"/>
    </row>
    <row r="276" spans="1:14" s="86" customFormat="1" x14ac:dyDescent="0.3">
      <c r="D276" s="243"/>
    </row>
  </sheetData>
  <sheetProtection algorithmName="SHA-512" hashValue="IlJnZXuRKlrNOyST1cnYt9i5eF3Ji3IuO03F20RgHkqSFrUUhx0NqtXIgi+zRlersVvfjCAOg+tl9veTv1ZeCQ==" saltValue="Ee0lwL2vo4cxyZZSBkQg8Q==" spinCount="100000" sheet="1" formatCells="0" formatRows="0" sort="0"/>
  <autoFilter ref="D1:D276" xr:uid="{9A1901CF-73D5-4977-9982-077AC28AFD79}"/>
  <mergeCells count="6">
    <mergeCell ref="A1:B1"/>
    <mergeCell ref="A2:C2"/>
    <mergeCell ref="A272:C272"/>
    <mergeCell ref="A275:C275"/>
    <mergeCell ref="F275:N275"/>
    <mergeCell ref="F272:N272"/>
  </mergeCells>
  <printOptions horizontalCentered="1"/>
  <pageMargins left="0.25" right="0.25" top="0.25" bottom="0.25" header="0.3" footer="0.3"/>
  <pageSetup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199</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137113.88341730789</v>
      </c>
      <c r="E5" s="194">
        <v>7</v>
      </c>
      <c r="F5" s="151">
        <f t="shared" ref="F5:F133" ca="1" si="1">ROUND(+B5*D5*E5,2)</f>
        <v>2879391.55</v>
      </c>
      <c r="G5" s="244" t="s">
        <v>167</v>
      </c>
      <c r="I5" s="105"/>
    </row>
    <row r="6" spans="1:9" s="103" customFormat="1" x14ac:dyDescent="0.3">
      <c r="A6" s="205" t="s">
        <v>202</v>
      </c>
      <c r="B6" s="194">
        <v>3</v>
      </c>
      <c r="C6" s="194" t="s">
        <v>207</v>
      </c>
      <c r="D6" s="210">
        <f t="shared" ca="1" si="0"/>
        <v>899410.40271618124</v>
      </c>
      <c r="E6" s="194">
        <v>7</v>
      </c>
      <c r="F6" s="151">
        <f t="shared" ca="1" si="1"/>
        <v>18887618.460000001</v>
      </c>
      <c r="G6" s="244" t="s">
        <v>167</v>
      </c>
      <c r="I6" s="105"/>
    </row>
    <row r="7" spans="1:9" s="103" customFormat="1" x14ac:dyDescent="0.3">
      <c r="A7" s="205" t="s">
        <v>202</v>
      </c>
      <c r="B7" s="194">
        <v>3</v>
      </c>
      <c r="C7" s="194" t="s">
        <v>207</v>
      </c>
      <c r="D7" s="210">
        <f t="shared" ca="1" si="0"/>
        <v>157610.0156737311</v>
      </c>
      <c r="E7" s="194">
        <v>7</v>
      </c>
      <c r="F7" s="151">
        <f t="shared" ca="1" si="1"/>
        <v>3309810.33</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ref="F38:F69" si="2">ROUND(+B38*D38*E38,2)</f>
        <v>0</v>
      </c>
      <c r="G38" s="244" t="s">
        <v>167</v>
      </c>
      <c r="I38" s="105"/>
    </row>
    <row r="39" spans="1:9" s="103" customFormat="1" hidden="1" x14ac:dyDescent="0.3">
      <c r="A39" s="205"/>
      <c r="B39" s="194"/>
      <c r="C39" s="194"/>
      <c r="D39" s="210"/>
      <c r="E39" s="194"/>
      <c r="F39" s="151">
        <f t="shared" si="2"/>
        <v>0</v>
      </c>
      <c r="G39" s="244" t="s">
        <v>167</v>
      </c>
      <c r="I39" s="105"/>
    </row>
    <row r="40" spans="1:9" s="103" customFormat="1" hidden="1" x14ac:dyDescent="0.3">
      <c r="A40" s="205"/>
      <c r="B40" s="194"/>
      <c r="C40" s="194"/>
      <c r="D40" s="210"/>
      <c r="E40" s="194"/>
      <c r="F40" s="151">
        <f t="shared" si="2"/>
        <v>0</v>
      </c>
      <c r="G40" s="244" t="s">
        <v>167</v>
      </c>
      <c r="I40" s="105"/>
    </row>
    <row r="41" spans="1:9" s="103" customFormat="1" hidden="1" x14ac:dyDescent="0.3">
      <c r="A41" s="205"/>
      <c r="B41" s="194"/>
      <c r="C41" s="194"/>
      <c r="D41" s="210"/>
      <c r="E41" s="194"/>
      <c r="F41" s="151">
        <f t="shared" si="2"/>
        <v>0</v>
      </c>
      <c r="G41" s="244" t="s">
        <v>167</v>
      </c>
      <c r="I41" s="105"/>
    </row>
    <row r="42" spans="1:9" s="103" customFormat="1" hidden="1" x14ac:dyDescent="0.3">
      <c r="A42" s="205"/>
      <c r="B42" s="194"/>
      <c r="C42" s="194"/>
      <c r="D42" s="210"/>
      <c r="E42" s="194"/>
      <c r="F42" s="151">
        <f t="shared" si="2"/>
        <v>0</v>
      </c>
      <c r="G42" s="244" t="s">
        <v>167</v>
      </c>
      <c r="I42" s="105"/>
    </row>
    <row r="43" spans="1:9" s="103" customFormat="1" hidden="1" x14ac:dyDescent="0.3">
      <c r="A43" s="205"/>
      <c r="B43" s="194"/>
      <c r="C43" s="194"/>
      <c r="D43" s="210"/>
      <c r="E43" s="194"/>
      <c r="F43" s="151">
        <f t="shared" si="2"/>
        <v>0</v>
      </c>
      <c r="G43" s="244" t="s">
        <v>167</v>
      </c>
      <c r="I43" s="105"/>
    </row>
    <row r="44" spans="1:9" s="103" customFormat="1" hidden="1" x14ac:dyDescent="0.3">
      <c r="A44" s="205"/>
      <c r="B44" s="194"/>
      <c r="C44" s="194"/>
      <c r="D44" s="210"/>
      <c r="E44" s="194"/>
      <c r="F44" s="151">
        <f t="shared" si="2"/>
        <v>0</v>
      </c>
      <c r="G44" s="244" t="s">
        <v>167</v>
      </c>
      <c r="I44" s="105"/>
    </row>
    <row r="45" spans="1:9" s="103" customFormat="1" hidden="1" x14ac:dyDescent="0.3">
      <c r="A45" s="205"/>
      <c r="B45" s="194"/>
      <c r="C45" s="194"/>
      <c r="D45" s="210"/>
      <c r="E45" s="194"/>
      <c r="F45" s="151">
        <f t="shared" si="2"/>
        <v>0</v>
      </c>
      <c r="G45" s="244" t="s">
        <v>167</v>
      </c>
      <c r="I45" s="105"/>
    </row>
    <row r="46" spans="1:9" s="103" customFormat="1" hidden="1" x14ac:dyDescent="0.3">
      <c r="A46" s="205"/>
      <c r="B46" s="194"/>
      <c r="C46" s="194"/>
      <c r="D46" s="210"/>
      <c r="E46" s="194"/>
      <c r="F46" s="151">
        <f t="shared" si="2"/>
        <v>0</v>
      </c>
      <c r="G46" s="244" t="s">
        <v>167</v>
      </c>
      <c r="I46" s="105"/>
    </row>
    <row r="47" spans="1:9" s="103" customFormat="1" hidden="1" x14ac:dyDescent="0.3">
      <c r="A47" s="205"/>
      <c r="B47" s="194"/>
      <c r="C47" s="194"/>
      <c r="D47" s="210"/>
      <c r="E47" s="194"/>
      <c r="F47" s="151">
        <f t="shared" si="2"/>
        <v>0</v>
      </c>
      <c r="G47" s="244" t="s">
        <v>167</v>
      </c>
      <c r="I47" s="105"/>
    </row>
    <row r="48" spans="1:9" s="103" customFormat="1" hidden="1" x14ac:dyDescent="0.3">
      <c r="A48" s="205"/>
      <c r="B48" s="194"/>
      <c r="C48" s="194"/>
      <c r="D48" s="210"/>
      <c r="E48" s="194"/>
      <c r="F48" s="151">
        <f t="shared" si="2"/>
        <v>0</v>
      </c>
      <c r="G48" s="244" t="s">
        <v>167</v>
      </c>
      <c r="I48" s="105"/>
    </row>
    <row r="49" spans="1:9" s="103" customFormat="1" hidden="1" x14ac:dyDescent="0.3">
      <c r="A49" s="205"/>
      <c r="B49" s="194"/>
      <c r="C49" s="194"/>
      <c r="D49" s="210"/>
      <c r="E49" s="194"/>
      <c r="F49" s="151">
        <f t="shared" si="2"/>
        <v>0</v>
      </c>
      <c r="G49" s="244" t="s">
        <v>167</v>
      </c>
      <c r="I49" s="105"/>
    </row>
    <row r="50" spans="1:9" s="103" customFormat="1" hidden="1" x14ac:dyDescent="0.3">
      <c r="A50" s="205"/>
      <c r="B50" s="194"/>
      <c r="C50" s="194"/>
      <c r="D50" s="210"/>
      <c r="E50" s="194"/>
      <c r="F50" s="151">
        <f t="shared" si="2"/>
        <v>0</v>
      </c>
      <c r="G50" s="244" t="s">
        <v>167</v>
      </c>
      <c r="I50" s="105"/>
    </row>
    <row r="51" spans="1:9" s="103" customFormat="1" hidden="1" x14ac:dyDescent="0.3">
      <c r="A51" s="205"/>
      <c r="B51" s="194"/>
      <c r="C51" s="194"/>
      <c r="D51" s="210"/>
      <c r="E51" s="194"/>
      <c r="F51" s="151">
        <f t="shared" si="2"/>
        <v>0</v>
      </c>
      <c r="G51" s="244" t="s">
        <v>167</v>
      </c>
      <c r="I51" s="105"/>
    </row>
    <row r="52" spans="1:9" s="103" customFormat="1" hidden="1" x14ac:dyDescent="0.3">
      <c r="A52" s="205"/>
      <c r="B52" s="194"/>
      <c r="C52" s="194"/>
      <c r="D52" s="210"/>
      <c r="E52" s="194"/>
      <c r="F52" s="151">
        <f t="shared" si="2"/>
        <v>0</v>
      </c>
      <c r="G52" s="244" t="s">
        <v>167</v>
      </c>
      <c r="I52" s="105"/>
    </row>
    <row r="53" spans="1:9" s="103" customFormat="1" hidden="1" x14ac:dyDescent="0.3">
      <c r="A53" s="205"/>
      <c r="B53" s="194"/>
      <c r="C53" s="194"/>
      <c r="D53" s="210"/>
      <c r="E53" s="194"/>
      <c r="F53" s="151">
        <f t="shared" si="2"/>
        <v>0</v>
      </c>
      <c r="G53" s="244" t="s">
        <v>167</v>
      </c>
      <c r="I53" s="105"/>
    </row>
    <row r="54" spans="1:9" s="103" customFormat="1" hidden="1" x14ac:dyDescent="0.3">
      <c r="A54" s="205"/>
      <c r="B54" s="194"/>
      <c r="C54" s="194"/>
      <c r="D54" s="210"/>
      <c r="E54" s="194"/>
      <c r="F54" s="151">
        <f t="shared" si="2"/>
        <v>0</v>
      </c>
      <c r="G54" s="244" t="s">
        <v>167</v>
      </c>
      <c r="I54" s="105"/>
    </row>
    <row r="55" spans="1:9" s="103" customFormat="1" hidden="1" x14ac:dyDescent="0.3">
      <c r="A55" s="205"/>
      <c r="B55" s="194"/>
      <c r="C55" s="194"/>
      <c r="D55" s="210"/>
      <c r="E55" s="194"/>
      <c r="F55" s="151">
        <f t="shared" si="2"/>
        <v>0</v>
      </c>
      <c r="G55" s="244" t="s">
        <v>167</v>
      </c>
      <c r="I55" s="105"/>
    </row>
    <row r="56" spans="1:9" s="103" customFormat="1" hidden="1" x14ac:dyDescent="0.3">
      <c r="A56" s="205"/>
      <c r="B56" s="194"/>
      <c r="C56" s="194"/>
      <c r="D56" s="210"/>
      <c r="E56" s="194"/>
      <c r="F56" s="151">
        <f t="shared" si="2"/>
        <v>0</v>
      </c>
      <c r="G56" s="244" t="s">
        <v>167</v>
      </c>
      <c r="I56" s="105"/>
    </row>
    <row r="57" spans="1:9" s="103" customFormat="1" hidden="1" x14ac:dyDescent="0.3">
      <c r="A57" s="205"/>
      <c r="B57" s="194"/>
      <c r="C57" s="194"/>
      <c r="D57" s="210"/>
      <c r="E57" s="194"/>
      <c r="F57" s="151">
        <f t="shared" si="2"/>
        <v>0</v>
      </c>
      <c r="G57" s="244" t="s">
        <v>167</v>
      </c>
      <c r="I57" s="105"/>
    </row>
    <row r="58" spans="1:9" s="103" customFormat="1" hidden="1" x14ac:dyDescent="0.3">
      <c r="A58" s="205"/>
      <c r="B58" s="194"/>
      <c r="C58" s="194"/>
      <c r="D58" s="210"/>
      <c r="E58" s="194"/>
      <c r="F58" s="151">
        <f t="shared" si="2"/>
        <v>0</v>
      </c>
      <c r="G58" s="244" t="s">
        <v>167</v>
      </c>
      <c r="I58" s="105"/>
    </row>
    <row r="59" spans="1:9" s="103" customFormat="1" hidden="1" x14ac:dyDescent="0.3">
      <c r="A59" s="205"/>
      <c r="B59" s="194"/>
      <c r="C59" s="194"/>
      <c r="D59" s="210"/>
      <c r="E59" s="194"/>
      <c r="F59" s="151">
        <f t="shared" si="2"/>
        <v>0</v>
      </c>
      <c r="G59" s="244" t="s">
        <v>167</v>
      </c>
      <c r="I59" s="105"/>
    </row>
    <row r="60" spans="1:9" s="103" customFormat="1" hidden="1" x14ac:dyDescent="0.3">
      <c r="A60" s="205"/>
      <c r="B60" s="194"/>
      <c r="C60" s="194"/>
      <c r="D60" s="210"/>
      <c r="E60" s="194"/>
      <c r="F60" s="151">
        <f t="shared" si="2"/>
        <v>0</v>
      </c>
      <c r="G60" s="244" t="s">
        <v>167</v>
      </c>
      <c r="I60" s="105"/>
    </row>
    <row r="61" spans="1:9" s="103" customFormat="1" hidden="1" x14ac:dyDescent="0.3">
      <c r="A61" s="205"/>
      <c r="B61" s="194"/>
      <c r="C61" s="194"/>
      <c r="D61" s="210"/>
      <c r="E61" s="194"/>
      <c r="F61" s="151">
        <f t="shared" si="2"/>
        <v>0</v>
      </c>
      <c r="G61" s="244" t="s">
        <v>167</v>
      </c>
      <c r="I61" s="105"/>
    </row>
    <row r="62" spans="1:9" s="103" customFormat="1" hidden="1" x14ac:dyDescent="0.3">
      <c r="A62" s="205"/>
      <c r="B62" s="194"/>
      <c r="C62" s="194"/>
      <c r="D62" s="210"/>
      <c r="E62" s="194"/>
      <c r="F62" s="151">
        <f t="shared" si="2"/>
        <v>0</v>
      </c>
      <c r="G62" s="244" t="s">
        <v>167</v>
      </c>
      <c r="I62" s="105"/>
    </row>
    <row r="63" spans="1:9" s="103" customFormat="1" hidden="1" x14ac:dyDescent="0.3">
      <c r="A63" s="205"/>
      <c r="B63" s="194"/>
      <c r="C63" s="194"/>
      <c r="D63" s="210"/>
      <c r="E63" s="194"/>
      <c r="F63" s="151">
        <f t="shared" si="2"/>
        <v>0</v>
      </c>
      <c r="G63" s="244" t="s">
        <v>167</v>
      </c>
      <c r="I63" s="105"/>
    </row>
    <row r="64" spans="1:9" s="103" customFormat="1" hidden="1" x14ac:dyDescent="0.3">
      <c r="A64" s="205"/>
      <c r="B64" s="194"/>
      <c r="C64" s="194"/>
      <c r="D64" s="210"/>
      <c r="E64" s="194"/>
      <c r="F64" s="151">
        <f t="shared" si="2"/>
        <v>0</v>
      </c>
      <c r="G64" s="244" t="s">
        <v>167</v>
      </c>
      <c r="I64" s="105"/>
    </row>
    <row r="65" spans="1:9" s="103" customFormat="1" hidden="1" x14ac:dyDescent="0.3">
      <c r="A65" s="205"/>
      <c r="B65" s="194"/>
      <c r="C65" s="194"/>
      <c r="D65" s="210"/>
      <c r="E65" s="194"/>
      <c r="F65" s="151">
        <f t="shared" si="2"/>
        <v>0</v>
      </c>
      <c r="G65" s="244" t="s">
        <v>167</v>
      </c>
      <c r="I65" s="105"/>
    </row>
    <row r="66" spans="1:9" s="103" customFormat="1" hidden="1" x14ac:dyDescent="0.3">
      <c r="A66" s="205"/>
      <c r="B66" s="194"/>
      <c r="C66" s="194"/>
      <c r="D66" s="210"/>
      <c r="E66" s="194"/>
      <c r="F66" s="151">
        <f t="shared" si="2"/>
        <v>0</v>
      </c>
      <c r="G66" s="244" t="s">
        <v>167</v>
      </c>
      <c r="I66" s="105"/>
    </row>
    <row r="67" spans="1:9" s="103" customFormat="1" hidden="1" x14ac:dyDescent="0.3">
      <c r="A67" s="205"/>
      <c r="B67" s="194"/>
      <c r="C67" s="194"/>
      <c r="D67" s="210"/>
      <c r="E67" s="194"/>
      <c r="F67" s="151">
        <f t="shared" si="2"/>
        <v>0</v>
      </c>
      <c r="G67" s="244" t="s">
        <v>167</v>
      </c>
      <c r="I67" s="105"/>
    </row>
    <row r="68" spans="1:9" s="103" customFormat="1" hidden="1" x14ac:dyDescent="0.3">
      <c r="A68" s="205"/>
      <c r="B68" s="194"/>
      <c r="C68" s="194"/>
      <c r="D68" s="210"/>
      <c r="E68" s="194"/>
      <c r="F68" s="151">
        <f t="shared" si="2"/>
        <v>0</v>
      </c>
      <c r="G68" s="244" t="s">
        <v>167</v>
      </c>
      <c r="I68" s="105"/>
    </row>
    <row r="69" spans="1:9" s="103" customFormat="1" hidden="1" x14ac:dyDescent="0.3">
      <c r="A69" s="205"/>
      <c r="B69" s="194"/>
      <c r="C69" s="194"/>
      <c r="D69" s="210"/>
      <c r="E69" s="194"/>
      <c r="F69" s="151">
        <f t="shared" si="2"/>
        <v>0</v>
      </c>
      <c r="G69" s="244" t="s">
        <v>167</v>
      </c>
      <c r="I69" s="105"/>
    </row>
    <row r="70" spans="1:9" s="103" customFormat="1" hidden="1" x14ac:dyDescent="0.3">
      <c r="A70" s="205"/>
      <c r="B70" s="194"/>
      <c r="C70" s="194"/>
      <c r="D70" s="210"/>
      <c r="E70" s="194"/>
      <c r="F70" s="151">
        <f t="shared" ref="F70:F101" si="3">ROUND(+B70*D70*E70,2)</f>
        <v>0</v>
      </c>
      <c r="G70" s="244" t="s">
        <v>167</v>
      </c>
      <c r="I70" s="105"/>
    </row>
    <row r="71" spans="1:9" s="103" customFormat="1" hidden="1" x14ac:dyDescent="0.3">
      <c r="A71" s="205"/>
      <c r="B71" s="194"/>
      <c r="C71" s="194"/>
      <c r="D71" s="210"/>
      <c r="E71" s="194"/>
      <c r="F71" s="151">
        <f t="shared" si="3"/>
        <v>0</v>
      </c>
      <c r="G71" s="244" t="s">
        <v>167</v>
      </c>
      <c r="I71" s="105"/>
    </row>
    <row r="72" spans="1:9" s="103" customFormat="1" hidden="1" x14ac:dyDescent="0.3">
      <c r="A72" s="205"/>
      <c r="B72" s="194"/>
      <c r="C72" s="194"/>
      <c r="D72" s="210"/>
      <c r="E72" s="194"/>
      <c r="F72" s="151">
        <f t="shared" si="3"/>
        <v>0</v>
      </c>
      <c r="G72" s="244" t="s">
        <v>167</v>
      </c>
      <c r="I72" s="105"/>
    </row>
    <row r="73" spans="1:9" s="103" customFormat="1" hidden="1" x14ac:dyDescent="0.3">
      <c r="A73" s="205"/>
      <c r="B73" s="194"/>
      <c r="C73" s="194"/>
      <c r="D73" s="210"/>
      <c r="E73" s="194"/>
      <c r="F73" s="151">
        <f t="shared" si="3"/>
        <v>0</v>
      </c>
      <c r="G73" s="244" t="s">
        <v>167</v>
      </c>
      <c r="I73" s="105"/>
    </row>
    <row r="74" spans="1:9" s="103" customFormat="1" hidden="1" x14ac:dyDescent="0.3">
      <c r="A74" s="205"/>
      <c r="B74" s="194"/>
      <c r="C74" s="194"/>
      <c r="D74" s="210"/>
      <c r="E74" s="194"/>
      <c r="F74" s="151">
        <f t="shared" si="3"/>
        <v>0</v>
      </c>
      <c r="G74" s="244" t="s">
        <v>167</v>
      </c>
      <c r="I74" s="105"/>
    </row>
    <row r="75" spans="1:9" s="103" customFormat="1" hidden="1" x14ac:dyDescent="0.3">
      <c r="A75" s="205"/>
      <c r="B75" s="194"/>
      <c r="C75" s="194"/>
      <c r="D75" s="210"/>
      <c r="E75" s="194"/>
      <c r="F75" s="151">
        <f t="shared" si="3"/>
        <v>0</v>
      </c>
      <c r="G75" s="244" t="s">
        <v>167</v>
      </c>
      <c r="I75" s="105"/>
    </row>
    <row r="76" spans="1:9" s="103" customFormat="1" hidden="1" x14ac:dyDescent="0.3">
      <c r="A76" s="205"/>
      <c r="B76" s="194"/>
      <c r="C76" s="194"/>
      <c r="D76" s="210"/>
      <c r="E76" s="194"/>
      <c r="F76" s="151">
        <f t="shared" si="3"/>
        <v>0</v>
      </c>
      <c r="G76" s="244" t="s">
        <v>167</v>
      </c>
      <c r="I76" s="105"/>
    </row>
    <row r="77" spans="1:9" s="103" customFormat="1" hidden="1" x14ac:dyDescent="0.3">
      <c r="A77" s="205"/>
      <c r="B77" s="194"/>
      <c r="C77" s="194"/>
      <c r="D77" s="210"/>
      <c r="E77" s="194"/>
      <c r="F77" s="151">
        <f t="shared" si="3"/>
        <v>0</v>
      </c>
      <c r="G77" s="244" t="s">
        <v>167</v>
      </c>
      <c r="I77" s="105"/>
    </row>
    <row r="78" spans="1:9" s="103" customFormat="1" hidden="1" x14ac:dyDescent="0.3">
      <c r="A78" s="205"/>
      <c r="B78" s="194"/>
      <c r="C78" s="194"/>
      <c r="D78" s="210"/>
      <c r="E78" s="194"/>
      <c r="F78" s="151">
        <f t="shared" si="3"/>
        <v>0</v>
      </c>
      <c r="G78" s="244" t="s">
        <v>167</v>
      </c>
      <c r="I78" s="105"/>
    </row>
    <row r="79" spans="1:9" s="103" customFormat="1" hidden="1" x14ac:dyDescent="0.3">
      <c r="A79" s="205"/>
      <c r="B79" s="194"/>
      <c r="C79" s="194"/>
      <c r="D79" s="210"/>
      <c r="E79" s="194"/>
      <c r="F79" s="151">
        <f t="shared" si="3"/>
        <v>0</v>
      </c>
      <c r="G79" s="244" t="s">
        <v>167</v>
      </c>
      <c r="I79" s="105"/>
    </row>
    <row r="80" spans="1:9" s="103" customFormat="1" hidden="1" x14ac:dyDescent="0.3">
      <c r="A80" s="205"/>
      <c r="B80" s="194"/>
      <c r="C80" s="194"/>
      <c r="D80" s="210"/>
      <c r="E80" s="194"/>
      <c r="F80" s="151">
        <f t="shared" si="3"/>
        <v>0</v>
      </c>
      <c r="G80" s="244" t="s">
        <v>167</v>
      </c>
      <c r="I80" s="105"/>
    </row>
    <row r="81" spans="1:9" s="103" customFormat="1" hidden="1" x14ac:dyDescent="0.3">
      <c r="A81" s="205"/>
      <c r="B81" s="194"/>
      <c r="C81" s="194"/>
      <c r="D81" s="210"/>
      <c r="E81" s="194"/>
      <c r="F81" s="151">
        <f t="shared" si="3"/>
        <v>0</v>
      </c>
      <c r="G81" s="244" t="s">
        <v>167</v>
      </c>
      <c r="I81" s="105"/>
    </row>
    <row r="82" spans="1:9" s="103" customFormat="1" hidden="1" x14ac:dyDescent="0.3">
      <c r="A82" s="205"/>
      <c r="B82" s="194"/>
      <c r="C82" s="194"/>
      <c r="D82" s="210"/>
      <c r="E82" s="194"/>
      <c r="F82" s="151">
        <f t="shared" si="3"/>
        <v>0</v>
      </c>
      <c r="G82" s="244" t="s">
        <v>167</v>
      </c>
      <c r="I82" s="105"/>
    </row>
    <row r="83" spans="1:9" s="103" customFormat="1" hidden="1" x14ac:dyDescent="0.3">
      <c r="A83" s="205"/>
      <c r="B83" s="194"/>
      <c r="C83" s="194"/>
      <c r="D83" s="210"/>
      <c r="E83" s="194"/>
      <c r="F83" s="151">
        <f t="shared" si="3"/>
        <v>0</v>
      </c>
      <c r="G83" s="244" t="s">
        <v>167</v>
      </c>
      <c r="I83" s="105"/>
    </row>
    <row r="84" spans="1:9" s="103" customFormat="1" hidden="1" x14ac:dyDescent="0.3">
      <c r="A84" s="205"/>
      <c r="B84" s="194"/>
      <c r="C84" s="194"/>
      <c r="D84" s="210"/>
      <c r="E84" s="194"/>
      <c r="F84" s="151">
        <f t="shared" si="3"/>
        <v>0</v>
      </c>
      <c r="G84" s="244" t="s">
        <v>167</v>
      </c>
      <c r="I84" s="105"/>
    </row>
    <row r="85" spans="1:9" s="103" customFormat="1" hidden="1" x14ac:dyDescent="0.3">
      <c r="A85" s="205"/>
      <c r="B85" s="194"/>
      <c r="C85" s="194"/>
      <c r="D85" s="210"/>
      <c r="E85" s="194"/>
      <c r="F85" s="151">
        <f t="shared" si="3"/>
        <v>0</v>
      </c>
      <c r="G85" s="244" t="s">
        <v>167</v>
      </c>
      <c r="I85" s="105"/>
    </row>
    <row r="86" spans="1:9" s="103" customFormat="1" hidden="1" x14ac:dyDescent="0.3">
      <c r="A86" s="205"/>
      <c r="B86" s="194"/>
      <c r="C86" s="194"/>
      <c r="D86" s="210"/>
      <c r="E86" s="194"/>
      <c r="F86" s="151">
        <f t="shared" si="3"/>
        <v>0</v>
      </c>
      <c r="G86" s="244" t="s">
        <v>167</v>
      </c>
      <c r="I86" s="105"/>
    </row>
    <row r="87" spans="1:9" s="103" customFormat="1" hidden="1" x14ac:dyDescent="0.3">
      <c r="A87" s="205"/>
      <c r="B87" s="194"/>
      <c r="C87" s="194"/>
      <c r="D87" s="210"/>
      <c r="E87" s="194"/>
      <c r="F87" s="151">
        <f t="shared" si="3"/>
        <v>0</v>
      </c>
      <c r="G87" s="244" t="s">
        <v>167</v>
      </c>
      <c r="I87" s="105"/>
    </row>
    <row r="88" spans="1:9" s="103" customFormat="1" hidden="1" x14ac:dyDescent="0.3">
      <c r="A88" s="205"/>
      <c r="B88" s="194"/>
      <c r="C88" s="194"/>
      <c r="D88" s="210"/>
      <c r="E88" s="194"/>
      <c r="F88" s="151">
        <f t="shared" si="3"/>
        <v>0</v>
      </c>
      <c r="G88" s="244" t="s">
        <v>167</v>
      </c>
      <c r="I88" s="105"/>
    </row>
    <row r="89" spans="1:9" s="103" customFormat="1" hidden="1" x14ac:dyDescent="0.3">
      <c r="A89" s="205"/>
      <c r="B89" s="194"/>
      <c r="C89" s="194"/>
      <c r="D89" s="210"/>
      <c r="E89" s="194"/>
      <c r="F89" s="151">
        <f t="shared" si="3"/>
        <v>0</v>
      </c>
      <c r="G89" s="244" t="s">
        <v>167</v>
      </c>
      <c r="I89" s="105"/>
    </row>
    <row r="90" spans="1:9" s="103" customFormat="1" hidden="1" x14ac:dyDescent="0.3">
      <c r="A90" s="205"/>
      <c r="B90" s="194"/>
      <c r="C90" s="194"/>
      <c r="D90" s="210"/>
      <c r="E90" s="194"/>
      <c r="F90" s="151">
        <f t="shared" si="3"/>
        <v>0</v>
      </c>
      <c r="G90" s="244" t="s">
        <v>167</v>
      </c>
      <c r="I90" s="105"/>
    </row>
    <row r="91" spans="1:9" s="103" customFormat="1" hidden="1" x14ac:dyDescent="0.3">
      <c r="A91" s="205"/>
      <c r="B91" s="194"/>
      <c r="C91" s="194"/>
      <c r="D91" s="210"/>
      <c r="E91" s="194"/>
      <c r="F91" s="151">
        <f t="shared" si="3"/>
        <v>0</v>
      </c>
      <c r="G91" s="244" t="s">
        <v>167</v>
      </c>
      <c r="I91" s="105"/>
    </row>
    <row r="92" spans="1:9" s="103" customFormat="1" hidden="1" x14ac:dyDescent="0.3">
      <c r="A92" s="205"/>
      <c r="B92" s="194"/>
      <c r="C92" s="194"/>
      <c r="D92" s="210"/>
      <c r="E92" s="194"/>
      <c r="F92" s="151">
        <f t="shared" si="3"/>
        <v>0</v>
      </c>
      <c r="G92" s="244" t="s">
        <v>167</v>
      </c>
      <c r="I92" s="105"/>
    </row>
    <row r="93" spans="1:9" s="103" customFormat="1" hidden="1" x14ac:dyDescent="0.3">
      <c r="A93" s="205"/>
      <c r="B93" s="194"/>
      <c r="C93" s="194"/>
      <c r="D93" s="210"/>
      <c r="E93" s="194"/>
      <c r="F93" s="151">
        <f t="shared" si="3"/>
        <v>0</v>
      </c>
      <c r="G93" s="244" t="s">
        <v>167</v>
      </c>
      <c r="I93" s="105"/>
    </row>
    <row r="94" spans="1:9" s="103" customFormat="1" hidden="1" x14ac:dyDescent="0.3">
      <c r="A94" s="205"/>
      <c r="B94" s="194"/>
      <c r="C94" s="194"/>
      <c r="D94" s="210"/>
      <c r="E94" s="194"/>
      <c r="F94" s="151">
        <f t="shared" si="3"/>
        <v>0</v>
      </c>
      <c r="G94" s="244" t="s">
        <v>167</v>
      </c>
      <c r="I94" s="105"/>
    </row>
    <row r="95" spans="1:9" s="103" customFormat="1" hidden="1" x14ac:dyDescent="0.3">
      <c r="A95" s="205"/>
      <c r="B95" s="194"/>
      <c r="C95" s="194"/>
      <c r="D95" s="210"/>
      <c r="E95" s="194"/>
      <c r="F95" s="151">
        <f t="shared" si="3"/>
        <v>0</v>
      </c>
      <c r="G95" s="244" t="s">
        <v>167</v>
      </c>
      <c r="I95" s="105"/>
    </row>
    <row r="96" spans="1:9" s="103" customFormat="1" hidden="1" x14ac:dyDescent="0.3">
      <c r="A96" s="205"/>
      <c r="B96" s="194"/>
      <c r="C96" s="194"/>
      <c r="D96" s="210"/>
      <c r="E96" s="194"/>
      <c r="F96" s="151">
        <f t="shared" si="3"/>
        <v>0</v>
      </c>
      <c r="G96" s="244" t="s">
        <v>167</v>
      </c>
      <c r="I96" s="105"/>
    </row>
    <row r="97" spans="1:9" s="103" customFormat="1" hidden="1" x14ac:dyDescent="0.3">
      <c r="A97" s="205"/>
      <c r="B97" s="194"/>
      <c r="C97" s="194"/>
      <c r="D97" s="210"/>
      <c r="E97" s="194"/>
      <c r="F97" s="151">
        <f t="shared" si="3"/>
        <v>0</v>
      </c>
      <c r="G97" s="244" t="s">
        <v>167</v>
      </c>
      <c r="I97" s="105"/>
    </row>
    <row r="98" spans="1:9" s="103" customFormat="1" hidden="1" x14ac:dyDescent="0.3">
      <c r="A98" s="205"/>
      <c r="B98" s="194"/>
      <c r="C98" s="194"/>
      <c r="D98" s="210"/>
      <c r="E98" s="194"/>
      <c r="F98" s="151">
        <f t="shared" si="3"/>
        <v>0</v>
      </c>
      <c r="G98" s="244" t="s">
        <v>167</v>
      </c>
      <c r="I98" s="105"/>
    </row>
    <row r="99" spans="1:9" s="103" customFormat="1" hidden="1" x14ac:dyDescent="0.3">
      <c r="A99" s="205"/>
      <c r="B99" s="194"/>
      <c r="C99" s="194"/>
      <c r="D99" s="210"/>
      <c r="E99" s="194"/>
      <c r="F99" s="151">
        <f t="shared" si="3"/>
        <v>0</v>
      </c>
      <c r="G99" s="244" t="s">
        <v>167</v>
      </c>
      <c r="I99" s="105"/>
    </row>
    <row r="100" spans="1:9" s="103" customFormat="1" hidden="1" x14ac:dyDescent="0.3">
      <c r="A100" s="205"/>
      <c r="B100" s="194"/>
      <c r="C100" s="194"/>
      <c r="D100" s="210"/>
      <c r="E100" s="194"/>
      <c r="F100" s="151">
        <f t="shared" si="3"/>
        <v>0</v>
      </c>
      <c r="G100" s="244" t="s">
        <v>167</v>
      </c>
      <c r="I100" s="105"/>
    </row>
    <row r="101" spans="1:9" s="103" customFormat="1" hidden="1" x14ac:dyDescent="0.3">
      <c r="A101" s="205"/>
      <c r="B101" s="194"/>
      <c r="C101" s="194"/>
      <c r="D101" s="210"/>
      <c r="E101" s="194"/>
      <c r="F101" s="151">
        <f t="shared" si="3"/>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ref="F110:F117" si="4">ROUND(+B110*D110*E110,2)</f>
        <v>0</v>
      </c>
      <c r="G110" s="244" t="s">
        <v>167</v>
      </c>
      <c r="I110" s="105"/>
    </row>
    <row r="111" spans="1:9" s="103" customFormat="1" hidden="1" x14ac:dyDescent="0.3">
      <c r="A111" s="205"/>
      <c r="B111" s="194"/>
      <c r="C111" s="194"/>
      <c r="D111" s="210"/>
      <c r="E111" s="194"/>
      <c r="F111" s="151">
        <f t="shared" si="4"/>
        <v>0</v>
      </c>
      <c r="G111" s="244" t="s">
        <v>167</v>
      </c>
      <c r="I111" s="105"/>
    </row>
    <row r="112" spans="1:9" s="103" customFormat="1" hidden="1" x14ac:dyDescent="0.3">
      <c r="A112" s="205"/>
      <c r="B112" s="194"/>
      <c r="C112" s="194"/>
      <c r="D112" s="210"/>
      <c r="E112" s="194"/>
      <c r="F112" s="151">
        <f t="shared" si="4"/>
        <v>0</v>
      </c>
      <c r="G112" s="244" t="s">
        <v>167</v>
      </c>
      <c r="I112" s="105"/>
    </row>
    <row r="113" spans="1:9" s="103" customFormat="1" hidden="1" x14ac:dyDescent="0.3">
      <c r="A113" s="205"/>
      <c r="B113" s="194"/>
      <c r="C113" s="194"/>
      <c r="D113" s="210"/>
      <c r="E113" s="194"/>
      <c r="F113" s="151">
        <f t="shared" si="4"/>
        <v>0</v>
      </c>
      <c r="G113" s="244" t="s">
        <v>167</v>
      </c>
      <c r="I113" s="105"/>
    </row>
    <row r="114" spans="1:9" s="103" customFormat="1" hidden="1" x14ac:dyDescent="0.3">
      <c r="A114" s="205"/>
      <c r="B114" s="194"/>
      <c r="C114" s="194"/>
      <c r="D114" s="210"/>
      <c r="E114" s="194"/>
      <c r="F114" s="151">
        <f t="shared" si="4"/>
        <v>0</v>
      </c>
      <c r="G114" s="244" t="s">
        <v>167</v>
      </c>
      <c r="I114" s="105"/>
    </row>
    <row r="115" spans="1:9" s="103" customFormat="1" hidden="1" x14ac:dyDescent="0.3">
      <c r="A115" s="205"/>
      <c r="B115" s="194"/>
      <c r="C115" s="194"/>
      <c r="D115" s="210"/>
      <c r="E115" s="194"/>
      <c r="F115" s="151">
        <f t="shared" si="4"/>
        <v>0</v>
      </c>
      <c r="G115" s="244" t="s">
        <v>167</v>
      </c>
      <c r="I115" s="105"/>
    </row>
    <row r="116" spans="1:9" s="103" customFormat="1" hidden="1" x14ac:dyDescent="0.3">
      <c r="A116" s="205"/>
      <c r="B116" s="194"/>
      <c r="C116" s="194"/>
      <c r="D116" s="210"/>
      <c r="E116" s="194"/>
      <c r="F116" s="151">
        <f t="shared" si="4"/>
        <v>0</v>
      </c>
      <c r="G116" s="244" t="s">
        <v>167</v>
      </c>
      <c r="I116" s="105"/>
    </row>
    <row r="117" spans="1:9" s="103" customFormat="1" hidden="1" x14ac:dyDescent="0.3">
      <c r="A117" s="205"/>
      <c r="B117" s="194"/>
      <c r="C117" s="194"/>
      <c r="D117" s="210"/>
      <c r="E117" s="194"/>
      <c r="F117" s="151">
        <f t="shared" si="4"/>
        <v>0</v>
      </c>
      <c r="G117" s="244" t="s">
        <v>167</v>
      </c>
      <c r="I117" s="105"/>
    </row>
    <row r="118" spans="1:9" s="103" customFormat="1" hidden="1" x14ac:dyDescent="0.3">
      <c r="A118" s="205"/>
      <c r="B118" s="194"/>
      <c r="C118" s="194"/>
      <c r="D118" s="210"/>
      <c r="E118" s="194"/>
      <c r="F118" s="151">
        <f t="shared" ref="F118:F125" si="5">ROUND(+B118*D118*E118,2)</f>
        <v>0</v>
      </c>
      <c r="G118" s="244" t="s">
        <v>167</v>
      </c>
      <c r="I118" s="105"/>
    </row>
    <row r="119" spans="1:9" s="103" customFormat="1" hidden="1" x14ac:dyDescent="0.3">
      <c r="A119" s="205"/>
      <c r="B119" s="194"/>
      <c r="C119" s="194"/>
      <c r="D119" s="210"/>
      <c r="E119" s="194"/>
      <c r="F119" s="151">
        <f t="shared" si="5"/>
        <v>0</v>
      </c>
      <c r="G119" s="244" t="s">
        <v>167</v>
      </c>
      <c r="I119" s="105"/>
    </row>
    <row r="120" spans="1:9" s="103" customFormat="1" hidden="1" x14ac:dyDescent="0.3">
      <c r="A120" s="205"/>
      <c r="B120" s="194"/>
      <c r="C120" s="194"/>
      <c r="D120" s="210"/>
      <c r="E120" s="194"/>
      <c r="F120" s="151">
        <f t="shared" si="5"/>
        <v>0</v>
      </c>
      <c r="G120" s="244" t="s">
        <v>167</v>
      </c>
      <c r="I120" s="105"/>
    </row>
    <row r="121" spans="1:9" s="103" customFormat="1" hidden="1" x14ac:dyDescent="0.3">
      <c r="A121" s="205"/>
      <c r="B121" s="194"/>
      <c r="C121" s="194"/>
      <c r="D121" s="210"/>
      <c r="E121" s="194"/>
      <c r="F121" s="151">
        <f t="shared" si="5"/>
        <v>0</v>
      </c>
      <c r="G121" s="244" t="s">
        <v>167</v>
      </c>
      <c r="I121" s="105"/>
    </row>
    <row r="122" spans="1:9" s="103" customFormat="1" hidden="1" x14ac:dyDescent="0.3">
      <c r="A122" s="205"/>
      <c r="B122" s="194"/>
      <c r="C122" s="194"/>
      <c r="D122" s="210"/>
      <c r="E122" s="194"/>
      <c r="F122" s="151">
        <f t="shared" si="5"/>
        <v>0</v>
      </c>
      <c r="G122" s="244" t="s">
        <v>167</v>
      </c>
      <c r="I122" s="105"/>
    </row>
    <row r="123" spans="1:9" s="103" customFormat="1" hidden="1" x14ac:dyDescent="0.3">
      <c r="A123" s="205"/>
      <c r="B123" s="194"/>
      <c r="C123" s="194"/>
      <c r="D123" s="210"/>
      <c r="E123" s="194"/>
      <c r="F123" s="151">
        <f t="shared" si="5"/>
        <v>0</v>
      </c>
      <c r="G123" s="244" t="s">
        <v>167</v>
      </c>
      <c r="I123" s="105"/>
    </row>
    <row r="124" spans="1:9" s="103" customFormat="1" hidden="1" x14ac:dyDescent="0.3">
      <c r="A124" s="205"/>
      <c r="B124" s="194"/>
      <c r="C124" s="194"/>
      <c r="D124" s="210"/>
      <c r="E124" s="194"/>
      <c r="F124" s="151">
        <f t="shared" si="5"/>
        <v>0</v>
      </c>
      <c r="G124" s="244" t="s">
        <v>167</v>
      </c>
      <c r="I124" s="105"/>
    </row>
    <row r="125" spans="1:9" s="103" customFormat="1" hidden="1" x14ac:dyDescent="0.3">
      <c r="A125" s="205"/>
      <c r="B125" s="194"/>
      <c r="C125" s="194"/>
      <c r="D125" s="210"/>
      <c r="E125" s="194"/>
      <c r="F125" s="151">
        <f t="shared" si="5"/>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ref="F128:F129" si="6">ROUND(+B128*D128*E128,2)</f>
        <v>0</v>
      </c>
      <c r="G128" s="244" t="s">
        <v>167</v>
      </c>
      <c r="I128" s="105"/>
    </row>
    <row r="129" spans="1:9" s="103" customFormat="1" hidden="1" x14ac:dyDescent="0.3">
      <c r="A129" s="205"/>
      <c r="B129" s="194"/>
      <c r="C129" s="194"/>
      <c r="D129" s="210"/>
      <c r="E129" s="194"/>
      <c r="F129" s="151">
        <f t="shared" si="6"/>
        <v>0</v>
      </c>
      <c r="G129" s="244" t="s">
        <v>167</v>
      </c>
      <c r="I129" s="105"/>
    </row>
    <row r="130" spans="1:9" s="103" customFormat="1" hidden="1" x14ac:dyDescent="0.3">
      <c r="A130" s="205"/>
      <c r="B130" s="194"/>
      <c r="C130" s="194"/>
      <c r="D130" s="210"/>
      <c r="E130" s="194"/>
      <c r="F130" s="151">
        <f t="shared" ref="F130:F131" si="7">ROUND(+B130*D130*E130,2)</f>
        <v>0</v>
      </c>
      <c r="G130" s="244" t="s">
        <v>167</v>
      </c>
      <c r="I130" s="105"/>
    </row>
    <row r="131" spans="1:9" s="103" customFormat="1" hidden="1" x14ac:dyDescent="0.3">
      <c r="A131" s="205"/>
      <c r="B131" s="194"/>
      <c r="C131" s="194"/>
      <c r="D131" s="210"/>
      <c r="E131" s="194"/>
      <c r="F131" s="151">
        <f t="shared" si="7"/>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8">RAND()*1000000</f>
        <v>340383.89570972527</v>
      </c>
      <c r="E134" s="194">
        <v>7</v>
      </c>
      <c r="F134" s="237">
        <f ca="1">ROUND(+B134*D134*E134,2)</f>
        <v>7148061.8099999996</v>
      </c>
      <c r="G134" s="244" t="s">
        <v>167</v>
      </c>
      <c r="I134" s="105"/>
    </row>
    <row r="135" spans="1:9" x14ac:dyDescent="0.3">
      <c r="A135" s="220"/>
      <c r="B135" s="153"/>
      <c r="C135" s="153"/>
      <c r="D135" s="223"/>
      <c r="E135" s="224" t="s">
        <v>168</v>
      </c>
      <c r="F135" s="242">
        <f ca="1">ROUND(SUBTOTAL(109,F5:F134),2)</f>
        <v>32224882.149999999</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9">RAND()*1000000</f>
        <v>372291.43398480711</v>
      </c>
      <c r="E137" s="194">
        <v>7</v>
      </c>
      <c r="F137" s="151">
        <f ca="1">ROUND(+B137*D137*E137,2)</f>
        <v>7818120.1100000003</v>
      </c>
      <c r="G137" s="244" t="s">
        <v>170</v>
      </c>
    </row>
    <row r="138" spans="1:9" s="103" customFormat="1" x14ac:dyDescent="0.3">
      <c r="A138" s="205" t="s">
        <v>202</v>
      </c>
      <c r="B138" s="194">
        <v>3</v>
      </c>
      <c r="C138" s="194" t="s">
        <v>207</v>
      </c>
      <c r="D138" s="210">
        <f t="shared" ca="1" si="9"/>
        <v>809176.27504308405</v>
      </c>
      <c r="E138" s="194">
        <v>7</v>
      </c>
      <c r="F138" s="151">
        <f t="shared" ref="F138:F265" ca="1" si="10">ROUND(+B138*D138*E138,2)</f>
        <v>16992701.780000001</v>
      </c>
      <c r="G138" s="244" t="s">
        <v>170</v>
      </c>
      <c r="I138" s="105"/>
    </row>
    <row r="139" spans="1:9" s="103" customFormat="1" x14ac:dyDescent="0.3">
      <c r="A139" s="205" t="s">
        <v>202</v>
      </c>
      <c r="B139" s="194">
        <v>3</v>
      </c>
      <c r="C139" s="194" t="s">
        <v>207</v>
      </c>
      <c r="D139" s="210">
        <f t="shared" ca="1" si="9"/>
        <v>688465.42409658141</v>
      </c>
      <c r="E139" s="194">
        <v>7</v>
      </c>
      <c r="F139" s="151">
        <f t="shared" ca="1" si="10"/>
        <v>14457773.91</v>
      </c>
      <c r="G139" s="244" t="s">
        <v>170</v>
      </c>
      <c r="I139" s="105"/>
    </row>
    <row r="140" spans="1:9" s="103" customFormat="1" hidden="1" x14ac:dyDescent="0.3">
      <c r="A140" s="205"/>
      <c r="B140" s="194"/>
      <c r="C140" s="194"/>
      <c r="D140" s="210"/>
      <c r="E140" s="194"/>
      <c r="F140" s="151">
        <f t="shared" si="10"/>
        <v>0</v>
      </c>
      <c r="G140" s="244" t="s">
        <v>170</v>
      </c>
      <c r="I140" s="105"/>
    </row>
    <row r="141" spans="1:9" s="103" customFormat="1" hidden="1" x14ac:dyDescent="0.3">
      <c r="A141" s="205"/>
      <c r="B141" s="194"/>
      <c r="C141" s="194"/>
      <c r="D141" s="210"/>
      <c r="E141" s="194"/>
      <c r="F141" s="151">
        <f t="shared" si="10"/>
        <v>0</v>
      </c>
      <c r="G141" s="244" t="s">
        <v>170</v>
      </c>
      <c r="I141" s="105"/>
    </row>
    <row r="142" spans="1:9" s="103" customFormat="1" hidden="1" x14ac:dyDescent="0.3">
      <c r="A142" s="205"/>
      <c r="B142" s="194"/>
      <c r="C142" s="194"/>
      <c r="D142" s="210"/>
      <c r="E142" s="194"/>
      <c r="F142" s="151">
        <f t="shared" si="10"/>
        <v>0</v>
      </c>
      <c r="G142" s="244" t="s">
        <v>170</v>
      </c>
      <c r="I142" s="105"/>
    </row>
    <row r="143" spans="1:9" s="103" customFormat="1" hidden="1" x14ac:dyDescent="0.3">
      <c r="A143" s="205"/>
      <c r="B143" s="194"/>
      <c r="C143" s="194"/>
      <c r="D143" s="210"/>
      <c r="E143" s="194"/>
      <c r="F143" s="151">
        <f t="shared" si="10"/>
        <v>0</v>
      </c>
      <c r="G143" s="244" t="s">
        <v>170</v>
      </c>
      <c r="I143" s="105"/>
    </row>
    <row r="144" spans="1:9" s="103" customFormat="1" hidden="1" x14ac:dyDescent="0.3">
      <c r="A144" s="205"/>
      <c r="B144" s="194"/>
      <c r="C144" s="194"/>
      <c r="D144" s="210"/>
      <c r="E144" s="194"/>
      <c r="F144" s="151">
        <f t="shared" si="10"/>
        <v>0</v>
      </c>
      <c r="G144" s="244" t="s">
        <v>170</v>
      </c>
      <c r="I144" s="105"/>
    </row>
    <row r="145" spans="1:9" s="103" customFormat="1" hidden="1" x14ac:dyDescent="0.3">
      <c r="A145" s="205"/>
      <c r="B145" s="194"/>
      <c r="C145" s="194"/>
      <c r="D145" s="210"/>
      <c r="E145" s="194"/>
      <c r="F145" s="151">
        <f t="shared" si="10"/>
        <v>0</v>
      </c>
      <c r="G145" s="244" t="s">
        <v>170</v>
      </c>
      <c r="I145" s="105"/>
    </row>
    <row r="146" spans="1:9" s="103" customFormat="1" hidden="1" x14ac:dyDescent="0.3">
      <c r="A146" s="205"/>
      <c r="B146" s="194"/>
      <c r="C146" s="194"/>
      <c r="D146" s="210"/>
      <c r="E146" s="194"/>
      <c r="F146" s="151">
        <f t="shared" si="10"/>
        <v>0</v>
      </c>
      <c r="G146" s="244" t="s">
        <v>170</v>
      </c>
      <c r="I146" s="105"/>
    </row>
    <row r="147" spans="1:9" s="103" customFormat="1" hidden="1" x14ac:dyDescent="0.3">
      <c r="A147" s="205"/>
      <c r="B147" s="194"/>
      <c r="C147" s="194"/>
      <c r="D147" s="210"/>
      <c r="E147" s="194"/>
      <c r="F147" s="151">
        <f t="shared" si="10"/>
        <v>0</v>
      </c>
      <c r="G147" s="244" t="s">
        <v>170</v>
      </c>
      <c r="I147" s="105"/>
    </row>
    <row r="148" spans="1:9" s="103" customFormat="1" hidden="1" x14ac:dyDescent="0.3">
      <c r="A148" s="205"/>
      <c r="B148" s="194"/>
      <c r="C148" s="194"/>
      <c r="D148" s="210"/>
      <c r="E148" s="194"/>
      <c r="F148" s="151">
        <f t="shared" si="10"/>
        <v>0</v>
      </c>
      <c r="G148" s="244" t="s">
        <v>170</v>
      </c>
      <c r="I148" s="105"/>
    </row>
    <row r="149" spans="1:9" s="103" customFormat="1" hidden="1" x14ac:dyDescent="0.3">
      <c r="A149" s="205"/>
      <c r="B149" s="194"/>
      <c r="C149" s="194"/>
      <c r="D149" s="210"/>
      <c r="E149" s="194"/>
      <c r="F149" s="151">
        <f t="shared" si="10"/>
        <v>0</v>
      </c>
      <c r="G149" s="244" t="s">
        <v>170</v>
      </c>
      <c r="I149" s="105"/>
    </row>
    <row r="150" spans="1:9" s="103" customFormat="1" hidden="1" x14ac:dyDescent="0.3">
      <c r="A150" s="205"/>
      <c r="B150" s="194"/>
      <c r="C150" s="194"/>
      <c r="D150" s="210"/>
      <c r="E150" s="194"/>
      <c r="F150" s="151">
        <f t="shared" si="10"/>
        <v>0</v>
      </c>
      <c r="G150" s="244" t="s">
        <v>170</v>
      </c>
      <c r="I150" s="105"/>
    </row>
    <row r="151" spans="1:9" s="103" customFormat="1" hidden="1" x14ac:dyDescent="0.3">
      <c r="A151" s="205"/>
      <c r="B151" s="194"/>
      <c r="C151" s="194"/>
      <c r="D151" s="210"/>
      <c r="E151" s="194"/>
      <c r="F151" s="151">
        <f t="shared" si="10"/>
        <v>0</v>
      </c>
      <c r="G151" s="244" t="s">
        <v>170</v>
      </c>
      <c r="I151" s="105"/>
    </row>
    <row r="152" spans="1:9" s="103" customFormat="1" hidden="1" x14ac:dyDescent="0.3">
      <c r="A152" s="205"/>
      <c r="B152" s="194"/>
      <c r="C152" s="194"/>
      <c r="D152" s="210"/>
      <c r="E152" s="194"/>
      <c r="F152" s="151">
        <f t="shared" si="10"/>
        <v>0</v>
      </c>
      <c r="G152" s="244" t="s">
        <v>170</v>
      </c>
      <c r="I152" s="105"/>
    </row>
    <row r="153" spans="1:9" s="103" customFormat="1" hidden="1" x14ac:dyDescent="0.3">
      <c r="A153" s="205"/>
      <c r="B153" s="194"/>
      <c r="C153" s="194"/>
      <c r="D153" s="210"/>
      <c r="E153" s="194"/>
      <c r="F153" s="151">
        <f t="shared" si="10"/>
        <v>0</v>
      </c>
      <c r="G153" s="244" t="s">
        <v>170</v>
      </c>
      <c r="I153" s="105"/>
    </row>
    <row r="154" spans="1:9" s="103" customFormat="1" hidden="1" x14ac:dyDescent="0.3">
      <c r="A154" s="205"/>
      <c r="B154" s="194"/>
      <c r="C154" s="194"/>
      <c r="D154" s="210"/>
      <c r="E154" s="194"/>
      <c r="F154" s="151">
        <f t="shared" si="10"/>
        <v>0</v>
      </c>
      <c r="G154" s="244" t="s">
        <v>170</v>
      </c>
      <c r="I154" s="105"/>
    </row>
    <row r="155" spans="1:9" s="103" customFormat="1" hidden="1" x14ac:dyDescent="0.3">
      <c r="A155" s="205"/>
      <c r="B155" s="194"/>
      <c r="C155" s="194"/>
      <c r="D155" s="210"/>
      <c r="E155" s="194"/>
      <c r="F155" s="151">
        <f t="shared" si="10"/>
        <v>0</v>
      </c>
      <c r="G155" s="244" t="s">
        <v>170</v>
      </c>
      <c r="I155" s="105"/>
    </row>
    <row r="156" spans="1:9" s="103" customFormat="1" hidden="1" x14ac:dyDescent="0.3">
      <c r="A156" s="205"/>
      <c r="B156" s="194"/>
      <c r="C156" s="194"/>
      <c r="D156" s="210"/>
      <c r="E156" s="194"/>
      <c r="F156" s="151">
        <f t="shared" si="10"/>
        <v>0</v>
      </c>
      <c r="G156" s="244" t="s">
        <v>170</v>
      </c>
      <c r="I156" s="105"/>
    </row>
    <row r="157" spans="1:9" s="103" customFormat="1" hidden="1" x14ac:dyDescent="0.3">
      <c r="A157" s="205"/>
      <c r="B157" s="194"/>
      <c r="C157" s="194"/>
      <c r="D157" s="210"/>
      <c r="E157" s="194"/>
      <c r="F157" s="151">
        <f t="shared" si="10"/>
        <v>0</v>
      </c>
      <c r="G157" s="244" t="s">
        <v>170</v>
      </c>
      <c r="I157" s="105"/>
    </row>
    <row r="158" spans="1:9" s="103" customFormat="1" hidden="1" x14ac:dyDescent="0.3">
      <c r="A158" s="205"/>
      <c r="B158" s="194"/>
      <c r="C158" s="194"/>
      <c r="D158" s="210"/>
      <c r="E158" s="194"/>
      <c r="F158" s="151">
        <f t="shared" si="10"/>
        <v>0</v>
      </c>
      <c r="G158" s="244" t="s">
        <v>170</v>
      </c>
      <c r="I158" s="105"/>
    </row>
    <row r="159" spans="1:9" s="103" customFormat="1" hidden="1" x14ac:dyDescent="0.3">
      <c r="A159" s="205"/>
      <c r="B159" s="194"/>
      <c r="C159" s="194"/>
      <c r="D159" s="210"/>
      <c r="E159" s="194"/>
      <c r="F159" s="151">
        <f t="shared" si="10"/>
        <v>0</v>
      </c>
      <c r="G159" s="244" t="s">
        <v>170</v>
      </c>
      <c r="I159" s="105"/>
    </row>
    <row r="160" spans="1:9" s="103" customFormat="1" hidden="1" x14ac:dyDescent="0.3">
      <c r="A160" s="205"/>
      <c r="B160" s="194"/>
      <c r="C160" s="194"/>
      <c r="D160" s="210"/>
      <c r="E160" s="194"/>
      <c r="F160" s="151">
        <f t="shared" si="10"/>
        <v>0</v>
      </c>
      <c r="G160" s="244" t="s">
        <v>170</v>
      </c>
      <c r="I160" s="105"/>
    </row>
    <row r="161" spans="1:9" s="103" customFormat="1" hidden="1" x14ac:dyDescent="0.3">
      <c r="A161" s="205"/>
      <c r="B161" s="194"/>
      <c r="C161" s="194"/>
      <c r="D161" s="210"/>
      <c r="E161" s="194"/>
      <c r="F161" s="151">
        <f t="shared" si="10"/>
        <v>0</v>
      </c>
      <c r="G161" s="244" t="s">
        <v>170</v>
      </c>
      <c r="I161" s="105"/>
    </row>
    <row r="162" spans="1:9" s="103" customFormat="1" hidden="1" x14ac:dyDescent="0.3">
      <c r="A162" s="205"/>
      <c r="B162" s="194"/>
      <c r="C162" s="194"/>
      <c r="D162" s="210"/>
      <c r="E162" s="194"/>
      <c r="F162" s="151">
        <f t="shared" si="10"/>
        <v>0</v>
      </c>
      <c r="G162" s="244" t="s">
        <v>170</v>
      </c>
      <c r="I162" s="105"/>
    </row>
    <row r="163" spans="1:9" s="103" customFormat="1" hidden="1" x14ac:dyDescent="0.3">
      <c r="A163" s="205"/>
      <c r="B163" s="194"/>
      <c r="C163" s="194"/>
      <c r="D163" s="210"/>
      <c r="E163" s="194"/>
      <c r="F163" s="151">
        <f t="shared" si="10"/>
        <v>0</v>
      </c>
      <c r="G163" s="244" t="s">
        <v>170</v>
      </c>
      <c r="I163" s="105"/>
    </row>
    <row r="164" spans="1:9" s="103" customFormat="1" hidden="1" x14ac:dyDescent="0.3">
      <c r="A164" s="205"/>
      <c r="B164" s="194"/>
      <c r="C164" s="194"/>
      <c r="D164" s="210"/>
      <c r="E164" s="194"/>
      <c r="F164" s="151">
        <f t="shared" si="10"/>
        <v>0</v>
      </c>
      <c r="G164" s="244" t="s">
        <v>170</v>
      </c>
      <c r="I164" s="105"/>
    </row>
    <row r="165" spans="1:9" s="103" customFormat="1" hidden="1" x14ac:dyDescent="0.3">
      <c r="A165" s="205"/>
      <c r="B165" s="194"/>
      <c r="C165" s="194"/>
      <c r="D165" s="210"/>
      <c r="E165" s="194"/>
      <c r="F165" s="151">
        <f t="shared" si="10"/>
        <v>0</v>
      </c>
      <c r="G165" s="244" t="s">
        <v>170</v>
      </c>
      <c r="I165" s="105"/>
    </row>
    <row r="166" spans="1:9" s="103" customFormat="1" hidden="1" x14ac:dyDescent="0.3">
      <c r="A166" s="205"/>
      <c r="B166" s="194"/>
      <c r="C166" s="194"/>
      <c r="D166" s="210"/>
      <c r="E166" s="194"/>
      <c r="F166" s="151">
        <f t="shared" si="10"/>
        <v>0</v>
      </c>
      <c r="G166" s="244" t="s">
        <v>170</v>
      </c>
      <c r="I166" s="105"/>
    </row>
    <row r="167" spans="1:9" s="103" customFormat="1" hidden="1" x14ac:dyDescent="0.3">
      <c r="A167" s="205"/>
      <c r="B167" s="194"/>
      <c r="C167" s="194"/>
      <c r="D167" s="210"/>
      <c r="E167" s="194"/>
      <c r="F167" s="151">
        <f t="shared" si="10"/>
        <v>0</v>
      </c>
      <c r="G167" s="244" t="s">
        <v>170</v>
      </c>
      <c r="I167" s="105"/>
    </row>
    <row r="168" spans="1:9" s="103" customFormat="1" hidden="1" x14ac:dyDescent="0.3">
      <c r="A168" s="205"/>
      <c r="B168" s="194"/>
      <c r="C168" s="194"/>
      <c r="D168" s="210"/>
      <c r="E168" s="194"/>
      <c r="F168" s="151">
        <f t="shared" si="10"/>
        <v>0</v>
      </c>
      <c r="G168" s="244" t="s">
        <v>170</v>
      </c>
      <c r="I168" s="105"/>
    </row>
    <row r="169" spans="1:9" s="103" customFormat="1" hidden="1" x14ac:dyDescent="0.3">
      <c r="A169" s="205"/>
      <c r="B169" s="194"/>
      <c r="C169" s="194"/>
      <c r="D169" s="210"/>
      <c r="E169" s="194"/>
      <c r="F169" s="151">
        <f t="shared" si="10"/>
        <v>0</v>
      </c>
      <c r="G169" s="244" t="s">
        <v>170</v>
      </c>
      <c r="I169" s="105"/>
    </row>
    <row r="170" spans="1:9" s="103" customFormat="1" hidden="1" x14ac:dyDescent="0.3">
      <c r="A170" s="205"/>
      <c r="B170" s="194"/>
      <c r="C170" s="194"/>
      <c r="D170" s="210"/>
      <c r="E170" s="194"/>
      <c r="F170" s="151">
        <f t="shared" si="10"/>
        <v>0</v>
      </c>
      <c r="G170" s="244" t="s">
        <v>170</v>
      </c>
      <c r="I170" s="105"/>
    </row>
    <row r="171" spans="1:9" s="103" customFormat="1" hidden="1" x14ac:dyDescent="0.3">
      <c r="A171" s="205"/>
      <c r="B171" s="194"/>
      <c r="C171" s="194"/>
      <c r="D171" s="210"/>
      <c r="E171" s="194"/>
      <c r="F171" s="151">
        <f t="shared" si="10"/>
        <v>0</v>
      </c>
      <c r="G171" s="244" t="s">
        <v>170</v>
      </c>
      <c r="I171" s="105"/>
    </row>
    <row r="172" spans="1:9" s="103" customFormat="1" hidden="1" x14ac:dyDescent="0.3">
      <c r="A172" s="205"/>
      <c r="B172" s="194"/>
      <c r="C172" s="194"/>
      <c r="D172" s="210"/>
      <c r="E172" s="194"/>
      <c r="F172" s="151">
        <f t="shared" si="10"/>
        <v>0</v>
      </c>
      <c r="G172" s="244" t="s">
        <v>170</v>
      </c>
      <c r="I172" s="105"/>
    </row>
    <row r="173" spans="1:9" s="103" customFormat="1" hidden="1" x14ac:dyDescent="0.3">
      <c r="A173" s="205"/>
      <c r="B173" s="194"/>
      <c r="C173" s="194"/>
      <c r="D173" s="210"/>
      <c r="E173" s="194"/>
      <c r="F173" s="151">
        <f t="shared" si="10"/>
        <v>0</v>
      </c>
      <c r="G173" s="244" t="s">
        <v>170</v>
      </c>
      <c r="I173" s="105"/>
    </row>
    <row r="174" spans="1:9" s="103" customFormat="1" hidden="1" x14ac:dyDescent="0.3">
      <c r="A174" s="205"/>
      <c r="B174" s="194"/>
      <c r="C174" s="194"/>
      <c r="D174" s="210"/>
      <c r="E174" s="194"/>
      <c r="F174" s="151">
        <f t="shared" si="10"/>
        <v>0</v>
      </c>
      <c r="G174" s="244" t="s">
        <v>170</v>
      </c>
      <c r="I174" s="105"/>
    </row>
    <row r="175" spans="1:9" s="103" customFormat="1" hidden="1" x14ac:dyDescent="0.3">
      <c r="A175" s="205"/>
      <c r="B175" s="194"/>
      <c r="C175" s="194"/>
      <c r="D175" s="210"/>
      <c r="E175" s="194"/>
      <c r="F175" s="151">
        <f t="shared" si="10"/>
        <v>0</v>
      </c>
      <c r="G175" s="244" t="s">
        <v>170</v>
      </c>
      <c r="I175" s="105"/>
    </row>
    <row r="176" spans="1:9" s="103" customFormat="1" hidden="1" x14ac:dyDescent="0.3">
      <c r="A176" s="205"/>
      <c r="B176" s="194"/>
      <c r="C176" s="194"/>
      <c r="D176" s="210"/>
      <c r="E176" s="194"/>
      <c r="F176" s="151">
        <f t="shared" si="10"/>
        <v>0</v>
      </c>
      <c r="G176" s="244" t="s">
        <v>170</v>
      </c>
      <c r="I176" s="105"/>
    </row>
    <row r="177" spans="1:9" s="103" customFormat="1" hidden="1" x14ac:dyDescent="0.3">
      <c r="A177" s="205"/>
      <c r="B177" s="194"/>
      <c r="C177" s="194"/>
      <c r="D177" s="210"/>
      <c r="E177" s="194"/>
      <c r="F177" s="151">
        <f t="shared" si="10"/>
        <v>0</v>
      </c>
      <c r="G177" s="244" t="s">
        <v>170</v>
      </c>
      <c r="I177" s="105"/>
    </row>
    <row r="178" spans="1:9" s="103" customFormat="1" hidden="1" x14ac:dyDescent="0.3">
      <c r="A178" s="205"/>
      <c r="B178" s="194"/>
      <c r="C178" s="194"/>
      <c r="D178" s="210"/>
      <c r="E178" s="194"/>
      <c r="F178" s="151">
        <f t="shared" si="10"/>
        <v>0</v>
      </c>
      <c r="G178" s="244" t="s">
        <v>170</v>
      </c>
      <c r="I178" s="105"/>
    </row>
    <row r="179" spans="1:9" s="103" customFormat="1" hidden="1" x14ac:dyDescent="0.3">
      <c r="A179" s="205"/>
      <c r="B179" s="194"/>
      <c r="C179" s="194"/>
      <c r="D179" s="210"/>
      <c r="E179" s="194"/>
      <c r="F179" s="151">
        <f t="shared" si="10"/>
        <v>0</v>
      </c>
      <c r="G179" s="244" t="s">
        <v>170</v>
      </c>
      <c r="I179" s="105"/>
    </row>
    <row r="180" spans="1:9" s="103" customFormat="1" hidden="1" x14ac:dyDescent="0.3">
      <c r="A180" s="205"/>
      <c r="B180" s="194"/>
      <c r="C180" s="194"/>
      <c r="D180" s="210"/>
      <c r="E180" s="194"/>
      <c r="F180" s="151">
        <f t="shared" si="10"/>
        <v>0</v>
      </c>
      <c r="G180" s="244" t="s">
        <v>170</v>
      </c>
      <c r="I180" s="105"/>
    </row>
    <row r="181" spans="1:9" s="103" customFormat="1" hidden="1" x14ac:dyDescent="0.3">
      <c r="A181" s="205"/>
      <c r="B181" s="194"/>
      <c r="C181" s="194"/>
      <c r="D181" s="210"/>
      <c r="E181" s="194"/>
      <c r="F181" s="151">
        <f t="shared" si="10"/>
        <v>0</v>
      </c>
      <c r="G181" s="244" t="s">
        <v>170</v>
      </c>
      <c r="I181" s="105"/>
    </row>
    <row r="182" spans="1:9" s="103" customFormat="1" hidden="1" x14ac:dyDescent="0.3">
      <c r="A182" s="205"/>
      <c r="B182" s="194"/>
      <c r="C182" s="194"/>
      <c r="D182" s="210"/>
      <c r="E182" s="194"/>
      <c r="F182" s="151">
        <f t="shared" si="10"/>
        <v>0</v>
      </c>
      <c r="G182" s="244" t="s">
        <v>170</v>
      </c>
      <c r="I182" s="105"/>
    </row>
    <row r="183" spans="1:9" s="103" customFormat="1" hidden="1" x14ac:dyDescent="0.3">
      <c r="A183" s="205"/>
      <c r="B183" s="194"/>
      <c r="C183" s="194"/>
      <c r="D183" s="210"/>
      <c r="E183" s="194"/>
      <c r="F183" s="151">
        <f t="shared" si="10"/>
        <v>0</v>
      </c>
      <c r="G183" s="244" t="s">
        <v>170</v>
      </c>
      <c r="I183" s="105"/>
    </row>
    <row r="184" spans="1:9" s="103" customFormat="1" hidden="1" x14ac:dyDescent="0.3">
      <c r="A184" s="205"/>
      <c r="B184" s="194"/>
      <c r="C184" s="194"/>
      <c r="D184" s="210"/>
      <c r="E184" s="194"/>
      <c r="F184" s="151">
        <f t="shared" si="10"/>
        <v>0</v>
      </c>
      <c r="G184" s="244" t="s">
        <v>170</v>
      </c>
      <c r="I184" s="105"/>
    </row>
    <row r="185" spans="1:9" s="103" customFormat="1" hidden="1" x14ac:dyDescent="0.3">
      <c r="A185" s="205"/>
      <c r="B185" s="194"/>
      <c r="C185" s="194"/>
      <c r="D185" s="210"/>
      <c r="E185" s="194"/>
      <c r="F185" s="151">
        <f t="shared" si="10"/>
        <v>0</v>
      </c>
      <c r="G185" s="244" t="s">
        <v>170</v>
      </c>
      <c r="I185" s="105"/>
    </row>
    <row r="186" spans="1:9" s="103" customFormat="1" hidden="1" x14ac:dyDescent="0.3">
      <c r="A186" s="205"/>
      <c r="B186" s="194"/>
      <c r="C186" s="194"/>
      <c r="D186" s="210"/>
      <c r="E186" s="194"/>
      <c r="F186" s="151">
        <f t="shared" si="10"/>
        <v>0</v>
      </c>
      <c r="G186" s="244" t="s">
        <v>170</v>
      </c>
      <c r="I186" s="105"/>
    </row>
    <row r="187" spans="1:9" s="103" customFormat="1" hidden="1" x14ac:dyDescent="0.3">
      <c r="A187" s="205"/>
      <c r="B187" s="194"/>
      <c r="C187" s="194"/>
      <c r="D187" s="210"/>
      <c r="E187" s="194"/>
      <c r="F187" s="151">
        <f t="shared" si="10"/>
        <v>0</v>
      </c>
      <c r="G187" s="244" t="s">
        <v>170</v>
      </c>
      <c r="I187" s="105"/>
    </row>
    <row r="188" spans="1:9" s="103" customFormat="1" hidden="1" x14ac:dyDescent="0.3">
      <c r="A188" s="205"/>
      <c r="B188" s="194"/>
      <c r="C188" s="194"/>
      <c r="D188" s="210"/>
      <c r="E188" s="194"/>
      <c r="F188" s="151">
        <f t="shared" si="10"/>
        <v>0</v>
      </c>
      <c r="G188" s="244" t="s">
        <v>170</v>
      </c>
      <c r="I188" s="105"/>
    </row>
    <row r="189" spans="1:9" s="103" customFormat="1" hidden="1" x14ac:dyDescent="0.3">
      <c r="A189" s="205"/>
      <c r="B189" s="194"/>
      <c r="C189" s="194"/>
      <c r="D189" s="210"/>
      <c r="E189" s="194"/>
      <c r="F189" s="151">
        <f t="shared" si="10"/>
        <v>0</v>
      </c>
      <c r="G189" s="244" t="s">
        <v>170</v>
      </c>
      <c r="I189" s="105"/>
    </row>
    <row r="190" spans="1:9" s="103" customFormat="1" hidden="1" x14ac:dyDescent="0.3">
      <c r="A190" s="205"/>
      <c r="B190" s="194"/>
      <c r="C190" s="194"/>
      <c r="D190" s="210"/>
      <c r="E190" s="194"/>
      <c r="F190" s="151">
        <f t="shared" si="10"/>
        <v>0</v>
      </c>
      <c r="G190" s="244" t="s">
        <v>170</v>
      </c>
      <c r="I190" s="105"/>
    </row>
    <row r="191" spans="1:9" s="103" customFormat="1" hidden="1" x14ac:dyDescent="0.3">
      <c r="A191" s="205"/>
      <c r="B191" s="194"/>
      <c r="C191" s="194"/>
      <c r="D191" s="210"/>
      <c r="E191" s="194"/>
      <c r="F191" s="151">
        <f t="shared" si="10"/>
        <v>0</v>
      </c>
      <c r="G191" s="244" t="s">
        <v>170</v>
      </c>
      <c r="I191" s="105"/>
    </row>
    <row r="192" spans="1:9" s="103" customFormat="1" hidden="1" x14ac:dyDescent="0.3">
      <c r="A192" s="205"/>
      <c r="B192" s="194"/>
      <c r="C192" s="194"/>
      <c r="D192" s="210"/>
      <c r="E192" s="194"/>
      <c r="F192" s="151">
        <f t="shared" si="10"/>
        <v>0</v>
      </c>
      <c r="G192" s="244" t="s">
        <v>170</v>
      </c>
      <c r="I192" s="105"/>
    </row>
    <row r="193" spans="1:9" s="103" customFormat="1" hidden="1" x14ac:dyDescent="0.3">
      <c r="A193" s="205"/>
      <c r="B193" s="194"/>
      <c r="C193" s="194"/>
      <c r="D193" s="210"/>
      <c r="E193" s="194"/>
      <c r="F193" s="151">
        <f t="shared" si="10"/>
        <v>0</v>
      </c>
      <c r="G193" s="244" t="s">
        <v>170</v>
      </c>
      <c r="I193" s="105"/>
    </row>
    <row r="194" spans="1:9" s="103" customFormat="1" hidden="1" x14ac:dyDescent="0.3">
      <c r="A194" s="205"/>
      <c r="B194" s="194"/>
      <c r="C194" s="194"/>
      <c r="D194" s="210"/>
      <c r="E194" s="194"/>
      <c r="F194" s="151">
        <f t="shared" si="10"/>
        <v>0</v>
      </c>
      <c r="G194" s="244" t="s">
        <v>170</v>
      </c>
      <c r="I194" s="105"/>
    </row>
    <row r="195" spans="1:9" s="103" customFormat="1" hidden="1" x14ac:dyDescent="0.3">
      <c r="A195" s="205"/>
      <c r="B195" s="194"/>
      <c r="C195" s="194"/>
      <c r="D195" s="210"/>
      <c r="E195" s="194"/>
      <c r="F195" s="151">
        <f t="shared" si="10"/>
        <v>0</v>
      </c>
      <c r="G195" s="244" t="s">
        <v>170</v>
      </c>
      <c r="I195" s="105"/>
    </row>
    <row r="196" spans="1:9" s="103" customFormat="1" hidden="1" x14ac:dyDescent="0.3">
      <c r="A196" s="205"/>
      <c r="B196" s="194"/>
      <c r="C196" s="194"/>
      <c r="D196" s="210"/>
      <c r="E196" s="194"/>
      <c r="F196" s="151">
        <f t="shared" si="10"/>
        <v>0</v>
      </c>
      <c r="G196" s="244" t="s">
        <v>170</v>
      </c>
      <c r="I196" s="105"/>
    </row>
    <row r="197" spans="1:9" s="103" customFormat="1" hidden="1" x14ac:dyDescent="0.3">
      <c r="A197" s="205"/>
      <c r="B197" s="194"/>
      <c r="C197" s="194"/>
      <c r="D197" s="210"/>
      <c r="E197" s="194"/>
      <c r="F197" s="151">
        <f t="shared" si="10"/>
        <v>0</v>
      </c>
      <c r="G197" s="244" t="s">
        <v>170</v>
      </c>
      <c r="I197" s="105"/>
    </row>
    <row r="198" spans="1:9" s="103" customFormat="1" hidden="1" x14ac:dyDescent="0.3">
      <c r="A198" s="205"/>
      <c r="B198" s="194"/>
      <c r="C198" s="194"/>
      <c r="D198" s="210"/>
      <c r="E198" s="194"/>
      <c r="F198" s="151">
        <f t="shared" si="10"/>
        <v>0</v>
      </c>
      <c r="G198" s="244" t="s">
        <v>170</v>
      </c>
      <c r="I198" s="105"/>
    </row>
    <row r="199" spans="1:9" s="103" customFormat="1" hidden="1" x14ac:dyDescent="0.3">
      <c r="A199" s="205"/>
      <c r="B199" s="194"/>
      <c r="C199" s="194"/>
      <c r="D199" s="210"/>
      <c r="E199" s="194"/>
      <c r="F199" s="151">
        <f t="shared" si="10"/>
        <v>0</v>
      </c>
      <c r="G199" s="244" t="s">
        <v>170</v>
      </c>
      <c r="I199" s="105"/>
    </row>
    <row r="200" spans="1:9" s="103" customFormat="1" hidden="1" x14ac:dyDescent="0.3">
      <c r="A200" s="205"/>
      <c r="B200" s="194"/>
      <c r="C200" s="194"/>
      <c r="D200" s="210"/>
      <c r="E200" s="194"/>
      <c r="F200" s="151">
        <f t="shared" si="10"/>
        <v>0</v>
      </c>
      <c r="G200" s="244" t="s">
        <v>170</v>
      </c>
      <c r="I200" s="105"/>
    </row>
    <row r="201" spans="1:9" s="103" customFormat="1" hidden="1" x14ac:dyDescent="0.3">
      <c r="A201" s="205"/>
      <c r="B201" s="194"/>
      <c r="C201" s="194"/>
      <c r="D201" s="210"/>
      <c r="E201" s="194"/>
      <c r="F201" s="151">
        <f t="shared" si="10"/>
        <v>0</v>
      </c>
      <c r="G201" s="244" t="s">
        <v>170</v>
      </c>
      <c r="I201" s="105"/>
    </row>
    <row r="202" spans="1:9" s="103" customFormat="1" hidden="1" x14ac:dyDescent="0.3">
      <c r="A202" s="205"/>
      <c r="B202" s="194"/>
      <c r="C202" s="194"/>
      <c r="D202" s="210"/>
      <c r="E202" s="194"/>
      <c r="F202" s="151">
        <f t="shared" si="10"/>
        <v>0</v>
      </c>
      <c r="G202" s="244" t="s">
        <v>170</v>
      </c>
      <c r="I202" s="105"/>
    </row>
    <row r="203" spans="1:9" s="103" customFormat="1" hidden="1" x14ac:dyDescent="0.3">
      <c r="A203" s="205"/>
      <c r="B203" s="194"/>
      <c r="C203" s="194"/>
      <c r="D203" s="210"/>
      <c r="E203" s="194"/>
      <c r="F203" s="151">
        <f t="shared" si="10"/>
        <v>0</v>
      </c>
      <c r="G203" s="244" t="s">
        <v>170</v>
      </c>
      <c r="I203" s="105"/>
    </row>
    <row r="204" spans="1:9" s="103" customFormat="1" hidden="1" x14ac:dyDescent="0.3">
      <c r="A204" s="205"/>
      <c r="B204" s="194"/>
      <c r="C204" s="194"/>
      <c r="D204" s="210"/>
      <c r="E204" s="194"/>
      <c r="F204" s="151">
        <f t="shared" si="10"/>
        <v>0</v>
      </c>
      <c r="G204" s="244" t="s">
        <v>170</v>
      </c>
      <c r="I204" s="105"/>
    </row>
    <row r="205" spans="1:9" s="103" customFormat="1" hidden="1" x14ac:dyDescent="0.3">
      <c r="A205" s="205"/>
      <c r="B205" s="194"/>
      <c r="C205" s="194"/>
      <c r="D205" s="210"/>
      <c r="E205" s="194"/>
      <c r="F205" s="151">
        <f t="shared" si="10"/>
        <v>0</v>
      </c>
      <c r="G205" s="244" t="s">
        <v>170</v>
      </c>
      <c r="I205" s="105"/>
    </row>
    <row r="206" spans="1:9" s="103" customFormat="1" hidden="1" x14ac:dyDescent="0.3">
      <c r="A206" s="205"/>
      <c r="B206" s="194"/>
      <c r="C206" s="194"/>
      <c r="D206" s="210"/>
      <c r="E206" s="194"/>
      <c r="F206" s="151">
        <f t="shared" si="10"/>
        <v>0</v>
      </c>
      <c r="G206" s="244" t="s">
        <v>170</v>
      </c>
      <c r="I206" s="105"/>
    </row>
    <row r="207" spans="1:9" s="103" customFormat="1" hidden="1" x14ac:dyDescent="0.3">
      <c r="A207" s="205"/>
      <c r="B207" s="194"/>
      <c r="C207" s="194"/>
      <c r="D207" s="210"/>
      <c r="E207" s="194"/>
      <c r="F207" s="151">
        <f t="shared" si="10"/>
        <v>0</v>
      </c>
      <c r="G207" s="244" t="s">
        <v>170</v>
      </c>
      <c r="I207" s="105"/>
    </row>
    <row r="208" spans="1:9" s="103" customFormat="1" hidden="1" x14ac:dyDescent="0.3">
      <c r="A208" s="205"/>
      <c r="B208" s="194"/>
      <c r="C208" s="194"/>
      <c r="D208" s="210"/>
      <c r="E208" s="194"/>
      <c r="F208" s="151">
        <f t="shared" si="10"/>
        <v>0</v>
      </c>
      <c r="G208" s="244" t="s">
        <v>170</v>
      </c>
      <c r="I208" s="105"/>
    </row>
    <row r="209" spans="1:9" s="103" customFormat="1" hidden="1" x14ac:dyDescent="0.3">
      <c r="A209" s="205"/>
      <c r="B209" s="194"/>
      <c r="C209" s="194"/>
      <c r="D209" s="210"/>
      <c r="E209" s="194"/>
      <c r="F209" s="151">
        <f t="shared" si="10"/>
        <v>0</v>
      </c>
      <c r="G209" s="244" t="s">
        <v>170</v>
      </c>
      <c r="I209" s="105"/>
    </row>
    <row r="210" spans="1:9" s="103" customFormat="1" hidden="1" x14ac:dyDescent="0.3">
      <c r="A210" s="205"/>
      <c r="B210" s="194"/>
      <c r="C210" s="194"/>
      <c r="D210" s="210"/>
      <c r="E210" s="194"/>
      <c r="F210" s="151">
        <f t="shared" si="10"/>
        <v>0</v>
      </c>
      <c r="G210" s="244" t="s">
        <v>170</v>
      </c>
      <c r="I210" s="105"/>
    </row>
    <row r="211" spans="1:9" s="103" customFormat="1" hidden="1" x14ac:dyDescent="0.3">
      <c r="A211" s="205"/>
      <c r="B211" s="194"/>
      <c r="C211" s="194"/>
      <c r="D211" s="210"/>
      <c r="E211" s="194"/>
      <c r="F211" s="151">
        <f t="shared" si="10"/>
        <v>0</v>
      </c>
      <c r="G211" s="244" t="s">
        <v>170</v>
      </c>
      <c r="I211" s="105"/>
    </row>
    <row r="212" spans="1:9" s="103" customFormat="1" hidden="1" x14ac:dyDescent="0.3">
      <c r="A212" s="205"/>
      <c r="B212" s="194"/>
      <c r="C212" s="194"/>
      <c r="D212" s="210"/>
      <c r="E212" s="194"/>
      <c r="F212" s="151">
        <f t="shared" si="10"/>
        <v>0</v>
      </c>
      <c r="G212" s="244" t="s">
        <v>170</v>
      </c>
      <c r="I212" s="105"/>
    </row>
    <row r="213" spans="1:9" s="103" customFormat="1" hidden="1" x14ac:dyDescent="0.3">
      <c r="A213" s="205"/>
      <c r="B213" s="194"/>
      <c r="C213" s="194"/>
      <c r="D213" s="210"/>
      <c r="E213" s="194"/>
      <c r="F213" s="151">
        <f t="shared" si="10"/>
        <v>0</v>
      </c>
      <c r="G213" s="244" t="s">
        <v>170</v>
      </c>
      <c r="I213" s="105"/>
    </row>
    <row r="214" spans="1:9" s="103" customFormat="1" hidden="1" x14ac:dyDescent="0.3">
      <c r="A214" s="205"/>
      <c r="B214" s="194"/>
      <c r="C214" s="194"/>
      <c r="D214" s="210"/>
      <c r="E214" s="194"/>
      <c r="F214" s="151">
        <f t="shared" si="10"/>
        <v>0</v>
      </c>
      <c r="G214" s="244" t="s">
        <v>170</v>
      </c>
      <c r="I214" s="105"/>
    </row>
    <row r="215" spans="1:9" s="103" customFormat="1" hidden="1" x14ac:dyDescent="0.3">
      <c r="A215" s="205"/>
      <c r="B215" s="194"/>
      <c r="C215" s="194"/>
      <c r="D215" s="210"/>
      <c r="E215" s="194"/>
      <c r="F215" s="151">
        <f t="shared" si="10"/>
        <v>0</v>
      </c>
      <c r="G215" s="244" t="s">
        <v>170</v>
      </c>
      <c r="I215" s="105"/>
    </row>
    <row r="216" spans="1:9" s="103" customFormat="1" hidden="1" x14ac:dyDescent="0.3">
      <c r="A216" s="205"/>
      <c r="B216" s="194"/>
      <c r="C216" s="194"/>
      <c r="D216" s="210"/>
      <c r="E216" s="194"/>
      <c r="F216" s="151">
        <f t="shared" si="10"/>
        <v>0</v>
      </c>
      <c r="G216" s="244" t="s">
        <v>170</v>
      </c>
      <c r="I216" s="105"/>
    </row>
    <row r="217" spans="1:9" s="103" customFormat="1" hidden="1" x14ac:dyDescent="0.3">
      <c r="A217" s="205"/>
      <c r="B217" s="194"/>
      <c r="C217" s="194"/>
      <c r="D217" s="210"/>
      <c r="E217" s="194"/>
      <c r="F217" s="151">
        <f t="shared" si="10"/>
        <v>0</v>
      </c>
      <c r="G217" s="244" t="s">
        <v>170</v>
      </c>
      <c r="I217" s="105"/>
    </row>
    <row r="218" spans="1:9" s="103" customFormat="1" hidden="1" x14ac:dyDescent="0.3">
      <c r="A218" s="205"/>
      <c r="B218" s="194"/>
      <c r="C218" s="194"/>
      <c r="D218" s="210"/>
      <c r="E218" s="194"/>
      <c r="F218" s="151">
        <f t="shared" si="10"/>
        <v>0</v>
      </c>
      <c r="G218" s="244" t="s">
        <v>170</v>
      </c>
      <c r="I218" s="105"/>
    </row>
    <row r="219" spans="1:9" s="103" customFormat="1" hidden="1" x14ac:dyDescent="0.3">
      <c r="A219" s="205"/>
      <c r="B219" s="194"/>
      <c r="C219" s="194"/>
      <c r="D219" s="210"/>
      <c r="E219" s="194"/>
      <c r="F219" s="151">
        <f t="shared" si="10"/>
        <v>0</v>
      </c>
      <c r="G219" s="244" t="s">
        <v>170</v>
      </c>
      <c r="I219" s="105"/>
    </row>
    <row r="220" spans="1:9" s="103" customFormat="1" hidden="1" x14ac:dyDescent="0.3">
      <c r="A220" s="205"/>
      <c r="B220" s="194"/>
      <c r="C220" s="194"/>
      <c r="D220" s="210"/>
      <c r="E220" s="194"/>
      <c r="F220" s="151">
        <f t="shared" si="10"/>
        <v>0</v>
      </c>
      <c r="G220" s="244" t="s">
        <v>170</v>
      </c>
      <c r="I220" s="105"/>
    </row>
    <row r="221" spans="1:9" s="103" customFormat="1" hidden="1" x14ac:dyDescent="0.3">
      <c r="A221" s="205"/>
      <c r="B221" s="194"/>
      <c r="C221" s="194"/>
      <c r="D221" s="210"/>
      <c r="E221" s="194"/>
      <c r="F221" s="151">
        <f t="shared" si="10"/>
        <v>0</v>
      </c>
      <c r="G221" s="244" t="s">
        <v>170</v>
      </c>
      <c r="I221" s="105"/>
    </row>
    <row r="222" spans="1:9" s="103" customFormat="1" hidden="1" x14ac:dyDescent="0.3">
      <c r="A222" s="205"/>
      <c r="B222" s="194"/>
      <c r="C222" s="194"/>
      <c r="D222" s="210"/>
      <c r="E222" s="194"/>
      <c r="F222" s="151">
        <f t="shared" si="10"/>
        <v>0</v>
      </c>
      <c r="G222" s="244" t="s">
        <v>170</v>
      </c>
      <c r="I222" s="105"/>
    </row>
    <row r="223" spans="1:9" s="103" customFormat="1" hidden="1" x14ac:dyDescent="0.3">
      <c r="A223" s="205"/>
      <c r="B223" s="194"/>
      <c r="C223" s="194"/>
      <c r="D223" s="210"/>
      <c r="E223" s="194"/>
      <c r="F223" s="151">
        <f t="shared" si="10"/>
        <v>0</v>
      </c>
      <c r="G223" s="244" t="s">
        <v>170</v>
      </c>
      <c r="I223" s="105"/>
    </row>
    <row r="224" spans="1:9" s="103" customFormat="1" hidden="1" x14ac:dyDescent="0.3">
      <c r="A224" s="205"/>
      <c r="B224" s="194"/>
      <c r="C224" s="194"/>
      <c r="D224" s="210"/>
      <c r="E224" s="194"/>
      <c r="F224" s="151">
        <f t="shared" si="10"/>
        <v>0</v>
      </c>
      <c r="G224" s="244" t="s">
        <v>170</v>
      </c>
      <c r="I224" s="105"/>
    </row>
    <row r="225" spans="1:9" s="103" customFormat="1" hidden="1" x14ac:dyDescent="0.3">
      <c r="A225" s="205"/>
      <c r="B225" s="194"/>
      <c r="C225" s="194"/>
      <c r="D225" s="210"/>
      <c r="E225" s="194"/>
      <c r="F225" s="151">
        <f t="shared" si="10"/>
        <v>0</v>
      </c>
      <c r="G225" s="244" t="s">
        <v>170</v>
      </c>
      <c r="I225" s="105"/>
    </row>
    <row r="226" spans="1:9" s="103" customFormat="1" hidden="1" x14ac:dyDescent="0.3">
      <c r="A226" s="205"/>
      <c r="B226" s="194"/>
      <c r="C226" s="194"/>
      <c r="D226" s="210"/>
      <c r="E226" s="194"/>
      <c r="F226" s="151">
        <f t="shared" si="10"/>
        <v>0</v>
      </c>
      <c r="G226" s="244" t="s">
        <v>170</v>
      </c>
      <c r="I226" s="105"/>
    </row>
    <row r="227" spans="1:9" s="103" customFormat="1" hidden="1" x14ac:dyDescent="0.3">
      <c r="A227" s="205"/>
      <c r="B227" s="194"/>
      <c r="C227" s="194"/>
      <c r="D227" s="210"/>
      <c r="E227" s="194"/>
      <c r="F227" s="151">
        <f t="shared" si="10"/>
        <v>0</v>
      </c>
      <c r="G227" s="244" t="s">
        <v>170</v>
      </c>
      <c r="I227" s="105"/>
    </row>
    <row r="228" spans="1:9" s="103" customFormat="1" hidden="1" x14ac:dyDescent="0.3">
      <c r="A228" s="205"/>
      <c r="B228" s="194"/>
      <c r="C228" s="194"/>
      <c r="D228" s="210"/>
      <c r="E228" s="194"/>
      <c r="F228" s="151">
        <f t="shared" si="10"/>
        <v>0</v>
      </c>
      <c r="G228" s="244" t="s">
        <v>170</v>
      </c>
      <c r="I228" s="105"/>
    </row>
    <row r="229" spans="1:9" s="103" customFormat="1" hidden="1" x14ac:dyDescent="0.3">
      <c r="A229" s="205"/>
      <c r="B229" s="194"/>
      <c r="C229" s="194"/>
      <c r="D229" s="210"/>
      <c r="E229" s="194"/>
      <c r="F229" s="151">
        <f t="shared" si="10"/>
        <v>0</v>
      </c>
      <c r="G229" s="244" t="s">
        <v>170</v>
      </c>
      <c r="I229" s="105"/>
    </row>
    <row r="230" spans="1:9" s="103" customFormat="1" hidden="1" x14ac:dyDescent="0.3">
      <c r="A230" s="205"/>
      <c r="B230" s="194"/>
      <c r="C230" s="194"/>
      <c r="D230" s="210"/>
      <c r="E230" s="194"/>
      <c r="F230" s="151">
        <f t="shared" si="10"/>
        <v>0</v>
      </c>
      <c r="G230" s="244" t="s">
        <v>170</v>
      </c>
      <c r="I230" s="105"/>
    </row>
    <row r="231" spans="1:9" s="103" customFormat="1" hidden="1" x14ac:dyDescent="0.3">
      <c r="A231" s="205"/>
      <c r="B231" s="194"/>
      <c r="C231" s="194"/>
      <c r="D231" s="210"/>
      <c r="E231" s="194"/>
      <c r="F231" s="151">
        <f t="shared" si="10"/>
        <v>0</v>
      </c>
      <c r="G231" s="244" t="s">
        <v>170</v>
      </c>
      <c r="I231" s="105"/>
    </row>
    <row r="232" spans="1:9" s="103" customFormat="1" hidden="1" x14ac:dyDescent="0.3">
      <c r="A232" s="205"/>
      <c r="B232" s="194"/>
      <c r="C232" s="194"/>
      <c r="D232" s="210"/>
      <c r="E232" s="194"/>
      <c r="F232" s="151">
        <f t="shared" si="10"/>
        <v>0</v>
      </c>
      <c r="G232" s="244" t="s">
        <v>170</v>
      </c>
      <c r="I232" s="105"/>
    </row>
    <row r="233" spans="1:9" s="103" customFormat="1" hidden="1" x14ac:dyDescent="0.3">
      <c r="A233" s="205"/>
      <c r="B233" s="194"/>
      <c r="C233" s="194"/>
      <c r="D233" s="210"/>
      <c r="E233" s="194"/>
      <c r="F233" s="151">
        <f t="shared" si="10"/>
        <v>0</v>
      </c>
      <c r="G233" s="244" t="s">
        <v>170</v>
      </c>
      <c r="I233" s="105"/>
    </row>
    <row r="234" spans="1:9" s="103" customFormat="1" hidden="1" x14ac:dyDescent="0.3">
      <c r="A234" s="205"/>
      <c r="B234" s="194"/>
      <c r="C234" s="194"/>
      <c r="D234" s="210"/>
      <c r="E234" s="194"/>
      <c r="F234" s="151">
        <f t="shared" si="10"/>
        <v>0</v>
      </c>
      <c r="G234" s="244" t="s">
        <v>170</v>
      </c>
      <c r="I234" s="105"/>
    </row>
    <row r="235" spans="1:9" s="103" customFormat="1" hidden="1" x14ac:dyDescent="0.3">
      <c r="A235" s="205"/>
      <c r="B235" s="194"/>
      <c r="C235" s="194"/>
      <c r="D235" s="210"/>
      <c r="E235" s="194"/>
      <c r="F235" s="151">
        <f t="shared" si="10"/>
        <v>0</v>
      </c>
      <c r="G235" s="244" t="s">
        <v>170</v>
      </c>
      <c r="I235" s="105"/>
    </row>
    <row r="236" spans="1:9" s="103" customFormat="1" hidden="1" x14ac:dyDescent="0.3">
      <c r="A236" s="205"/>
      <c r="B236" s="194"/>
      <c r="C236" s="194"/>
      <c r="D236" s="210"/>
      <c r="E236" s="194"/>
      <c r="F236" s="151">
        <f t="shared" si="10"/>
        <v>0</v>
      </c>
      <c r="G236" s="244" t="s">
        <v>170</v>
      </c>
      <c r="I236" s="105"/>
    </row>
    <row r="237" spans="1:9" s="103" customFormat="1" hidden="1" x14ac:dyDescent="0.3">
      <c r="A237" s="205"/>
      <c r="B237" s="194"/>
      <c r="C237" s="194"/>
      <c r="D237" s="210"/>
      <c r="E237" s="194"/>
      <c r="F237" s="151">
        <f t="shared" si="10"/>
        <v>0</v>
      </c>
      <c r="G237" s="244" t="s">
        <v>170</v>
      </c>
      <c r="I237" s="105"/>
    </row>
    <row r="238" spans="1:9" s="103" customFormat="1" hidden="1" x14ac:dyDescent="0.3">
      <c r="A238" s="205"/>
      <c r="B238" s="194"/>
      <c r="C238" s="194"/>
      <c r="D238" s="210"/>
      <c r="E238" s="194"/>
      <c r="F238" s="151">
        <f t="shared" si="10"/>
        <v>0</v>
      </c>
      <c r="G238" s="244" t="s">
        <v>170</v>
      </c>
      <c r="I238" s="105"/>
    </row>
    <row r="239" spans="1:9" s="103" customFormat="1" hidden="1" x14ac:dyDescent="0.3">
      <c r="A239" s="205"/>
      <c r="B239" s="194"/>
      <c r="C239" s="194"/>
      <c r="D239" s="210"/>
      <c r="E239" s="194"/>
      <c r="F239" s="151">
        <f t="shared" si="10"/>
        <v>0</v>
      </c>
      <c r="G239" s="244" t="s">
        <v>170</v>
      </c>
      <c r="I239" s="105"/>
    </row>
    <row r="240" spans="1:9" s="103" customFormat="1" hidden="1" x14ac:dyDescent="0.3">
      <c r="A240" s="205"/>
      <c r="B240" s="194"/>
      <c r="C240" s="194"/>
      <c r="D240" s="210"/>
      <c r="E240" s="194"/>
      <c r="F240" s="151">
        <f t="shared" si="10"/>
        <v>0</v>
      </c>
      <c r="G240" s="244" t="s">
        <v>170</v>
      </c>
      <c r="I240" s="105"/>
    </row>
    <row r="241" spans="1:9" s="103" customFormat="1" hidden="1" x14ac:dyDescent="0.3">
      <c r="A241" s="205"/>
      <c r="B241" s="194"/>
      <c r="C241" s="194"/>
      <c r="D241" s="210"/>
      <c r="E241" s="194"/>
      <c r="F241" s="151">
        <f t="shared" si="10"/>
        <v>0</v>
      </c>
      <c r="G241" s="244" t="s">
        <v>170</v>
      </c>
      <c r="I241" s="105"/>
    </row>
    <row r="242" spans="1:9" s="103" customFormat="1" hidden="1" x14ac:dyDescent="0.3">
      <c r="A242" s="205"/>
      <c r="B242" s="194"/>
      <c r="C242" s="194"/>
      <c r="D242" s="210"/>
      <c r="E242" s="194"/>
      <c r="F242" s="151">
        <f t="shared" si="10"/>
        <v>0</v>
      </c>
      <c r="G242" s="244" t="s">
        <v>170</v>
      </c>
      <c r="I242" s="105"/>
    </row>
    <row r="243" spans="1:9" s="103" customFormat="1" hidden="1" x14ac:dyDescent="0.3">
      <c r="A243" s="205"/>
      <c r="B243" s="194"/>
      <c r="C243" s="194"/>
      <c r="D243" s="210"/>
      <c r="E243" s="194"/>
      <c r="F243" s="151">
        <f t="shared" si="10"/>
        <v>0</v>
      </c>
      <c r="G243" s="244" t="s">
        <v>170</v>
      </c>
      <c r="I243" s="105"/>
    </row>
    <row r="244" spans="1:9" s="103" customFormat="1" hidden="1" x14ac:dyDescent="0.3">
      <c r="A244" s="205"/>
      <c r="B244" s="194"/>
      <c r="C244" s="194"/>
      <c r="D244" s="210"/>
      <c r="E244" s="194"/>
      <c r="F244" s="151">
        <f t="shared" si="10"/>
        <v>0</v>
      </c>
      <c r="G244" s="244" t="s">
        <v>170</v>
      </c>
      <c r="I244" s="105"/>
    </row>
    <row r="245" spans="1:9" s="103" customFormat="1" hidden="1" x14ac:dyDescent="0.3">
      <c r="A245" s="205"/>
      <c r="B245" s="194"/>
      <c r="C245" s="194"/>
      <c r="D245" s="210"/>
      <c r="E245" s="194"/>
      <c r="F245" s="151">
        <f t="shared" si="10"/>
        <v>0</v>
      </c>
      <c r="G245" s="244" t="s">
        <v>170</v>
      </c>
      <c r="I245" s="105"/>
    </row>
    <row r="246" spans="1:9" s="103" customFormat="1" hidden="1" x14ac:dyDescent="0.3">
      <c r="A246" s="205"/>
      <c r="B246" s="194"/>
      <c r="C246" s="194"/>
      <c r="D246" s="210"/>
      <c r="E246" s="194"/>
      <c r="F246" s="151">
        <f t="shared" si="10"/>
        <v>0</v>
      </c>
      <c r="G246" s="244" t="s">
        <v>170</v>
      </c>
      <c r="I246" s="105"/>
    </row>
    <row r="247" spans="1:9" s="103" customFormat="1" hidden="1" x14ac:dyDescent="0.3">
      <c r="A247" s="205"/>
      <c r="B247" s="194"/>
      <c r="C247" s="194"/>
      <c r="D247" s="210"/>
      <c r="E247" s="194"/>
      <c r="F247" s="151">
        <f t="shared" si="10"/>
        <v>0</v>
      </c>
      <c r="G247" s="244" t="s">
        <v>170</v>
      </c>
      <c r="I247" s="105"/>
    </row>
    <row r="248" spans="1:9" s="103" customFormat="1" hidden="1" x14ac:dyDescent="0.3">
      <c r="A248" s="205"/>
      <c r="B248" s="194"/>
      <c r="C248" s="194"/>
      <c r="D248" s="210"/>
      <c r="E248" s="194"/>
      <c r="F248" s="151">
        <f t="shared" si="10"/>
        <v>0</v>
      </c>
      <c r="G248" s="244" t="s">
        <v>170</v>
      </c>
      <c r="I248" s="105"/>
    </row>
    <row r="249" spans="1:9" s="103" customFormat="1" hidden="1" x14ac:dyDescent="0.3">
      <c r="A249" s="205"/>
      <c r="B249" s="194"/>
      <c r="C249" s="194"/>
      <c r="D249" s="210"/>
      <c r="E249" s="194"/>
      <c r="F249" s="151">
        <f t="shared" si="10"/>
        <v>0</v>
      </c>
      <c r="G249" s="244" t="s">
        <v>170</v>
      </c>
      <c r="I249" s="105"/>
    </row>
    <row r="250" spans="1:9" s="103" customFormat="1" hidden="1" x14ac:dyDescent="0.3">
      <c r="A250" s="205"/>
      <c r="B250" s="194"/>
      <c r="C250" s="194"/>
      <c r="D250" s="210"/>
      <c r="E250" s="194"/>
      <c r="F250" s="151">
        <f t="shared" si="10"/>
        <v>0</v>
      </c>
      <c r="G250" s="244" t="s">
        <v>170</v>
      </c>
      <c r="I250" s="105"/>
    </row>
    <row r="251" spans="1:9" s="103" customFormat="1" hidden="1" x14ac:dyDescent="0.3">
      <c r="A251" s="205"/>
      <c r="B251" s="194"/>
      <c r="C251" s="194"/>
      <c r="D251" s="210"/>
      <c r="E251" s="194"/>
      <c r="F251" s="151">
        <f t="shared" si="10"/>
        <v>0</v>
      </c>
      <c r="G251" s="244" t="s">
        <v>170</v>
      </c>
      <c r="I251" s="105"/>
    </row>
    <row r="252" spans="1:9" s="103" customFormat="1" hidden="1" x14ac:dyDescent="0.3">
      <c r="A252" s="205"/>
      <c r="B252" s="194"/>
      <c r="C252" s="194"/>
      <c r="D252" s="210"/>
      <c r="E252" s="194"/>
      <c r="F252" s="151">
        <f t="shared" si="10"/>
        <v>0</v>
      </c>
      <c r="G252" s="244" t="s">
        <v>170</v>
      </c>
      <c r="I252" s="105"/>
    </row>
    <row r="253" spans="1:9" s="103" customFormat="1" hidden="1" x14ac:dyDescent="0.3">
      <c r="A253" s="205"/>
      <c r="B253" s="194"/>
      <c r="C253" s="194"/>
      <c r="D253" s="210"/>
      <c r="E253" s="194"/>
      <c r="F253" s="151">
        <f t="shared" si="10"/>
        <v>0</v>
      </c>
      <c r="G253" s="244" t="s">
        <v>170</v>
      </c>
      <c r="I253" s="105"/>
    </row>
    <row r="254" spans="1:9" s="103" customFormat="1" hidden="1" x14ac:dyDescent="0.3">
      <c r="A254" s="205"/>
      <c r="B254" s="194"/>
      <c r="C254" s="194"/>
      <c r="D254" s="210"/>
      <c r="E254" s="194"/>
      <c r="F254" s="151">
        <f t="shared" si="10"/>
        <v>0</v>
      </c>
      <c r="G254" s="244" t="s">
        <v>170</v>
      </c>
      <c r="I254" s="105"/>
    </row>
    <row r="255" spans="1:9" s="103" customFormat="1" hidden="1" x14ac:dyDescent="0.3">
      <c r="A255" s="205"/>
      <c r="B255" s="194"/>
      <c r="C255" s="194"/>
      <c r="D255" s="210"/>
      <c r="E255" s="194"/>
      <c r="F255" s="151">
        <f t="shared" si="10"/>
        <v>0</v>
      </c>
      <c r="G255" s="244" t="s">
        <v>170</v>
      </c>
      <c r="I255" s="105"/>
    </row>
    <row r="256" spans="1:9" s="103" customFormat="1" hidden="1" x14ac:dyDescent="0.3">
      <c r="A256" s="205"/>
      <c r="B256" s="194"/>
      <c r="C256" s="194"/>
      <c r="D256" s="210"/>
      <c r="E256" s="194"/>
      <c r="F256" s="151">
        <f t="shared" si="10"/>
        <v>0</v>
      </c>
      <c r="G256" s="244" t="s">
        <v>170</v>
      </c>
      <c r="I256" s="105"/>
    </row>
    <row r="257" spans="1:17" s="103" customFormat="1" hidden="1" x14ac:dyDescent="0.3">
      <c r="A257" s="205"/>
      <c r="B257" s="194"/>
      <c r="C257" s="194"/>
      <c r="D257" s="210"/>
      <c r="E257" s="194"/>
      <c r="F257" s="151">
        <f t="shared" si="10"/>
        <v>0</v>
      </c>
      <c r="G257" s="244" t="s">
        <v>170</v>
      </c>
      <c r="I257" s="105"/>
    </row>
    <row r="258" spans="1:17" s="103" customFormat="1" hidden="1" x14ac:dyDescent="0.3">
      <c r="A258" s="205"/>
      <c r="B258" s="194"/>
      <c r="C258" s="194"/>
      <c r="D258" s="210"/>
      <c r="E258" s="194"/>
      <c r="F258" s="151">
        <f t="shared" si="10"/>
        <v>0</v>
      </c>
      <c r="G258" s="244" t="s">
        <v>170</v>
      </c>
      <c r="I258" s="105"/>
    </row>
    <row r="259" spans="1:17" s="103" customFormat="1" hidden="1" x14ac:dyDescent="0.3">
      <c r="A259" s="205"/>
      <c r="B259" s="194"/>
      <c r="C259" s="194"/>
      <c r="D259" s="210"/>
      <c r="E259" s="194"/>
      <c r="F259" s="151">
        <f t="shared" si="10"/>
        <v>0</v>
      </c>
      <c r="G259" s="244" t="s">
        <v>170</v>
      </c>
      <c r="I259" s="105"/>
    </row>
    <row r="260" spans="1:17" s="103" customFormat="1" hidden="1" x14ac:dyDescent="0.3">
      <c r="A260" s="205"/>
      <c r="B260" s="194"/>
      <c r="C260" s="194"/>
      <c r="D260" s="210"/>
      <c r="E260" s="194"/>
      <c r="F260" s="151">
        <f t="shared" si="10"/>
        <v>0</v>
      </c>
      <c r="G260" s="244" t="s">
        <v>170</v>
      </c>
      <c r="I260" s="105"/>
    </row>
    <row r="261" spans="1:17" s="103" customFormat="1" hidden="1" x14ac:dyDescent="0.3">
      <c r="A261" s="205"/>
      <c r="B261" s="194"/>
      <c r="C261" s="194"/>
      <c r="D261" s="210"/>
      <c r="E261" s="194"/>
      <c r="F261" s="151">
        <f t="shared" si="10"/>
        <v>0</v>
      </c>
      <c r="G261" s="244" t="s">
        <v>170</v>
      </c>
      <c r="I261" s="105"/>
    </row>
    <row r="262" spans="1:17" s="103" customFormat="1" hidden="1" x14ac:dyDescent="0.3">
      <c r="A262" s="205"/>
      <c r="B262" s="194"/>
      <c r="C262" s="194"/>
      <c r="D262" s="210"/>
      <c r="E262" s="194"/>
      <c r="F262" s="151">
        <f t="shared" si="10"/>
        <v>0</v>
      </c>
      <c r="G262" s="244" t="s">
        <v>170</v>
      </c>
      <c r="I262" s="105"/>
    </row>
    <row r="263" spans="1:17" s="103" customFormat="1" hidden="1" x14ac:dyDescent="0.3">
      <c r="A263" s="205"/>
      <c r="B263" s="194"/>
      <c r="C263" s="194"/>
      <c r="D263" s="210"/>
      <c r="E263" s="194"/>
      <c r="F263" s="151">
        <f t="shared" si="10"/>
        <v>0</v>
      </c>
      <c r="G263" s="244" t="s">
        <v>170</v>
      </c>
      <c r="I263" s="105"/>
    </row>
    <row r="264" spans="1:17" s="103" customFormat="1" hidden="1" x14ac:dyDescent="0.3">
      <c r="A264" s="205"/>
      <c r="B264" s="194"/>
      <c r="C264" s="194"/>
      <c r="D264" s="210"/>
      <c r="E264" s="194"/>
      <c r="F264" s="151">
        <f t="shared" si="10"/>
        <v>0</v>
      </c>
      <c r="G264" s="244" t="s">
        <v>170</v>
      </c>
      <c r="I264" s="105"/>
    </row>
    <row r="265" spans="1:17" s="103" customFormat="1" hidden="1" x14ac:dyDescent="0.3">
      <c r="A265" s="205"/>
      <c r="B265" s="194"/>
      <c r="C265" s="194"/>
      <c r="D265" s="210"/>
      <c r="E265" s="194"/>
      <c r="F265" s="151">
        <f t="shared" si="10"/>
        <v>0</v>
      </c>
      <c r="G265" s="244" t="s">
        <v>170</v>
      </c>
      <c r="I265" s="105"/>
    </row>
    <row r="266" spans="1:17" s="103" customFormat="1" x14ac:dyDescent="0.3">
      <c r="A266" s="205" t="s">
        <v>202</v>
      </c>
      <c r="B266" s="194">
        <v>3</v>
      </c>
      <c r="C266" s="194" t="s">
        <v>207</v>
      </c>
      <c r="D266" s="210">
        <f t="shared" ref="D266" ca="1" si="11">RAND()*1000000</f>
        <v>235386.67637198119</v>
      </c>
      <c r="E266" s="194">
        <v>7</v>
      </c>
      <c r="F266" s="237">
        <f ca="1">ROUND(+B266*D266*E266,2)</f>
        <v>4943120.2</v>
      </c>
      <c r="G266" s="244" t="s">
        <v>170</v>
      </c>
    </row>
    <row r="267" spans="1:17" x14ac:dyDescent="0.3">
      <c r="A267" s="220"/>
      <c r="B267" s="153"/>
      <c r="C267" s="153"/>
      <c r="D267" s="156"/>
      <c r="E267" s="156" t="s">
        <v>171</v>
      </c>
      <c r="F267" s="241">
        <f ca="1">ROUND(SUBTOTAL(109,F136:F266),2)</f>
        <v>44211716</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76436598.150000006</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I272:Q272"/>
    <mergeCell ref="I275:Q275"/>
    <mergeCell ref="A1:E1"/>
    <mergeCell ref="C269:E269"/>
    <mergeCell ref="A3:F3"/>
    <mergeCell ref="A272:F272"/>
    <mergeCell ref="A275:F275"/>
    <mergeCell ref="B2:F2"/>
  </mergeCells>
  <printOptions horizontalCentered="1"/>
  <pageMargins left="0.25" right="0.25" top="0.25" bottom="0.25" header="0.3" footer="0.3"/>
  <pageSetup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9A9E-8912-4BBA-B68D-9E6DB354AAB0}">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211</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743542.18017356039</v>
      </c>
      <c r="E5" s="194">
        <v>7</v>
      </c>
      <c r="F5" s="151">
        <f t="shared" ref="F5:F133" ca="1" si="1">ROUND(+B5*D5*E5,2)</f>
        <v>15614385.779999999</v>
      </c>
      <c r="G5" s="244" t="s">
        <v>167</v>
      </c>
      <c r="I5" s="105"/>
    </row>
    <row r="6" spans="1:9" s="103" customFormat="1" x14ac:dyDescent="0.3">
      <c r="A6" s="205" t="s">
        <v>202</v>
      </c>
      <c r="B6" s="194">
        <v>3</v>
      </c>
      <c r="C6" s="194" t="s">
        <v>207</v>
      </c>
      <c r="D6" s="210">
        <f t="shared" ca="1" si="0"/>
        <v>914493.73382887233</v>
      </c>
      <c r="E6" s="194">
        <v>7</v>
      </c>
      <c r="F6" s="151">
        <f t="shared" ca="1" si="1"/>
        <v>19204368.41</v>
      </c>
      <c r="G6" s="244" t="s">
        <v>167</v>
      </c>
      <c r="I6" s="105"/>
    </row>
    <row r="7" spans="1:9" s="103" customFormat="1" x14ac:dyDescent="0.3">
      <c r="A7" s="205" t="s">
        <v>202</v>
      </c>
      <c r="B7" s="194">
        <v>3</v>
      </c>
      <c r="C7" s="194" t="s">
        <v>207</v>
      </c>
      <c r="D7" s="210">
        <f t="shared" ca="1" si="0"/>
        <v>888288.0341733566</v>
      </c>
      <c r="E7" s="194">
        <v>7</v>
      </c>
      <c r="F7" s="151">
        <f t="shared" ca="1" si="1"/>
        <v>18654048.719999999</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598597.49744857068</v>
      </c>
      <c r="E134" s="194">
        <v>7</v>
      </c>
      <c r="F134" s="237">
        <f ca="1">ROUND(+B134*D134*E134,2)</f>
        <v>12570547.449999999</v>
      </c>
      <c r="G134" s="244" t="s">
        <v>167</v>
      </c>
      <c r="I134" s="105"/>
    </row>
    <row r="135" spans="1:9" x14ac:dyDescent="0.3">
      <c r="A135" s="220"/>
      <c r="B135" s="153"/>
      <c r="C135" s="153"/>
      <c r="D135" s="223"/>
      <c r="E135" s="224" t="s">
        <v>168</v>
      </c>
      <c r="F135" s="242">
        <f ca="1">ROUND(SUBTOTAL(109,F5:F134),2)</f>
        <v>66043350.359999999</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409348.00644853018</v>
      </c>
      <c r="E137" s="194">
        <v>7</v>
      </c>
      <c r="F137" s="151">
        <f ca="1">ROUND(+B137*D137*E137,2)</f>
        <v>8596308.1400000006</v>
      </c>
      <c r="G137" s="244" t="s">
        <v>170</v>
      </c>
    </row>
    <row r="138" spans="1:9" s="103" customFormat="1" x14ac:dyDescent="0.3">
      <c r="A138" s="205" t="s">
        <v>202</v>
      </c>
      <c r="B138" s="194">
        <v>3</v>
      </c>
      <c r="C138" s="194" t="s">
        <v>207</v>
      </c>
      <c r="D138" s="210">
        <f t="shared" ca="1" si="3"/>
        <v>880000.4971555646</v>
      </c>
      <c r="E138" s="194">
        <v>7</v>
      </c>
      <c r="F138" s="151">
        <f t="shared" ref="F138:F265" ca="1" si="4">ROUND(+B138*D138*E138,2)</f>
        <v>18480010.440000001</v>
      </c>
      <c r="G138" s="244" t="s">
        <v>170</v>
      </c>
      <c r="I138" s="105"/>
    </row>
    <row r="139" spans="1:9" s="103" customFormat="1" x14ac:dyDescent="0.3">
      <c r="A139" s="205" t="s">
        <v>202</v>
      </c>
      <c r="B139" s="194">
        <v>3</v>
      </c>
      <c r="C139" s="194" t="s">
        <v>207</v>
      </c>
      <c r="D139" s="210">
        <f t="shared" ca="1" si="3"/>
        <v>179292.80284579063</v>
      </c>
      <c r="E139" s="194">
        <v>7</v>
      </c>
      <c r="F139" s="151">
        <f t="shared" ca="1" si="4"/>
        <v>3765148.86</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196269.06830590262</v>
      </c>
      <c r="E266" s="194">
        <v>7</v>
      </c>
      <c r="F266" s="237">
        <f ca="1">ROUND(+B266*D266*E266,2)</f>
        <v>4121650.43</v>
      </c>
      <c r="G266" s="244" t="s">
        <v>170</v>
      </c>
    </row>
    <row r="267" spans="1:17" x14ac:dyDescent="0.3">
      <c r="A267" s="220"/>
      <c r="B267" s="153"/>
      <c r="C267" s="153"/>
      <c r="D267" s="156"/>
      <c r="E267" s="156" t="s">
        <v>171</v>
      </c>
      <c r="F267" s="241">
        <f ca="1">ROUND(SUBTOTAL(109,F136:F266),2)</f>
        <v>34963117.869999997</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101006468.22999999</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984A0-3BBB-4FB1-AEB6-3876D13E1EF6}">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212</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256383.43222618866</v>
      </c>
      <c r="E5" s="194">
        <v>7</v>
      </c>
      <c r="F5" s="151">
        <f t="shared" ref="F5:F133" ca="1" si="1">ROUND(+B5*D5*E5,2)</f>
        <v>5384052.0800000001</v>
      </c>
      <c r="G5" s="244" t="s">
        <v>167</v>
      </c>
      <c r="I5" s="105"/>
    </row>
    <row r="6" spans="1:9" s="103" customFormat="1" x14ac:dyDescent="0.3">
      <c r="A6" s="205" t="s">
        <v>202</v>
      </c>
      <c r="B6" s="194">
        <v>3</v>
      </c>
      <c r="C6" s="194" t="s">
        <v>207</v>
      </c>
      <c r="D6" s="210">
        <f t="shared" ca="1" si="0"/>
        <v>884524.88893269142</v>
      </c>
      <c r="E6" s="194">
        <v>7</v>
      </c>
      <c r="F6" s="151">
        <f t="shared" ca="1" si="1"/>
        <v>18575022.670000002</v>
      </c>
      <c r="G6" s="244" t="s">
        <v>167</v>
      </c>
      <c r="I6" s="105"/>
    </row>
    <row r="7" spans="1:9" s="103" customFormat="1" x14ac:dyDescent="0.3">
      <c r="A7" s="205" t="s">
        <v>202</v>
      </c>
      <c r="B7" s="194">
        <v>3</v>
      </c>
      <c r="C7" s="194" t="s">
        <v>207</v>
      </c>
      <c r="D7" s="210">
        <f t="shared" ca="1" si="0"/>
        <v>433217.29577216826</v>
      </c>
      <c r="E7" s="194">
        <v>7</v>
      </c>
      <c r="F7" s="151">
        <f t="shared" ca="1" si="1"/>
        <v>9097563.2100000009</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586372.13691118849</v>
      </c>
      <c r="E134" s="194">
        <v>7</v>
      </c>
      <c r="F134" s="237">
        <f ca="1">ROUND(+B134*D134*E134,2)</f>
        <v>12313814.880000001</v>
      </c>
      <c r="G134" s="244" t="s">
        <v>167</v>
      </c>
      <c r="I134" s="105"/>
    </row>
    <row r="135" spans="1:9" x14ac:dyDescent="0.3">
      <c r="A135" s="220"/>
      <c r="B135" s="153"/>
      <c r="C135" s="153"/>
      <c r="D135" s="223"/>
      <c r="E135" s="224" t="s">
        <v>168</v>
      </c>
      <c r="F135" s="242">
        <f ca="1">ROUND(SUBTOTAL(109,F5:F134),2)</f>
        <v>45370452.840000004</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111320.33607328119</v>
      </c>
      <c r="E137" s="194">
        <v>7</v>
      </c>
      <c r="F137" s="151">
        <f ca="1">ROUND(+B137*D137*E137,2)</f>
        <v>2337727.06</v>
      </c>
      <c r="G137" s="244" t="s">
        <v>170</v>
      </c>
    </row>
    <row r="138" spans="1:9" s="103" customFormat="1" x14ac:dyDescent="0.3">
      <c r="A138" s="205" t="s">
        <v>202</v>
      </c>
      <c r="B138" s="194">
        <v>3</v>
      </c>
      <c r="C138" s="194" t="s">
        <v>207</v>
      </c>
      <c r="D138" s="210">
        <f t="shared" ca="1" si="3"/>
        <v>277920.54274721921</v>
      </c>
      <c r="E138" s="194">
        <v>7</v>
      </c>
      <c r="F138" s="151">
        <f t="shared" ref="F138:F265" ca="1" si="4">ROUND(+B138*D138*E138,2)</f>
        <v>5836331.4000000004</v>
      </c>
      <c r="G138" s="244" t="s">
        <v>170</v>
      </c>
      <c r="I138" s="105"/>
    </row>
    <row r="139" spans="1:9" s="103" customFormat="1" x14ac:dyDescent="0.3">
      <c r="A139" s="205" t="s">
        <v>202</v>
      </c>
      <c r="B139" s="194">
        <v>3</v>
      </c>
      <c r="C139" s="194" t="s">
        <v>207</v>
      </c>
      <c r="D139" s="210">
        <f t="shared" ca="1" si="3"/>
        <v>767167.31606955547</v>
      </c>
      <c r="E139" s="194">
        <v>7</v>
      </c>
      <c r="F139" s="151">
        <f t="shared" ca="1" si="4"/>
        <v>16110513.640000001</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835537.59020196041</v>
      </c>
      <c r="E266" s="194">
        <v>7</v>
      </c>
      <c r="F266" s="237">
        <f ca="1">ROUND(+B266*D266*E266,2)</f>
        <v>17546289.390000001</v>
      </c>
      <c r="G266" s="244" t="s">
        <v>170</v>
      </c>
    </row>
    <row r="267" spans="1:17" x14ac:dyDescent="0.3">
      <c r="A267" s="220"/>
      <c r="B267" s="153"/>
      <c r="C267" s="153"/>
      <c r="D267" s="156"/>
      <c r="E267" s="156" t="s">
        <v>171</v>
      </c>
      <c r="F267" s="241">
        <f ca="1">ROUND(SUBTOTAL(109,F136:F266),2)</f>
        <v>41830861.490000002</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87201314.330000013</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9CEC-111F-4D85-B2F6-FA56F23C3C02}">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213</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891697.34101923171</v>
      </c>
      <c r="E5" s="194">
        <v>7</v>
      </c>
      <c r="F5" s="151">
        <f t="shared" ref="F5:F133" ca="1" si="1">ROUND(+B5*D5*E5,2)</f>
        <v>18725644.16</v>
      </c>
      <c r="G5" s="244" t="s">
        <v>167</v>
      </c>
      <c r="I5" s="105"/>
    </row>
    <row r="6" spans="1:9" s="103" customFormat="1" x14ac:dyDescent="0.3">
      <c r="A6" s="205" t="s">
        <v>202</v>
      </c>
      <c r="B6" s="194">
        <v>3</v>
      </c>
      <c r="C6" s="194" t="s">
        <v>207</v>
      </c>
      <c r="D6" s="210">
        <f t="shared" ca="1" si="0"/>
        <v>175410.67612278616</v>
      </c>
      <c r="E6" s="194">
        <v>7</v>
      </c>
      <c r="F6" s="151">
        <f t="shared" ca="1" si="1"/>
        <v>3683624.2</v>
      </c>
      <c r="G6" s="244" t="s">
        <v>167</v>
      </c>
      <c r="I6" s="105"/>
    </row>
    <row r="7" spans="1:9" s="103" customFormat="1" x14ac:dyDescent="0.3">
      <c r="A7" s="205" t="s">
        <v>202</v>
      </c>
      <c r="B7" s="194">
        <v>3</v>
      </c>
      <c r="C7" s="194" t="s">
        <v>207</v>
      </c>
      <c r="D7" s="210">
        <f t="shared" ca="1" si="0"/>
        <v>181713.69882670464</v>
      </c>
      <c r="E7" s="194">
        <v>7</v>
      </c>
      <c r="F7" s="151">
        <f t="shared" ca="1" si="1"/>
        <v>3815987.68</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105063.75849266892</v>
      </c>
      <c r="E134" s="194">
        <v>7</v>
      </c>
      <c r="F134" s="237">
        <f ca="1">ROUND(+B134*D134*E134,2)</f>
        <v>2206338.9300000002</v>
      </c>
      <c r="G134" s="244" t="s">
        <v>167</v>
      </c>
      <c r="I134" s="105"/>
    </row>
    <row r="135" spans="1:9" x14ac:dyDescent="0.3">
      <c r="A135" s="220"/>
      <c r="B135" s="153"/>
      <c r="C135" s="153"/>
      <c r="D135" s="223"/>
      <c r="E135" s="224" t="s">
        <v>168</v>
      </c>
      <c r="F135" s="242">
        <f ca="1">ROUND(SUBTOTAL(109,F5:F134),2)</f>
        <v>28431594.969999999</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923863.48787476041</v>
      </c>
      <c r="E137" s="194">
        <v>7</v>
      </c>
      <c r="F137" s="151">
        <f ca="1">ROUND(+B137*D137*E137,2)</f>
        <v>19401133.25</v>
      </c>
      <c r="G137" s="244" t="s">
        <v>170</v>
      </c>
    </row>
    <row r="138" spans="1:9" s="103" customFormat="1" x14ac:dyDescent="0.3">
      <c r="A138" s="205" t="s">
        <v>202</v>
      </c>
      <c r="B138" s="194">
        <v>3</v>
      </c>
      <c r="C138" s="194" t="s">
        <v>207</v>
      </c>
      <c r="D138" s="210">
        <f t="shared" ca="1" si="3"/>
        <v>444177.69391559047</v>
      </c>
      <c r="E138" s="194">
        <v>7</v>
      </c>
      <c r="F138" s="151">
        <f t="shared" ref="F138:F265" ca="1" si="4">ROUND(+B138*D138*E138,2)</f>
        <v>9327731.5700000003</v>
      </c>
      <c r="G138" s="244" t="s">
        <v>170</v>
      </c>
      <c r="I138" s="105"/>
    </row>
    <row r="139" spans="1:9" s="103" customFormat="1" x14ac:dyDescent="0.3">
      <c r="A139" s="205" t="s">
        <v>202</v>
      </c>
      <c r="B139" s="194">
        <v>3</v>
      </c>
      <c r="C139" s="194" t="s">
        <v>207</v>
      </c>
      <c r="D139" s="210">
        <f t="shared" ca="1" si="3"/>
        <v>508655.09390332265</v>
      </c>
      <c r="E139" s="194">
        <v>7</v>
      </c>
      <c r="F139" s="151">
        <f t="shared" ca="1" si="4"/>
        <v>10681756.970000001</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544106.30888371868</v>
      </c>
      <c r="E266" s="194">
        <v>7</v>
      </c>
      <c r="F266" s="237">
        <f ca="1">ROUND(+B266*D266*E266,2)</f>
        <v>11426232.49</v>
      </c>
      <c r="G266" s="244" t="s">
        <v>170</v>
      </c>
    </row>
    <row r="267" spans="1:17" x14ac:dyDescent="0.3">
      <c r="A267" s="220"/>
      <c r="B267" s="153"/>
      <c r="C267" s="153"/>
      <c r="D267" s="156"/>
      <c r="E267" s="156" t="s">
        <v>171</v>
      </c>
      <c r="F267" s="241">
        <f ca="1">ROUND(SUBTOTAL(109,F136:F266),2)</f>
        <v>50836854.280000001</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79268449.25</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663F1-20B8-4674-BA76-A5682DB1D03D}">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214</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304491.21883539722</v>
      </c>
      <c r="E5" s="194">
        <v>7</v>
      </c>
      <c r="F5" s="151">
        <f t="shared" ref="F5:F133" ca="1" si="1">ROUND(+B5*D5*E5,2)</f>
        <v>6394315.5999999996</v>
      </c>
      <c r="G5" s="244" t="s">
        <v>167</v>
      </c>
      <c r="I5" s="105"/>
    </row>
    <row r="6" spans="1:9" s="103" customFormat="1" x14ac:dyDescent="0.3">
      <c r="A6" s="205" t="s">
        <v>202</v>
      </c>
      <c r="B6" s="194">
        <v>3</v>
      </c>
      <c r="C6" s="194" t="s">
        <v>207</v>
      </c>
      <c r="D6" s="210">
        <f t="shared" ca="1" si="0"/>
        <v>930970.93548559956</v>
      </c>
      <c r="E6" s="194">
        <v>7</v>
      </c>
      <c r="F6" s="151">
        <f t="shared" ca="1" si="1"/>
        <v>19550389.649999999</v>
      </c>
      <c r="G6" s="244" t="s">
        <v>167</v>
      </c>
      <c r="I6" s="105"/>
    </row>
    <row r="7" spans="1:9" s="103" customFormat="1" x14ac:dyDescent="0.3">
      <c r="A7" s="205" t="s">
        <v>202</v>
      </c>
      <c r="B7" s="194">
        <v>3</v>
      </c>
      <c r="C7" s="194" t="s">
        <v>207</v>
      </c>
      <c r="D7" s="210">
        <f t="shared" ca="1" si="0"/>
        <v>856930.2059453649</v>
      </c>
      <c r="E7" s="194">
        <v>7</v>
      </c>
      <c r="F7" s="151">
        <f t="shared" ca="1" si="1"/>
        <v>17995534.32</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662599.79664977465</v>
      </c>
      <c r="E134" s="194">
        <v>7</v>
      </c>
      <c r="F134" s="237">
        <f ca="1">ROUND(+B134*D134*E134,2)</f>
        <v>13914595.73</v>
      </c>
      <c r="G134" s="244" t="s">
        <v>167</v>
      </c>
      <c r="I134" s="105"/>
    </row>
    <row r="135" spans="1:9" x14ac:dyDescent="0.3">
      <c r="A135" s="220"/>
      <c r="B135" s="153"/>
      <c r="C135" s="153"/>
      <c r="D135" s="223"/>
      <c r="E135" s="224" t="s">
        <v>168</v>
      </c>
      <c r="F135" s="242">
        <f ca="1">ROUND(SUBTOTAL(109,F5:F134),2)</f>
        <v>57854835.299999997</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312511.75083657377</v>
      </c>
      <c r="E137" s="194">
        <v>7</v>
      </c>
      <c r="F137" s="151">
        <f ca="1">ROUND(+B137*D137*E137,2)</f>
        <v>6562746.7699999996</v>
      </c>
      <c r="G137" s="244" t="s">
        <v>170</v>
      </c>
    </row>
    <row r="138" spans="1:9" s="103" customFormat="1" x14ac:dyDescent="0.3">
      <c r="A138" s="205" t="s">
        <v>202</v>
      </c>
      <c r="B138" s="194">
        <v>3</v>
      </c>
      <c r="C138" s="194" t="s">
        <v>207</v>
      </c>
      <c r="D138" s="210">
        <f t="shared" ca="1" si="3"/>
        <v>689278.65820856462</v>
      </c>
      <c r="E138" s="194">
        <v>7</v>
      </c>
      <c r="F138" s="151">
        <f t="shared" ref="F138:F265" ca="1" si="4">ROUND(+B138*D138*E138,2)</f>
        <v>14474851.82</v>
      </c>
      <c r="G138" s="244" t="s">
        <v>170</v>
      </c>
      <c r="I138" s="105"/>
    </row>
    <row r="139" spans="1:9" s="103" customFormat="1" x14ac:dyDescent="0.3">
      <c r="A139" s="205" t="s">
        <v>202</v>
      </c>
      <c r="B139" s="194">
        <v>3</v>
      </c>
      <c r="C139" s="194" t="s">
        <v>207</v>
      </c>
      <c r="D139" s="210">
        <f t="shared" ca="1" si="3"/>
        <v>723270.0029958958</v>
      </c>
      <c r="E139" s="194">
        <v>7</v>
      </c>
      <c r="F139" s="151">
        <f t="shared" ca="1" si="4"/>
        <v>15188670.060000001</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475036.22568143276</v>
      </c>
      <c r="E266" s="194">
        <v>7</v>
      </c>
      <c r="F266" s="237">
        <f ca="1">ROUND(+B266*D266*E266,2)</f>
        <v>9975760.7400000002</v>
      </c>
      <c r="G266" s="244" t="s">
        <v>170</v>
      </c>
    </row>
    <row r="267" spans="1:17" x14ac:dyDescent="0.3">
      <c r="A267" s="220"/>
      <c r="B267" s="153"/>
      <c r="C267" s="153"/>
      <c r="D267" s="156"/>
      <c r="E267" s="156" t="s">
        <v>171</v>
      </c>
      <c r="F267" s="241">
        <f ca="1">ROUND(SUBTOTAL(109,F136:F266),2)</f>
        <v>46202029.390000001</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104056864.69</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180D5-1B7E-4FD3-B55E-3F0EFCE5F514}">
  <sheetPr>
    <pageSetUpPr fitToPage="1"/>
  </sheetPr>
  <dimension ref="A1:Q277"/>
  <sheetViews>
    <sheetView zoomScaleNormal="100" zoomScaleSheetLayoutView="100" workbookViewId="0">
      <pane ySplit="4" topLeftCell="A137"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215</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269409.63317571644</v>
      </c>
      <c r="E5" s="194">
        <v>7</v>
      </c>
      <c r="F5" s="151">
        <f t="shared" ref="F5:F133" ca="1" si="1">ROUND(+B5*D5*E5,2)</f>
        <v>5657602.2999999998</v>
      </c>
      <c r="G5" s="244" t="s">
        <v>167</v>
      </c>
      <c r="I5" s="105"/>
    </row>
    <row r="6" spans="1:9" s="103" customFormat="1" x14ac:dyDescent="0.3">
      <c r="A6" s="205" t="s">
        <v>202</v>
      </c>
      <c r="B6" s="194">
        <v>3</v>
      </c>
      <c r="C6" s="194" t="s">
        <v>207</v>
      </c>
      <c r="D6" s="210">
        <f t="shared" ca="1" si="0"/>
        <v>878293.97911582107</v>
      </c>
      <c r="E6" s="194">
        <v>7</v>
      </c>
      <c r="F6" s="151">
        <f t="shared" ca="1" si="1"/>
        <v>18444173.559999999</v>
      </c>
      <c r="G6" s="244" t="s">
        <v>167</v>
      </c>
      <c r="I6" s="105"/>
    </row>
    <row r="7" spans="1:9" s="103" customFormat="1" x14ac:dyDescent="0.3">
      <c r="A7" s="205" t="s">
        <v>202</v>
      </c>
      <c r="B7" s="194">
        <v>3</v>
      </c>
      <c r="C7" s="194" t="s">
        <v>207</v>
      </c>
      <c r="D7" s="210">
        <f t="shared" ca="1" si="0"/>
        <v>68479.112510239967</v>
      </c>
      <c r="E7" s="194">
        <v>7</v>
      </c>
      <c r="F7" s="151">
        <f t="shared" ca="1" si="1"/>
        <v>1438061.36</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92880.4927057928</v>
      </c>
      <c r="E134" s="194">
        <v>7</v>
      </c>
      <c r="F134" s="237">
        <f ca="1">ROUND(+B134*D134*E134,2)</f>
        <v>1950490.35</v>
      </c>
      <c r="G134" s="244" t="s">
        <v>167</v>
      </c>
      <c r="I134" s="105"/>
    </row>
    <row r="135" spans="1:9" x14ac:dyDescent="0.3">
      <c r="A135" s="220"/>
      <c r="B135" s="153"/>
      <c r="C135" s="153"/>
      <c r="D135" s="223"/>
      <c r="E135" s="224" t="s">
        <v>168</v>
      </c>
      <c r="F135" s="242">
        <f ca="1">ROUND(SUBTOTAL(109,F5:F134),2)</f>
        <v>27490327.57</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691631.21006611257</v>
      </c>
      <c r="E137" s="194">
        <v>7</v>
      </c>
      <c r="F137" s="151">
        <f ca="1">ROUND(+B137*D137*E137,2)</f>
        <v>14524255.41</v>
      </c>
      <c r="G137" s="244" t="s">
        <v>170</v>
      </c>
    </row>
    <row r="138" spans="1:9" s="103" customFormat="1" x14ac:dyDescent="0.3">
      <c r="A138" s="205" t="s">
        <v>202</v>
      </c>
      <c r="B138" s="194">
        <v>3</v>
      </c>
      <c r="C138" s="194" t="s">
        <v>207</v>
      </c>
      <c r="D138" s="210">
        <f t="shared" ca="1" si="3"/>
        <v>759175.00323248724</v>
      </c>
      <c r="E138" s="194">
        <v>7</v>
      </c>
      <c r="F138" s="151">
        <f t="shared" ref="F138:F265" ca="1" si="4">ROUND(+B138*D138*E138,2)</f>
        <v>15942675.07</v>
      </c>
      <c r="G138" s="244" t="s">
        <v>170</v>
      </c>
      <c r="I138" s="105"/>
    </row>
    <row r="139" spans="1:9" s="103" customFormat="1" x14ac:dyDescent="0.3">
      <c r="A139" s="205" t="s">
        <v>202</v>
      </c>
      <c r="B139" s="194">
        <v>3</v>
      </c>
      <c r="C139" s="194" t="s">
        <v>207</v>
      </c>
      <c r="D139" s="210">
        <f t="shared" ca="1" si="3"/>
        <v>317182.26678252406</v>
      </c>
      <c r="E139" s="194">
        <v>7</v>
      </c>
      <c r="F139" s="151">
        <f t="shared" ca="1" si="4"/>
        <v>6660827.5999999996</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453495.09122083522</v>
      </c>
      <c r="E266" s="194">
        <v>7</v>
      </c>
      <c r="F266" s="237">
        <f ca="1">ROUND(+B266*D266*E266,2)</f>
        <v>9523396.9199999999</v>
      </c>
      <c r="G266" s="244" t="s">
        <v>170</v>
      </c>
    </row>
    <row r="267" spans="1:17" x14ac:dyDescent="0.3">
      <c r="A267" s="220"/>
      <c r="B267" s="153"/>
      <c r="C267" s="153"/>
      <c r="D267" s="156"/>
      <c r="E267" s="156" t="s">
        <v>171</v>
      </c>
      <c r="F267" s="241">
        <f ca="1">ROUND(SUBTOTAL(109,F136:F266),2)</f>
        <v>46651155</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74141482.569999993</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9DAE8-5D4B-436C-B184-5528669CBAAA}">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216</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944943.27588711237</v>
      </c>
      <c r="E5" s="194">
        <v>7</v>
      </c>
      <c r="F5" s="151">
        <f t="shared" ref="F5:F133" ca="1" si="1">ROUND(+B5*D5*E5,2)</f>
        <v>19843808.789999999</v>
      </c>
      <c r="G5" s="244" t="s">
        <v>167</v>
      </c>
      <c r="I5" s="105"/>
    </row>
    <row r="6" spans="1:9" s="103" customFormat="1" x14ac:dyDescent="0.3">
      <c r="A6" s="205" t="s">
        <v>202</v>
      </c>
      <c r="B6" s="194">
        <v>3</v>
      </c>
      <c r="C6" s="194" t="s">
        <v>207</v>
      </c>
      <c r="D6" s="210">
        <f t="shared" ca="1" si="0"/>
        <v>789774.2709342296</v>
      </c>
      <c r="E6" s="194">
        <v>7</v>
      </c>
      <c r="F6" s="151">
        <f t="shared" ca="1" si="1"/>
        <v>16585259.689999999</v>
      </c>
      <c r="G6" s="244" t="s">
        <v>167</v>
      </c>
      <c r="I6" s="105"/>
    </row>
    <row r="7" spans="1:9" s="103" customFormat="1" x14ac:dyDescent="0.3">
      <c r="A7" s="205" t="s">
        <v>202</v>
      </c>
      <c r="B7" s="194">
        <v>3</v>
      </c>
      <c r="C7" s="194" t="s">
        <v>207</v>
      </c>
      <c r="D7" s="210">
        <f t="shared" ca="1" si="0"/>
        <v>601793.79418458219</v>
      </c>
      <c r="E7" s="194">
        <v>7</v>
      </c>
      <c r="F7" s="151">
        <f t="shared" ca="1" si="1"/>
        <v>12637669.68</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674075.09410458384</v>
      </c>
      <c r="E134" s="194">
        <v>7</v>
      </c>
      <c r="F134" s="237">
        <f ca="1">ROUND(+B134*D134*E134,2)</f>
        <v>14155576.98</v>
      </c>
      <c r="G134" s="244" t="s">
        <v>167</v>
      </c>
      <c r="I134" s="105"/>
    </row>
    <row r="135" spans="1:9" x14ac:dyDescent="0.3">
      <c r="A135" s="220"/>
      <c r="B135" s="153"/>
      <c r="C135" s="153"/>
      <c r="D135" s="223"/>
      <c r="E135" s="224" t="s">
        <v>168</v>
      </c>
      <c r="F135" s="242">
        <f ca="1">ROUND(SUBTOTAL(109,F5:F134),2)</f>
        <v>63222315.140000001</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154780.71629095613</v>
      </c>
      <c r="E137" s="194">
        <v>7</v>
      </c>
      <c r="F137" s="151">
        <f ca="1">ROUND(+B137*D137*E137,2)</f>
        <v>3250395.04</v>
      </c>
      <c r="G137" s="244" t="s">
        <v>170</v>
      </c>
    </row>
    <row r="138" spans="1:9" s="103" customFormat="1" x14ac:dyDescent="0.3">
      <c r="A138" s="205" t="s">
        <v>202</v>
      </c>
      <c r="B138" s="194">
        <v>3</v>
      </c>
      <c r="C138" s="194" t="s">
        <v>207</v>
      </c>
      <c r="D138" s="210">
        <f t="shared" ca="1" si="3"/>
        <v>463304.28867430351</v>
      </c>
      <c r="E138" s="194">
        <v>7</v>
      </c>
      <c r="F138" s="151">
        <f t="shared" ref="F138:F265" ca="1" si="4">ROUND(+B138*D138*E138,2)</f>
        <v>9729390.0600000005</v>
      </c>
      <c r="G138" s="244" t="s">
        <v>170</v>
      </c>
      <c r="I138" s="105"/>
    </row>
    <row r="139" spans="1:9" s="103" customFormat="1" x14ac:dyDescent="0.3">
      <c r="A139" s="205" t="s">
        <v>202</v>
      </c>
      <c r="B139" s="194">
        <v>3</v>
      </c>
      <c r="C139" s="194" t="s">
        <v>207</v>
      </c>
      <c r="D139" s="210">
        <f t="shared" ca="1" si="3"/>
        <v>633410.37627323158</v>
      </c>
      <c r="E139" s="194">
        <v>7</v>
      </c>
      <c r="F139" s="151">
        <f t="shared" ca="1" si="4"/>
        <v>13301617.9</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313937.87738916214</v>
      </c>
      <c r="E266" s="194">
        <v>7</v>
      </c>
      <c r="F266" s="237">
        <f ca="1">ROUND(+B266*D266*E266,2)</f>
        <v>6592695.4299999997</v>
      </c>
      <c r="G266" s="244" t="s">
        <v>170</v>
      </c>
    </row>
    <row r="267" spans="1:17" x14ac:dyDescent="0.3">
      <c r="A267" s="220"/>
      <c r="B267" s="153"/>
      <c r="C267" s="153"/>
      <c r="D267" s="156"/>
      <c r="E267" s="156" t="s">
        <v>171</v>
      </c>
      <c r="F267" s="241">
        <f ca="1">ROUND(SUBTOTAL(109,F136:F266),2)</f>
        <v>32874098.43</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96096413.569999993</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E43A6-CD1B-4419-A976-7892E6B47B97}">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217</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429642.93865530868</v>
      </c>
      <c r="E5" s="194">
        <v>7</v>
      </c>
      <c r="F5" s="151">
        <f t="shared" ref="F5:F133" ca="1" si="1">ROUND(+B5*D5*E5,2)</f>
        <v>9022501.7100000009</v>
      </c>
      <c r="G5" s="244" t="s">
        <v>167</v>
      </c>
      <c r="I5" s="105"/>
    </row>
    <row r="6" spans="1:9" s="103" customFormat="1" x14ac:dyDescent="0.3">
      <c r="A6" s="205" t="s">
        <v>202</v>
      </c>
      <c r="B6" s="194">
        <v>3</v>
      </c>
      <c r="C6" s="194" t="s">
        <v>207</v>
      </c>
      <c r="D6" s="210">
        <f t="shared" ca="1" si="0"/>
        <v>648046.36233478563</v>
      </c>
      <c r="E6" s="194">
        <v>7</v>
      </c>
      <c r="F6" s="151">
        <f t="shared" ca="1" si="1"/>
        <v>13608973.609999999</v>
      </c>
      <c r="G6" s="244" t="s">
        <v>167</v>
      </c>
      <c r="I6" s="105"/>
    </row>
    <row r="7" spans="1:9" s="103" customFormat="1" x14ac:dyDescent="0.3">
      <c r="A7" s="205" t="s">
        <v>202</v>
      </c>
      <c r="B7" s="194">
        <v>3</v>
      </c>
      <c r="C7" s="194" t="s">
        <v>207</v>
      </c>
      <c r="D7" s="210">
        <f t="shared" ca="1" si="0"/>
        <v>57234.244167274184</v>
      </c>
      <c r="E7" s="194">
        <v>7</v>
      </c>
      <c r="F7" s="151">
        <f t="shared" ca="1" si="1"/>
        <v>1201919.1299999999</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848876.7457698232</v>
      </c>
      <c r="E134" s="194">
        <v>7</v>
      </c>
      <c r="F134" s="237">
        <f ca="1">ROUND(+B134*D134*E134,2)</f>
        <v>17826411.66</v>
      </c>
      <c r="G134" s="244" t="s">
        <v>167</v>
      </c>
      <c r="I134" s="105"/>
    </row>
    <row r="135" spans="1:9" x14ac:dyDescent="0.3">
      <c r="A135" s="220"/>
      <c r="B135" s="153"/>
      <c r="C135" s="153"/>
      <c r="D135" s="223"/>
      <c r="E135" s="224" t="s">
        <v>168</v>
      </c>
      <c r="F135" s="242">
        <f ca="1">ROUND(SUBTOTAL(109,F5:F134),2)</f>
        <v>41659806.109999999</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557958.02983492601</v>
      </c>
      <c r="E137" s="194">
        <v>7</v>
      </c>
      <c r="F137" s="151">
        <f ca="1">ROUND(+B137*D137*E137,2)</f>
        <v>11717118.630000001</v>
      </c>
      <c r="G137" s="244" t="s">
        <v>170</v>
      </c>
    </row>
    <row r="138" spans="1:9" s="103" customFormat="1" x14ac:dyDescent="0.3">
      <c r="A138" s="205" t="s">
        <v>202</v>
      </c>
      <c r="B138" s="194">
        <v>3</v>
      </c>
      <c r="C138" s="194" t="s">
        <v>207</v>
      </c>
      <c r="D138" s="210">
        <f t="shared" ca="1" si="3"/>
        <v>84019.749181227671</v>
      </c>
      <c r="E138" s="194">
        <v>7</v>
      </c>
      <c r="F138" s="151">
        <f t="shared" ref="F138:F265" ca="1" si="4">ROUND(+B138*D138*E138,2)</f>
        <v>1764414.73</v>
      </c>
      <c r="G138" s="244" t="s">
        <v>170</v>
      </c>
      <c r="I138" s="105"/>
    </row>
    <row r="139" spans="1:9" s="103" customFormat="1" x14ac:dyDescent="0.3">
      <c r="A139" s="205" t="s">
        <v>202</v>
      </c>
      <c r="B139" s="194">
        <v>3</v>
      </c>
      <c r="C139" s="194" t="s">
        <v>207</v>
      </c>
      <c r="D139" s="210">
        <f t="shared" ca="1" si="3"/>
        <v>348573.95956328441</v>
      </c>
      <c r="E139" s="194">
        <v>7</v>
      </c>
      <c r="F139" s="151">
        <f t="shared" ca="1" si="4"/>
        <v>7320053.1500000004</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964865.43054684717</v>
      </c>
      <c r="E266" s="194">
        <v>7</v>
      </c>
      <c r="F266" s="237">
        <f ca="1">ROUND(+B266*D266*E266,2)</f>
        <v>20262174.039999999</v>
      </c>
      <c r="G266" s="244" t="s">
        <v>170</v>
      </c>
    </row>
    <row r="267" spans="1:17" x14ac:dyDescent="0.3">
      <c r="A267" s="220"/>
      <c r="B267" s="153"/>
      <c r="C267" s="153"/>
      <c r="D267" s="156"/>
      <c r="E267" s="156" t="s">
        <v>171</v>
      </c>
      <c r="F267" s="241">
        <f ca="1">ROUND(SUBTOTAL(109,F136:F266),2)</f>
        <v>41063760.549999997</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82723566.659999996</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0A0E5-F638-4BD3-AAF4-19EDDDCDDEF5}">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218</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681071.53492216545</v>
      </c>
      <c r="E5" s="194">
        <v>7</v>
      </c>
      <c r="F5" s="151">
        <f t="shared" ref="F5:F133" ca="1" si="1">ROUND(+B5*D5*E5,2)</f>
        <v>14302502.23</v>
      </c>
      <c r="G5" s="244" t="s">
        <v>167</v>
      </c>
      <c r="I5" s="105"/>
    </row>
    <row r="6" spans="1:9" s="103" customFormat="1" x14ac:dyDescent="0.3">
      <c r="A6" s="205" t="s">
        <v>202</v>
      </c>
      <c r="B6" s="194">
        <v>3</v>
      </c>
      <c r="C6" s="194" t="s">
        <v>207</v>
      </c>
      <c r="D6" s="210">
        <f t="shared" ca="1" si="0"/>
        <v>789364.28578056942</v>
      </c>
      <c r="E6" s="194">
        <v>7</v>
      </c>
      <c r="F6" s="151">
        <f t="shared" ca="1" si="1"/>
        <v>16576650</v>
      </c>
      <c r="G6" s="244" t="s">
        <v>167</v>
      </c>
      <c r="I6" s="105"/>
    </row>
    <row r="7" spans="1:9" s="103" customFormat="1" x14ac:dyDescent="0.3">
      <c r="A7" s="205" t="s">
        <v>202</v>
      </c>
      <c r="B7" s="194">
        <v>3</v>
      </c>
      <c r="C7" s="194" t="s">
        <v>207</v>
      </c>
      <c r="D7" s="210">
        <f t="shared" ca="1" si="0"/>
        <v>876383.97385321441</v>
      </c>
      <c r="E7" s="194">
        <v>7</v>
      </c>
      <c r="F7" s="151">
        <f t="shared" ca="1" si="1"/>
        <v>18404063.449999999</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175081.94992007787</v>
      </c>
      <c r="E134" s="194">
        <v>7</v>
      </c>
      <c r="F134" s="237">
        <f ca="1">ROUND(+B134*D134*E134,2)</f>
        <v>3676720.95</v>
      </c>
      <c r="G134" s="244" t="s">
        <v>167</v>
      </c>
      <c r="I134" s="105"/>
    </row>
    <row r="135" spans="1:9" x14ac:dyDescent="0.3">
      <c r="A135" s="220"/>
      <c r="B135" s="153"/>
      <c r="C135" s="153"/>
      <c r="D135" s="223"/>
      <c r="E135" s="224" t="s">
        <v>168</v>
      </c>
      <c r="F135" s="242">
        <f ca="1">ROUND(SUBTOTAL(109,F5:F134),2)</f>
        <v>52959936.630000003</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972334.45861153642</v>
      </c>
      <c r="E137" s="194">
        <v>7</v>
      </c>
      <c r="F137" s="151">
        <f ca="1">ROUND(+B137*D137*E137,2)</f>
        <v>20419023.629999999</v>
      </c>
      <c r="G137" s="244" t="s">
        <v>170</v>
      </c>
    </row>
    <row r="138" spans="1:9" s="103" customFormat="1" x14ac:dyDescent="0.3">
      <c r="A138" s="205" t="s">
        <v>202</v>
      </c>
      <c r="B138" s="194">
        <v>3</v>
      </c>
      <c r="C138" s="194" t="s">
        <v>207</v>
      </c>
      <c r="D138" s="210">
        <f t="shared" ca="1" si="3"/>
        <v>835891.10581257264</v>
      </c>
      <c r="E138" s="194">
        <v>7</v>
      </c>
      <c r="F138" s="151">
        <f t="shared" ref="F138:F265" ca="1" si="4">ROUND(+B138*D138*E138,2)</f>
        <v>17553713.219999999</v>
      </c>
      <c r="G138" s="244" t="s">
        <v>170</v>
      </c>
      <c r="I138" s="105"/>
    </row>
    <row r="139" spans="1:9" s="103" customFormat="1" x14ac:dyDescent="0.3">
      <c r="A139" s="205" t="s">
        <v>202</v>
      </c>
      <c r="B139" s="194">
        <v>3</v>
      </c>
      <c r="C139" s="194" t="s">
        <v>207</v>
      </c>
      <c r="D139" s="210">
        <f t="shared" ca="1" si="3"/>
        <v>715960.37217934977</v>
      </c>
      <c r="E139" s="194">
        <v>7</v>
      </c>
      <c r="F139" s="151">
        <f t="shared" ca="1" si="4"/>
        <v>15035167.82</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318722.03129127907</v>
      </c>
      <c r="E266" s="194">
        <v>7</v>
      </c>
      <c r="F266" s="237">
        <f ca="1">ROUND(+B266*D266*E266,2)</f>
        <v>6693162.6600000001</v>
      </c>
      <c r="G266" s="244" t="s">
        <v>170</v>
      </c>
    </row>
    <row r="267" spans="1:17" x14ac:dyDescent="0.3">
      <c r="A267" s="220"/>
      <c r="B267" s="153"/>
      <c r="C267" s="153"/>
      <c r="D267" s="156"/>
      <c r="E267" s="156" t="s">
        <v>171</v>
      </c>
      <c r="F267" s="241">
        <f ca="1">ROUND(SUBTOTAL(109,F136:F266),2)</f>
        <v>59701067.329999998</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112661003.96000001</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6D47-D8E6-4911-8930-6FCAE7128456}">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6" width="17" style="86" customWidth="1"/>
    <col min="7" max="7" width="17" style="86" hidden="1"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219</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982524.92415166053</v>
      </c>
      <c r="E5" s="194">
        <v>7</v>
      </c>
      <c r="F5" s="151">
        <f t="shared" ref="F5:F133" ca="1" si="1">ROUND(+B5*D5*E5,2)</f>
        <v>20633023.41</v>
      </c>
      <c r="G5" s="244" t="s">
        <v>167</v>
      </c>
      <c r="I5" s="105"/>
    </row>
    <row r="6" spans="1:9" s="103" customFormat="1" x14ac:dyDescent="0.3">
      <c r="A6" s="205" t="s">
        <v>202</v>
      </c>
      <c r="B6" s="194">
        <v>3</v>
      </c>
      <c r="C6" s="194" t="s">
        <v>207</v>
      </c>
      <c r="D6" s="210">
        <f t="shared" ca="1" si="0"/>
        <v>212352.60377059638</v>
      </c>
      <c r="E6" s="194">
        <v>7</v>
      </c>
      <c r="F6" s="151">
        <f t="shared" ca="1" si="1"/>
        <v>4459404.68</v>
      </c>
      <c r="G6" s="244" t="s">
        <v>167</v>
      </c>
      <c r="I6" s="105"/>
    </row>
    <row r="7" spans="1:9" s="103" customFormat="1" x14ac:dyDescent="0.3">
      <c r="A7" s="205" t="s">
        <v>202</v>
      </c>
      <c r="B7" s="194">
        <v>3</v>
      </c>
      <c r="C7" s="194" t="s">
        <v>207</v>
      </c>
      <c r="D7" s="210">
        <f t="shared" ca="1" si="0"/>
        <v>908609.49537452194</v>
      </c>
      <c r="E7" s="194">
        <v>7</v>
      </c>
      <c r="F7" s="151">
        <f t="shared" ca="1" si="1"/>
        <v>19080799.399999999</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709028.96572871215</v>
      </c>
      <c r="E134" s="194">
        <v>7</v>
      </c>
      <c r="F134" s="237">
        <f ca="1">ROUND(+B134*D134*E134,2)</f>
        <v>14889608.279999999</v>
      </c>
      <c r="G134" s="244" t="s">
        <v>167</v>
      </c>
      <c r="I134" s="105"/>
    </row>
    <row r="135" spans="1:9" x14ac:dyDescent="0.3">
      <c r="A135" s="220"/>
      <c r="B135" s="153"/>
      <c r="C135" s="153"/>
      <c r="D135" s="223"/>
      <c r="E135" s="224" t="s">
        <v>168</v>
      </c>
      <c r="F135" s="242">
        <f ca="1">ROUND(SUBTOTAL(109,F5:F134),2)</f>
        <v>59062835.770000003</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629409.5834169127</v>
      </c>
      <c r="E137" s="194">
        <v>7</v>
      </c>
      <c r="F137" s="151">
        <f ca="1">ROUND(+B137*D137*E137,2)</f>
        <v>13217601.25</v>
      </c>
      <c r="G137" s="244" t="s">
        <v>170</v>
      </c>
    </row>
    <row r="138" spans="1:9" s="103" customFormat="1" x14ac:dyDescent="0.3">
      <c r="A138" s="205" t="s">
        <v>202</v>
      </c>
      <c r="B138" s="194">
        <v>3</v>
      </c>
      <c r="C138" s="194" t="s">
        <v>207</v>
      </c>
      <c r="D138" s="210">
        <f t="shared" ca="1" si="3"/>
        <v>904111.51364012179</v>
      </c>
      <c r="E138" s="194">
        <v>7</v>
      </c>
      <c r="F138" s="151">
        <f t="shared" ref="F138:F265" ca="1" si="4">ROUND(+B138*D138*E138,2)</f>
        <v>18986341.789999999</v>
      </c>
      <c r="G138" s="244" t="s">
        <v>170</v>
      </c>
      <c r="I138" s="105"/>
    </row>
    <row r="139" spans="1:9" s="103" customFormat="1" x14ac:dyDescent="0.3">
      <c r="A139" s="205" t="s">
        <v>202</v>
      </c>
      <c r="B139" s="194">
        <v>3</v>
      </c>
      <c r="C139" s="194" t="s">
        <v>207</v>
      </c>
      <c r="D139" s="210">
        <f t="shared" ca="1" si="3"/>
        <v>298010.91156140948</v>
      </c>
      <c r="E139" s="194">
        <v>7</v>
      </c>
      <c r="F139" s="151">
        <f t="shared" ca="1" si="4"/>
        <v>6258229.1399999997</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888633.17229931674</v>
      </c>
      <c r="E266" s="194">
        <v>7</v>
      </c>
      <c r="F266" s="237">
        <f ca="1">ROUND(+B266*D266*E266,2)</f>
        <v>18661296.620000001</v>
      </c>
      <c r="G266" s="244" t="s">
        <v>170</v>
      </c>
    </row>
    <row r="267" spans="1:17" x14ac:dyDescent="0.3">
      <c r="A267" s="220"/>
      <c r="B267" s="153"/>
      <c r="C267" s="153"/>
      <c r="D267" s="156"/>
      <c r="E267" s="156" t="s">
        <v>171</v>
      </c>
      <c r="F267" s="241">
        <f ca="1">ROUND(SUBTOTAL(109,F136:F266),2)</f>
        <v>57123468.799999997</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116186304.56999999</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B7395-65D2-45B5-A277-6B6B66E36641}">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86" customWidth="1"/>
    <col min="2" max="5" width="15.109375" style="86" customWidth="1"/>
    <col min="6" max="7" width="17" style="86" customWidth="1"/>
    <col min="8" max="8" width="2.5546875" style="86" customWidth="1"/>
    <col min="9" max="16384" width="9.109375" style="86"/>
  </cols>
  <sheetData>
    <row r="1" spans="1:9" ht="20.25" customHeight="1" x14ac:dyDescent="0.3">
      <c r="A1" s="437" t="s">
        <v>159</v>
      </c>
      <c r="B1" s="437"/>
      <c r="C1" s="437"/>
      <c r="D1" s="437"/>
      <c r="E1" s="437"/>
      <c r="F1" s="86">
        <f>+'Section A'!B2</f>
        <v>0</v>
      </c>
      <c r="G1" s="243" t="s">
        <v>160</v>
      </c>
    </row>
    <row r="2" spans="1:9" ht="20.25" customHeight="1" x14ac:dyDescent="0.3">
      <c r="A2" s="236" t="s">
        <v>220</v>
      </c>
      <c r="B2" s="461" t="s">
        <v>200</v>
      </c>
      <c r="C2" s="461"/>
      <c r="D2" s="461"/>
      <c r="E2" s="461"/>
      <c r="F2" s="461"/>
      <c r="G2" s="243"/>
    </row>
    <row r="3" spans="1:9" ht="37.5" customHeight="1" x14ac:dyDescent="0.3">
      <c r="A3" s="457" t="s">
        <v>201</v>
      </c>
      <c r="B3" s="457"/>
      <c r="C3" s="457"/>
      <c r="D3" s="457"/>
      <c r="E3" s="457"/>
      <c r="F3" s="457"/>
      <c r="G3" s="311" t="s">
        <v>162</v>
      </c>
    </row>
    <row r="4" spans="1:9" x14ac:dyDescent="0.3">
      <c r="A4" s="222" t="s">
        <v>202</v>
      </c>
      <c r="B4" s="222" t="s">
        <v>188</v>
      </c>
      <c r="C4" s="222" t="s">
        <v>203</v>
      </c>
      <c r="D4" s="222" t="s">
        <v>204</v>
      </c>
      <c r="E4" s="222" t="s">
        <v>205</v>
      </c>
      <c r="F4" s="222" t="s">
        <v>206</v>
      </c>
      <c r="G4" s="231" t="s">
        <v>162</v>
      </c>
      <c r="I4" s="149" t="s">
        <v>166</v>
      </c>
    </row>
    <row r="5" spans="1:9" s="103" customFormat="1" x14ac:dyDescent="0.3">
      <c r="A5" s="229" t="s">
        <v>202</v>
      </c>
      <c r="B5" s="194">
        <v>3</v>
      </c>
      <c r="C5" s="194" t="s">
        <v>207</v>
      </c>
      <c r="D5" s="210">
        <f t="shared" ref="D5:D7" ca="1" si="0">RAND()*1000000</f>
        <v>761876.15731642477</v>
      </c>
      <c r="E5" s="194">
        <v>7</v>
      </c>
      <c r="F5" s="151">
        <f t="shared" ref="F5:F133" ca="1" si="1">ROUND(+B5*D5*E5,2)</f>
        <v>15999399.300000001</v>
      </c>
      <c r="G5" s="244" t="s">
        <v>167</v>
      </c>
      <c r="I5" s="105"/>
    </row>
    <row r="6" spans="1:9" s="103" customFormat="1" x14ac:dyDescent="0.3">
      <c r="A6" s="205" t="s">
        <v>202</v>
      </c>
      <c r="B6" s="194">
        <v>3</v>
      </c>
      <c r="C6" s="194" t="s">
        <v>207</v>
      </c>
      <c r="D6" s="210">
        <f t="shared" ca="1" si="0"/>
        <v>95737.090319015784</v>
      </c>
      <c r="E6" s="194">
        <v>7</v>
      </c>
      <c r="F6" s="151">
        <f t="shared" ca="1" si="1"/>
        <v>2010478.9</v>
      </c>
      <c r="G6" s="244" t="s">
        <v>167</v>
      </c>
      <c r="I6" s="105"/>
    </row>
    <row r="7" spans="1:9" s="103" customFormat="1" x14ac:dyDescent="0.3">
      <c r="A7" s="205" t="s">
        <v>202</v>
      </c>
      <c r="B7" s="194">
        <v>3</v>
      </c>
      <c r="C7" s="194" t="s">
        <v>207</v>
      </c>
      <c r="D7" s="210">
        <f t="shared" ca="1" si="0"/>
        <v>345142.66650187428</v>
      </c>
      <c r="E7" s="194">
        <v>7</v>
      </c>
      <c r="F7" s="151">
        <f t="shared" ca="1" si="1"/>
        <v>7247996</v>
      </c>
      <c r="G7" s="244" t="s">
        <v>167</v>
      </c>
      <c r="I7" s="105"/>
    </row>
    <row r="8" spans="1:9" s="103" customFormat="1" hidden="1" x14ac:dyDescent="0.3">
      <c r="A8" s="205"/>
      <c r="B8" s="194"/>
      <c r="C8" s="194"/>
      <c r="D8" s="210"/>
      <c r="E8" s="194"/>
      <c r="F8" s="151">
        <f t="shared" si="1"/>
        <v>0</v>
      </c>
      <c r="G8" s="244" t="s">
        <v>167</v>
      </c>
      <c r="I8" s="105"/>
    </row>
    <row r="9" spans="1:9" s="103" customFormat="1" hidden="1" x14ac:dyDescent="0.3">
      <c r="A9" s="205"/>
      <c r="B9" s="194"/>
      <c r="C9" s="194"/>
      <c r="D9" s="210"/>
      <c r="E9" s="194"/>
      <c r="F9" s="151">
        <f t="shared" si="1"/>
        <v>0</v>
      </c>
      <c r="G9" s="244" t="s">
        <v>167</v>
      </c>
      <c r="I9" s="105"/>
    </row>
    <row r="10" spans="1:9" s="103" customFormat="1" hidden="1" x14ac:dyDescent="0.3">
      <c r="A10" s="205"/>
      <c r="B10" s="194"/>
      <c r="C10" s="194"/>
      <c r="D10" s="210"/>
      <c r="E10" s="194"/>
      <c r="F10" s="151">
        <f t="shared" si="1"/>
        <v>0</v>
      </c>
      <c r="G10" s="244" t="s">
        <v>167</v>
      </c>
      <c r="I10" s="105"/>
    </row>
    <row r="11" spans="1:9" s="103" customFormat="1" hidden="1" x14ac:dyDescent="0.3">
      <c r="A11" s="205"/>
      <c r="B11" s="194"/>
      <c r="C11" s="194"/>
      <c r="D11" s="210"/>
      <c r="E11" s="194"/>
      <c r="F11" s="151">
        <f t="shared" si="1"/>
        <v>0</v>
      </c>
      <c r="G11" s="244" t="s">
        <v>167</v>
      </c>
      <c r="I11" s="105"/>
    </row>
    <row r="12" spans="1:9" s="103" customFormat="1" hidden="1" x14ac:dyDescent="0.3">
      <c r="A12" s="205"/>
      <c r="B12" s="194"/>
      <c r="C12" s="194"/>
      <c r="D12" s="210"/>
      <c r="E12" s="194"/>
      <c r="F12" s="151">
        <f t="shared" si="1"/>
        <v>0</v>
      </c>
      <c r="G12" s="244" t="s">
        <v>167</v>
      </c>
      <c r="I12" s="105"/>
    </row>
    <row r="13" spans="1:9" s="103" customFormat="1" hidden="1" x14ac:dyDescent="0.3">
      <c r="A13" s="205"/>
      <c r="B13" s="194"/>
      <c r="C13" s="194"/>
      <c r="D13" s="210"/>
      <c r="E13" s="194"/>
      <c r="F13" s="151">
        <f t="shared" si="1"/>
        <v>0</v>
      </c>
      <c r="G13" s="244" t="s">
        <v>167</v>
      </c>
      <c r="I13" s="105"/>
    </row>
    <row r="14" spans="1:9" s="103" customFormat="1" hidden="1" x14ac:dyDescent="0.3">
      <c r="A14" s="205"/>
      <c r="B14" s="194"/>
      <c r="C14" s="194"/>
      <c r="D14" s="210"/>
      <c r="E14" s="194"/>
      <c r="F14" s="151">
        <f t="shared" si="1"/>
        <v>0</v>
      </c>
      <c r="G14" s="244" t="s">
        <v>167</v>
      </c>
      <c r="I14" s="105"/>
    </row>
    <row r="15" spans="1:9" s="103" customFormat="1" hidden="1" x14ac:dyDescent="0.3">
      <c r="A15" s="205"/>
      <c r="B15" s="194"/>
      <c r="C15" s="194"/>
      <c r="D15" s="210"/>
      <c r="E15" s="194"/>
      <c r="F15" s="151">
        <f t="shared" si="1"/>
        <v>0</v>
      </c>
      <c r="G15" s="244" t="s">
        <v>167</v>
      </c>
      <c r="I15" s="105"/>
    </row>
    <row r="16" spans="1:9" s="103" customFormat="1" hidden="1" x14ac:dyDescent="0.3">
      <c r="A16" s="205"/>
      <c r="B16" s="194"/>
      <c r="C16" s="194"/>
      <c r="D16" s="210"/>
      <c r="E16" s="194"/>
      <c r="F16" s="151">
        <f t="shared" si="1"/>
        <v>0</v>
      </c>
      <c r="G16" s="244" t="s">
        <v>167</v>
      </c>
      <c r="I16" s="105"/>
    </row>
    <row r="17" spans="1:9" s="103" customFormat="1" hidden="1" x14ac:dyDescent="0.3">
      <c r="A17" s="205"/>
      <c r="B17" s="194"/>
      <c r="C17" s="194"/>
      <c r="D17" s="210"/>
      <c r="E17" s="194"/>
      <c r="F17" s="151">
        <f t="shared" si="1"/>
        <v>0</v>
      </c>
      <c r="G17" s="244" t="s">
        <v>167</v>
      </c>
      <c r="I17" s="105"/>
    </row>
    <row r="18" spans="1:9" s="103" customFormat="1" hidden="1" x14ac:dyDescent="0.3">
      <c r="A18" s="205"/>
      <c r="B18" s="194"/>
      <c r="C18" s="194"/>
      <c r="D18" s="210"/>
      <c r="E18" s="194"/>
      <c r="F18" s="151">
        <f t="shared" si="1"/>
        <v>0</v>
      </c>
      <c r="G18" s="244" t="s">
        <v>167</v>
      </c>
      <c r="I18" s="105"/>
    </row>
    <row r="19" spans="1:9" s="103" customFormat="1" hidden="1" x14ac:dyDescent="0.3">
      <c r="A19" s="205"/>
      <c r="B19" s="194"/>
      <c r="C19" s="194"/>
      <c r="D19" s="210"/>
      <c r="E19" s="194"/>
      <c r="F19" s="151">
        <f t="shared" si="1"/>
        <v>0</v>
      </c>
      <c r="G19" s="244" t="s">
        <v>167</v>
      </c>
      <c r="I19" s="105"/>
    </row>
    <row r="20" spans="1:9" s="103" customFormat="1" hidden="1" x14ac:dyDescent="0.3">
      <c r="A20" s="205"/>
      <c r="B20" s="194"/>
      <c r="C20" s="194"/>
      <c r="D20" s="210"/>
      <c r="E20" s="194"/>
      <c r="F20" s="151">
        <f t="shared" si="1"/>
        <v>0</v>
      </c>
      <c r="G20" s="244" t="s">
        <v>167</v>
      </c>
      <c r="I20" s="105"/>
    </row>
    <row r="21" spans="1:9" s="103" customFormat="1" hidden="1" x14ac:dyDescent="0.3">
      <c r="A21" s="205"/>
      <c r="B21" s="194"/>
      <c r="C21" s="194"/>
      <c r="D21" s="210"/>
      <c r="E21" s="194"/>
      <c r="F21" s="151">
        <f t="shared" si="1"/>
        <v>0</v>
      </c>
      <c r="G21" s="244" t="s">
        <v>167</v>
      </c>
      <c r="I21" s="105"/>
    </row>
    <row r="22" spans="1:9" s="103" customFormat="1" hidden="1" x14ac:dyDescent="0.3">
      <c r="A22" s="205"/>
      <c r="B22" s="194"/>
      <c r="C22" s="194"/>
      <c r="D22" s="210"/>
      <c r="E22" s="194"/>
      <c r="F22" s="151">
        <f t="shared" si="1"/>
        <v>0</v>
      </c>
      <c r="G22" s="244" t="s">
        <v>167</v>
      </c>
      <c r="I22" s="105"/>
    </row>
    <row r="23" spans="1:9" s="103" customFormat="1" hidden="1" x14ac:dyDescent="0.3">
      <c r="A23" s="205"/>
      <c r="B23" s="194"/>
      <c r="C23" s="194"/>
      <c r="D23" s="210"/>
      <c r="E23" s="194"/>
      <c r="F23" s="151">
        <f t="shared" si="1"/>
        <v>0</v>
      </c>
      <c r="G23" s="244" t="s">
        <v>167</v>
      </c>
      <c r="I23" s="105"/>
    </row>
    <row r="24" spans="1:9" s="103" customFormat="1" hidden="1" x14ac:dyDescent="0.3">
      <c r="A24" s="205"/>
      <c r="B24" s="194"/>
      <c r="C24" s="194"/>
      <c r="D24" s="210"/>
      <c r="E24" s="194"/>
      <c r="F24" s="151">
        <f t="shared" si="1"/>
        <v>0</v>
      </c>
      <c r="G24" s="244" t="s">
        <v>167</v>
      </c>
      <c r="I24" s="105"/>
    </row>
    <row r="25" spans="1:9" s="103" customFormat="1" hidden="1" x14ac:dyDescent="0.3">
      <c r="A25" s="205"/>
      <c r="B25" s="194"/>
      <c r="C25" s="194"/>
      <c r="D25" s="210"/>
      <c r="E25" s="194"/>
      <c r="F25" s="151">
        <f t="shared" si="1"/>
        <v>0</v>
      </c>
      <c r="G25" s="244" t="s">
        <v>167</v>
      </c>
      <c r="I25" s="105"/>
    </row>
    <row r="26" spans="1:9" s="103" customFormat="1" hidden="1" x14ac:dyDescent="0.3">
      <c r="A26" s="205"/>
      <c r="B26" s="194"/>
      <c r="C26" s="194"/>
      <c r="D26" s="210"/>
      <c r="E26" s="194"/>
      <c r="F26" s="151">
        <f t="shared" si="1"/>
        <v>0</v>
      </c>
      <c r="G26" s="244" t="s">
        <v>167</v>
      </c>
      <c r="I26" s="105"/>
    </row>
    <row r="27" spans="1:9" s="103" customFormat="1" hidden="1" x14ac:dyDescent="0.3">
      <c r="A27" s="205"/>
      <c r="B27" s="194"/>
      <c r="C27" s="194"/>
      <c r="D27" s="210"/>
      <c r="E27" s="194"/>
      <c r="F27" s="151">
        <f t="shared" si="1"/>
        <v>0</v>
      </c>
      <c r="G27" s="244" t="s">
        <v>167</v>
      </c>
      <c r="I27" s="105"/>
    </row>
    <row r="28" spans="1:9" s="103" customFormat="1" hidden="1" x14ac:dyDescent="0.3">
      <c r="A28" s="205"/>
      <c r="B28" s="194"/>
      <c r="C28" s="194"/>
      <c r="D28" s="210"/>
      <c r="E28" s="194"/>
      <c r="F28" s="151">
        <f t="shared" si="1"/>
        <v>0</v>
      </c>
      <c r="G28" s="244" t="s">
        <v>167</v>
      </c>
      <c r="I28" s="105"/>
    </row>
    <row r="29" spans="1:9" s="103" customFormat="1" hidden="1" x14ac:dyDescent="0.3">
      <c r="A29" s="205"/>
      <c r="B29" s="194"/>
      <c r="C29" s="194"/>
      <c r="D29" s="210"/>
      <c r="E29" s="194"/>
      <c r="F29" s="151">
        <f t="shared" si="1"/>
        <v>0</v>
      </c>
      <c r="G29" s="244" t="s">
        <v>167</v>
      </c>
      <c r="I29" s="105"/>
    </row>
    <row r="30" spans="1:9" s="103" customFormat="1" hidden="1" x14ac:dyDescent="0.3">
      <c r="A30" s="205"/>
      <c r="B30" s="194"/>
      <c r="C30" s="194"/>
      <c r="D30" s="210"/>
      <c r="E30" s="194"/>
      <c r="F30" s="151">
        <f t="shared" si="1"/>
        <v>0</v>
      </c>
      <c r="G30" s="244" t="s">
        <v>167</v>
      </c>
      <c r="I30" s="105"/>
    </row>
    <row r="31" spans="1:9" s="103" customFormat="1" hidden="1" x14ac:dyDescent="0.3">
      <c r="A31" s="205"/>
      <c r="B31" s="194"/>
      <c r="C31" s="194"/>
      <c r="D31" s="210"/>
      <c r="E31" s="194"/>
      <c r="F31" s="151">
        <f t="shared" si="1"/>
        <v>0</v>
      </c>
      <c r="G31" s="244" t="s">
        <v>167</v>
      </c>
      <c r="I31" s="105"/>
    </row>
    <row r="32" spans="1:9" s="103" customFormat="1" hidden="1" x14ac:dyDescent="0.3">
      <c r="A32" s="205"/>
      <c r="B32" s="194"/>
      <c r="C32" s="194"/>
      <c r="D32" s="210"/>
      <c r="E32" s="194"/>
      <c r="F32" s="151">
        <f t="shared" si="1"/>
        <v>0</v>
      </c>
      <c r="G32" s="244" t="s">
        <v>167</v>
      </c>
      <c r="I32" s="105"/>
    </row>
    <row r="33" spans="1:9" s="103" customFormat="1" hidden="1" x14ac:dyDescent="0.3">
      <c r="A33" s="205"/>
      <c r="B33" s="194"/>
      <c r="C33" s="194"/>
      <c r="D33" s="210"/>
      <c r="E33" s="194"/>
      <c r="F33" s="151">
        <f t="shared" si="1"/>
        <v>0</v>
      </c>
      <c r="G33" s="244" t="s">
        <v>167</v>
      </c>
      <c r="I33" s="105"/>
    </row>
    <row r="34" spans="1:9" s="103" customFormat="1" hidden="1" x14ac:dyDescent="0.3">
      <c r="A34" s="205"/>
      <c r="B34" s="194"/>
      <c r="C34" s="194"/>
      <c r="D34" s="210"/>
      <c r="E34" s="194"/>
      <c r="F34" s="151">
        <f t="shared" si="1"/>
        <v>0</v>
      </c>
      <c r="G34" s="244" t="s">
        <v>167</v>
      </c>
      <c r="I34" s="105"/>
    </row>
    <row r="35" spans="1:9" s="103" customFormat="1" hidden="1" x14ac:dyDescent="0.3">
      <c r="A35" s="205"/>
      <c r="B35" s="194"/>
      <c r="C35" s="194"/>
      <c r="D35" s="210"/>
      <c r="E35" s="194"/>
      <c r="F35" s="151">
        <f t="shared" si="1"/>
        <v>0</v>
      </c>
      <c r="G35" s="244" t="s">
        <v>167</v>
      </c>
      <c r="I35" s="105"/>
    </row>
    <row r="36" spans="1:9" s="103" customFormat="1" hidden="1" x14ac:dyDescent="0.3">
      <c r="A36" s="205"/>
      <c r="B36" s="194"/>
      <c r="C36" s="194"/>
      <c r="D36" s="210"/>
      <c r="E36" s="194"/>
      <c r="F36" s="151">
        <f t="shared" si="1"/>
        <v>0</v>
      </c>
      <c r="G36" s="244" t="s">
        <v>167</v>
      </c>
      <c r="I36" s="105"/>
    </row>
    <row r="37" spans="1:9" s="103" customFormat="1" hidden="1" x14ac:dyDescent="0.3">
      <c r="A37" s="205"/>
      <c r="B37" s="194"/>
      <c r="C37" s="194"/>
      <c r="D37" s="210"/>
      <c r="E37" s="194"/>
      <c r="F37" s="151">
        <f t="shared" si="1"/>
        <v>0</v>
      </c>
      <c r="G37" s="244" t="s">
        <v>167</v>
      </c>
      <c r="I37" s="105"/>
    </row>
    <row r="38" spans="1:9" s="103" customFormat="1" hidden="1" x14ac:dyDescent="0.3">
      <c r="A38" s="205"/>
      <c r="B38" s="194"/>
      <c r="C38" s="194"/>
      <c r="D38" s="210"/>
      <c r="E38" s="194"/>
      <c r="F38" s="151">
        <f t="shared" si="1"/>
        <v>0</v>
      </c>
      <c r="G38" s="244" t="s">
        <v>167</v>
      </c>
      <c r="I38" s="105"/>
    </row>
    <row r="39" spans="1:9" s="103" customFormat="1" hidden="1" x14ac:dyDescent="0.3">
      <c r="A39" s="205"/>
      <c r="B39" s="194"/>
      <c r="C39" s="194"/>
      <c r="D39" s="210"/>
      <c r="E39" s="194"/>
      <c r="F39" s="151">
        <f t="shared" si="1"/>
        <v>0</v>
      </c>
      <c r="G39" s="244" t="s">
        <v>167</v>
      </c>
      <c r="I39" s="105"/>
    </row>
    <row r="40" spans="1:9" s="103" customFormat="1" hidden="1" x14ac:dyDescent="0.3">
      <c r="A40" s="205"/>
      <c r="B40" s="194"/>
      <c r="C40" s="194"/>
      <c r="D40" s="210"/>
      <c r="E40" s="194"/>
      <c r="F40" s="151">
        <f t="shared" si="1"/>
        <v>0</v>
      </c>
      <c r="G40" s="244" t="s">
        <v>167</v>
      </c>
      <c r="I40" s="105"/>
    </row>
    <row r="41" spans="1:9" s="103" customFormat="1" hidden="1" x14ac:dyDescent="0.3">
      <c r="A41" s="205"/>
      <c r="B41" s="194"/>
      <c r="C41" s="194"/>
      <c r="D41" s="210"/>
      <c r="E41" s="194"/>
      <c r="F41" s="151">
        <f t="shared" si="1"/>
        <v>0</v>
      </c>
      <c r="G41" s="244" t="s">
        <v>167</v>
      </c>
      <c r="I41" s="105"/>
    </row>
    <row r="42" spans="1:9" s="103" customFormat="1" hidden="1" x14ac:dyDescent="0.3">
      <c r="A42" s="205"/>
      <c r="B42" s="194"/>
      <c r="C42" s="194"/>
      <c r="D42" s="210"/>
      <c r="E42" s="194"/>
      <c r="F42" s="151">
        <f t="shared" si="1"/>
        <v>0</v>
      </c>
      <c r="G42" s="244" t="s">
        <v>167</v>
      </c>
      <c r="I42" s="105"/>
    </row>
    <row r="43" spans="1:9" s="103" customFormat="1" hidden="1" x14ac:dyDescent="0.3">
      <c r="A43" s="205"/>
      <c r="B43" s="194"/>
      <c r="C43" s="194"/>
      <c r="D43" s="210"/>
      <c r="E43" s="194"/>
      <c r="F43" s="151">
        <f t="shared" si="1"/>
        <v>0</v>
      </c>
      <c r="G43" s="244" t="s">
        <v>167</v>
      </c>
      <c r="I43" s="105"/>
    </row>
    <row r="44" spans="1:9" s="103" customFormat="1" hidden="1" x14ac:dyDescent="0.3">
      <c r="A44" s="205"/>
      <c r="B44" s="194"/>
      <c r="C44" s="194"/>
      <c r="D44" s="210"/>
      <c r="E44" s="194"/>
      <c r="F44" s="151">
        <f t="shared" si="1"/>
        <v>0</v>
      </c>
      <c r="G44" s="244" t="s">
        <v>167</v>
      </c>
      <c r="I44" s="105"/>
    </row>
    <row r="45" spans="1:9" s="103" customFormat="1" hidden="1" x14ac:dyDescent="0.3">
      <c r="A45" s="205"/>
      <c r="B45" s="194"/>
      <c r="C45" s="194"/>
      <c r="D45" s="210"/>
      <c r="E45" s="194"/>
      <c r="F45" s="151">
        <f t="shared" si="1"/>
        <v>0</v>
      </c>
      <c r="G45" s="244" t="s">
        <v>167</v>
      </c>
      <c r="I45" s="105"/>
    </row>
    <row r="46" spans="1:9" s="103" customFormat="1" hidden="1" x14ac:dyDescent="0.3">
      <c r="A46" s="205"/>
      <c r="B46" s="194"/>
      <c r="C46" s="194"/>
      <c r="D46" s="210"/>
      <c r="E46" s="194"/>
      <c r="F46" s="151">
        <f t="shared" si="1"/>
        <v>0</v>
      </c>
      <c r="G46" s="244" t="s">
        <v>167</v>
      </c>
      <c r="I46" s="105"/>
    </row>
    <row r="47" spans="1:9" s="103" customFormat="1" hidden="1" x14ac:dyDescent="0.3">
      <c r="A47" s="205"/>
      <c r="B47" s="194"/>
      <c r="C47" s="194"/>
      <c r="D47" s="210"/>
      <c r="E47" s="194"/>
      <c r="F47" s="151">
        <f t="shared" si="1"/>
        <v>0</v>
      </c>
      <c r="G47" s="244" t="s">
        <v>167</v>
      </c>
      <c r="I47" s="105"/>
    </row>
    <row r="48" spans="1:9" s="103" customFormat="1" hidden="1" x14ac:dyDescent="0.3">
      <c r="A48" s="205"/>
      <c r="B48" s="194"/>
      <c r="C48" s="194"/>
      <c r="D48" s="210"/>
      <c r="E48" s="194"/>
      <c r="F48" s="151">
        <f t="shared" si="1"/>
        <v>0</v>
      </c>
      <c r="G48" s="244" t="s">
        <v>167</v>
      </c>
      <c r="I48" s="105"/>
    </row>
    <row r="49" spans="1:9" s="103" customFormat="1" hidden="1" x14ac:dyDescent="0.3">
      <c r="A49" s="205"/>
      <c r="B49" s="194"/>
      <c r="C49" s="194"/>
      <c r="D49" s="210"/>
      <c r="E49" s="194"/>
      <c r="F49" s="151">
        <f t="shared" si="1"/>
        <v>0</v>
      </c>
      <c r="G49" s="244" t="s">
        <v>167</v>
      </c>
      <c r="I49" s="105"/>
    </row>
    <row r="50" spans="1:9" s="103" customFormat="1" hidden="1" x14ac:dyDescent="0.3">
      <c r="A50" s="205"/>
      <c r="B50" s="194"/>
      <c r="C50" s="194"/>
      <c r="D50" s="210"/>
      <c r="E50" s="194"/>
      <c r="F50" s="151">
        <f t="shared" si="1"/>
        <v>0</v>
      </c>
      <c r="G50" s="244" t="s">
        <v>167</v>
      </c>
      <c r="I50" s="105"/>
    </row>
    <row r="51" spans="1:9" s="103" customFormat="1" hidden="1" x14ac:dyDescent="0.3">
      <c r="A51" s="205"/>
      <c r="B51" s="194"/>
      <c r="C51" s="194"/>
      <c r="D51" s="210"/>
      <c r="E51" s="194"/>
      <c r="F51" s="151">
        <f t="shared" si="1"/>
        <v>0</v>
      </c>
      <c r="G51" s="244" t="s">
        <v>167</v>
      </c>
      <c r="I51" s="105"/>
    </row>
    <row r="52" spans="1:9" s="103" customFormat="1" hidden="1" x14ac:dyDescent="0.3">
      <c r="A52" s="205"/>
      <c r="B52" s="194"/>
      <c r="C52" s="194"/>
      <c r="D52" s="210"/>
      <c r="E52" s="194"/>
      <c r="F52" s="151">
        <f t="shared" si="1"/>
        <v>0</v>
      </c>
      <c r="G52" s="244" t="s">
        <v>167</v>
      </c>
      <c r="I52" s="105"/>
    </row>
    <row r="53" spans="1:9" s="103" customFormat="1" hidden="1" x14ac:dyDescent="0.3">
      <c r="A53" s="205"/>
      <c r="B53" s="194"/>
      <c r="C53" s="194"/>
      <c r="D53" s="210"/>
      <c r="E53" s="194"/>
      <c r="F53" s="151">
        <f t="shared" si="1"/>
        <v>0</v>
      </c>
      <c r="G53" s="244" t="s">
        <v>167</v>
      </c>
      <c r="I53" s="105"/>
    </row>
    <row r="54" spans="1:9" s="103" customFormat="1" hidden="1" x14ac:dyDescent="0.3">
      <c r="A54" s="205"/>
      <c r="B54" s="194"/>
      <c r="C54" s="194"/>
      <c r="D54" s="210"/>
      <c r="E54" s="194"/>
      <c r="F54" s="151">
        <f t="shared" si="1"/>
        <v>0</v>
      </c>
      <c r="G54" s="244" t="s">
        <v>167</v>
      </c>
      <c r="I54" s="105"/>
    </row>
    <row r="55" spans="1:9" s="103" customFormat="1" hidden="1" x14ac:dyDescent="0.3">
      <c r="A55" s="205"/>
      <c r="B55" s="194"/>
      <c r="C55" s="194"/>
      <c r="D55" s="210"/>
      <c r="E55" s="194"/>
      <c r="F55" s="151">
        <f t="shared" si="1"/>
        <v>0</v>
      </c>
      <c r="G55" s="244" t="s">
        <v>167</v>
      </c>
      <c r="I55" s="105"/>
    </row>
    <row r="56" spans="1:9" s="103" customFormat="1" hidden="1" x14ac:dyDescent="0.3">
      <c r="A56" s="205"/>
      <c r="B56" s="194"/>
      <c r="C56" s="194"/>
      <c r="D56" s="210"/>
      <c r="E56" s="194"/>
      <c r="F56" s="151">
        <f t="shared" si="1"/>
        <v>0</v>
      </c>
      <c r="G56" s="244" t="s">
        <v>167</v>
      </c>
      <c r="I56" s="105"/>
    </row>
    <row r="57" spans="1:9" s="103" customFormat="1" hidden="1" x14ac:dyDescent="0.3">
      <c r="A57" s="205"/>
      <c r="B57" s="194"/>
      <c r="C57" s="194"/>
      <c r="D57" s="210"/>
      <c r="E57" s="194"/>
      <c r="F57" s="151">
        <f t="shared" si="1"/>
        <v>0</v>
      </c>
      <c r="G57" s="244" t="s">
        <v>167</v>
      </c>
      <c r="I57" s="105"/>
    </row>
    <row r="58" spans="1:9" s="103" customFormat="1" hidden="1" x14ac:dyDescent="0.3">
      <c r="A58" s="205"/>
      <c r="B58" s="194"/>
      <c r="C58" s="194"/>
      <c r="D58" s="210"/>
      <c r="E58" s="194"/>
      <c r="F58" s="151">
        <f t="shared" si="1"/>
        <v>0</v>
      </c>
      <c r="G58" s="244" t="s">
        <v>167</v>
      </c>
      <c r="I58" s="105"/>
    </row>
    <row r="59" spans="1:9" s="103" customFormat="1" hidden="1" x14ac:dyDescent="0.3">
      <c r="A59" s="205"/>
      <c r="B59" s="194"/>
      <c r="C59" s="194"/>
      <c r="D59" s="210"/>
      <c r="E59" s="194"/>
      <c r="F59" s="151">
        <f t="shared" si="1"/>
        <v>0</v>
      </c>
      <c r="G59" s="244" t="s">
        <v>167</v>
      </c>
      <c r="I59" s="105"/>
    </row>
    <row r="60" spans="1:9" s="103" customFormat="1" hidden="1" x14ac:dyDescent="0.3">
      <c r="A60" s="205"/>
      <c r="B60" s="194"/>
      <c r="C60" s="194"/>
      <c r="D60" s="210"/>
      <c r="E60" s="194"/>
      <c r="F60" s="151">
        <f t="shared" si="1"/>
        <v>0</v>
      </c>
      <c r="G60" s="244" t="s">
        <v>167</v>
      </c>
      <c r="I60" s="105"/>
    </row>
    <row r="61" spans="1:9" s="103" customFormat="1" hidden="1" x14ac:dyDescent="0.3">
      <c r="A61" s="205"/>
      <c r="B61" s="194"/>
      <c r="C61" s="194"/>
      <c r="D61" s="210"/>
      <c r="E61" s="194"/>
      <c r="F61" s="151">
        <f t="shared" si="1"/>
        <v>0</v>
      </c>
      <c r="G61" s="244" t="s">
        <v>167</v>
      </c>
      <c r="I61" s="105"/>
    </row>
    <row r="62" spans="1:9" s="103" customFormat="1" hidden="1" x14ac:dyDescent="0.3">
      <c r="A62" s="205"/>
      <c r="B62" s="194"/>
      <c r="C62" s="194"/>
      <c r="D62" s="210"/>
      <c r="E62" s="194"/>
      <c r="F62" s="151">
        <f t="shared" si="1"/>
        <v>0</v>
      </c>
      <c r="G62" s="244" t="s">
        <v>167</v>
      </c>
      <c r="I62" s="105"/>
    </row>
    <row r="63" spans="1:9" s="103" customFormat="1" hidden="1" x14ac:dyDescent="0.3">
      <c r="A63" s="205"/>
      <c r="B63" s="194"/>
      <c r="C63" s="194"/>
      <c r="D63" s="210"/>
      <c r="E63" s="194"/>
      <c r="F63" s="151">
        <f t="shared" si="1"/>
        <v>0</v>
      </c>
      <c r="G63" s="244" t="s">
        <v>167</v>
      </c>
      <c r="I63" s="105"/>
    </row>
    <row r="64" spans="1:9" s="103" customFormat="1" hidden="1" x14ac:dyDescent="0.3">
      <c r="A64" s="205"/>
      <c r="B64" s="194"/>
      <c r="C64" s="194"/>
      <c r="D64" s="210"/>
      <c r="E64" s="194"/>
      <c r="F64" s="151">
        <f t="shared" si="1"/>
        <v>0</v>
      </c>
      <c r="G64" s="244" t="s">
        <v>167</v>
      </c>
      <c r="I64" s="105"/>
    </row>
    <row r="65" spans="1:9" s="103" customFormat="1" hidden="1" x14ac:dyDescent="0.3">
      <c r="A65" s="205"/>
      <c r="B65" s="194"/>
      <c r="C65" s="194"/>
      <c r="D65" s="210"/>
      <c r="E65" s="194"/>
      <c r="F65" s="151">
        <f t="shared" si="1"/>
        <v>0</v>
      </c>
      <c r="G65" s="244" t="s">
        <v>167</v>
      </c>
      <c r="I65" s="105"/>
    </row>
    <row r="66" spans="1:9" s="103" customFormat="1" hidden="1" x14ac:dyDescent="0.3">
      <c r="A66" s="205"/>
      <c r="B66" s="194"/>
      <c r="C66" s="194"/>
      <c r="D66" s="210"/>
      <c r="E66" s="194"/>
      <c r="F66" s="151">
        <f t="shared" si="1"/>
        <v>0</v>
      </c>
      <c r="G66" s="244" t="s">
        <v>167</v>
      </c>
      <c r="I66" s="105"/>
    </row>
    <row r="67" spans="1:9" s="103" customFormat="1" hidden="1" x14ac:dyDescent="0.3">
      <c r="A67" s="205"/>
      <c r="B67" s="194"/>
      <c r="C67" s="194"/>
      <c r="D67" s="210"/>
      <c r="E67" s="194"/>
      <c r="F67" s="151">
        <f t="shared" si="1"/>
        <v>0</v>
      </c>
      <c r="G67" s="244" t="s">
        <v>167</v>
      </c>
      <c r="I67" s="105"/>
    </row>
    <row r="68" spans="1:9" s="103" customFormat="1" hidden="1" x14ac:dyDescent="0.3">
      <c r="A68" s="205"/>
      <c r="B68" s="194"/>
      <c r="C68" s="194"/>
      <c r="D68" s="210"/>
      <c r="E68" s="194"/>
      <c r="F68" s="151">
        <f t="shared" si="1"/>
        <v>0</v>
      </c>
      <c r="G68" s="244" t="s">
        <v>167</v>
      </c>
      <c r="I68" s="105"/>
    </row>
    <row r="69" spans="1:9" s="103" customFormat="1" hidden="1" x14ac:dyDescent="0.3">
      <c r="A69" s="205"/>
      <c r="B69" s="194"/>
      <c r="C69" s="194"/>
      <c r="D69" s="210"/>
      <c r="E69" s="194"/>
      <c r="F69" s="151">
        <f t="shared" si="1"/>
        <v>0</v>
      </c>
      <c r="G69" s="244" t="s">
        <v>167</v>
      </c>
      <c r="I69" s="105"/>
    </row>
    <row r="70" spans="1:9" s="103" customFormat="1" hidden="1" x14ac:dyDescent="0.3">
      <c r="A70" s="205"/>
      <c r="B70" s="194"/>
      <c r="C70" s="194"/>
      <c r="D70" s="210"/>
      <c r="E70" s="194"/>
      <c r="F70" s="151">
        <f t="shared" si="1"/>
        <v>0</v>
      </c>
      <c r="G70" s="244" t="s">
        <v>167</v>
      </c>
      <c r="I70" s="105"/>
    </row>
    <row r="71" spans="1:9" s="103" customFormat="1" hidden="1" x14ac:dyDescent="0.3">
      <c r="A71" s="205"/>
      <c r="B71" s="194"/>
      <c r="C71" s="194"/>
      <c r="D71" s="210"/>
      <c r="E71" s="194"/>
      <c r="F71" s="151">
        <f t="shared" si="1"/>
        <v>0</v>
      </c>
      <c r="G71" s="244" t="s">
        <v>167</v>
      </c>
      <c r="I71" s="105"/>
    </row>
    <row r="72" spans="1:9" s="103" customFormat="1" hidden="1" x14ac:dyDescent="0.3">
      <c r="A72" s="205"/>
      <c r="B72" s="194"/>
      <c r="C72" s="194"/>
      <c r="D72" s="210"/>
      <c r="E72" s="194"/>
      <c r="F72" s="151">
        <f t="shared" si="1"/>
        <v>0</v>
      </c>
      <c r="G72" s="244" t="s">
        <v>167</v>
      </c>
      <c r="I72" s="105"/>
    </row>
    <row r="73" spans="1:9" s="103" customFormat="1" hidden="1" x14ac:dyDescent="0.3">
      <c r="A73" s="205"/>
      <c r="B73" s="194"/>
      <c r="C73" s="194"/>
      <c r="D73" s="210"/>
      <c r="E73" s="194"/>
      <c r="F73" s="151">
        <f t="shared" si="1"/>
        <v>0</v>
      </c>
      <c r="G73" s="244" t="s">
        <v>167</v>
      </c>
      <c r="I73" s="105"/>
    </row>
    <row r="74" spans="1:9" s="103" customFormat="1" hidden="1" x14ac:dyDescent="0.3">
      <c r="A74" s="205"/>
      <c r="B74" s="194"/>
      <c r="C74" s="194"/>
      <c r="D74" s="210"/>
      <c r="E74" s="194"/>
      <c r="F74" s="151">
        <f t="shared" si="1"/>
        <v>0</v>
      </c>
      <c r="G74" s="244" t="s">
        <v>167</v>
      </c>
      <c r="I74" s="105"/>
    </row>
    <row r="75" spans="1:9" s="103" customFormat="1" hidden="1" x14ac:dyDescent="0.3">
      <c r="A75" s="205"/>
      <c r="B75" s="194"/>
      <c r="C75" s="194"/>
      <c r="D75" s="210"/>
      <c r="E75" s="194"/>
      <c r="F75" s="151">
        <f t="shared" si="1"/>
        <v>0</v>
      </c>
      <c r="G75" s="244" t="s">
        <v>167</v>
      </c>
      <c r="I75" s="105"/>
    </row>
    <row r="76" spans="1:9" s="103" customFormat="1" hidden="1" x14ac:dyDescent="0.3">
      <c r="A76" s="205"/>
      <c r="B76" s="194"/>
      <c r="C76" s="194"/>
      <c r="D76" s="210"/>
      <c r="E76" s="194"/>
      <c r="F76" s="151">
        <f t="shared" si="1"/>
        <v>0</v>
      </c>
      <c r="G76" s="244" t="s">
        <v>167</v>
      </c>
      <c r="I76" s="105"/>
    </row>
    <row r="77" spans="1:9" s="103" customFormat="1" hidden="1" x14ac:dyDescent="0.3">
      <c r="A77" s="205"/>
      <c r="B77" s="194"/>
      <c r="C77" s="194"/>
      <c r="D77" s="210"/>
      <c r="E77" s="194"/>
      <c r="F77" s="151">
        <f t="shared" si="1"/>
        <v>0</v>
      </c>
      <c r="G77" s="244" t="s">
        <v>167</v>
      </c>
      <c r="I77" s="105"/>
    </row>
    <row r="78" spans="1:9" s="103" customFormat="1" hidden="1" x14ac:dyDescent="0.3">
      <c r="A78" s="205"/>
      <c r="B78" s="194"/>
      <c r="C78" s="194"/>
      <c r="D78" s="210"/>
      <c r="E78" s="194"/>
      <c r="F78" s="151">
        <f t="shared" si="1"/>
        <v>0</v>
      </c>
      <c r="G78" s="244" t="s">
        <v>167</v>
      </c>
      <c r="I78" s="105"/>
    </row>
    <row r="79" spans="1:9" s="103" customFormat="1" hidden="1" x14ac:dyDescent="0.3">
      <c r="A79" s="205"/>
      <c r="B79" s="194"/>
      <c r="C79" s="194"/>
      <c r="D79" s="210"/>
      <c r="E79" s="194"/>
      <c r="F79" s="151">
        <f t="shared" si="1"/>
        <v>0</v>
      </c>
      <c r="G79" s="244" t="s">
        <v>167</v>
      </c>
      <c r="I79" s="105"/>
    </row>
    <row r="80" spans="1:9" s="103" customFormat="1" hidden="1" x14ac:dyDescent="0.3">
      <c r="A80" s="205"/>
      <c r="B80" s="194"/>
      <c r="C80" s="194"/>
      <c r="D80" s="210"/>
      <c r="E80" s="194"/>
      <c r="F80" s="151">
        <f t="shared" si="1"/>
        <v>0</v>
      </c>
      <c r="G80" s="244" t="s">
        <v>167</v>
      </c>
      <c r="I80" s="105"/>
    </row>
    <row r="81" spans="1:9" s="103" customFormat="1" hidden="1" x14ac:dyDescent="0.3">
      <c r="A81" s="205"/>
      <c r="B81" s="194"/>
      <c r="C81" s="194"/>
      <c r="D81" s="210"/>
      <c r="E81" s="194"/>
      <c r="F81" s="151">
        <f t="shared" si="1"/>
        <v>0</v>
      </c>
      <c r="G81" s="244" t="s">
        <v>167</v>
      </c>
      <c r="I81" s="105"/>
    </row>
    <row r="82" spans="1:9" s="103" customFormat="1" hidden="1" x14ac:dyDescent="0.3">
      <c r="A82" s="205"/>
      <c r="B82" s="194"/>
      <c r="C82" s="194"/>
      <c r="D82" s="210"/>
      <c r="E82" s="194"/>
      <c r="F82" s="151">
        <f t="shared" si="1"/>
        <v>0</v>
      </c>
      <c r="G82" s="244" t="s">
        <v>167</v>
      </c>
      <c r="I82" s="105"/>
    </row>
    <row r="83" spans="1:9" s="103" customFormat="1" hidden="1" x14ac:dyDescent="0.3">
      <c r="A83" s="205"/>
      <c r="B83" s="194"/>
      <c r="C83" s="194"/>
      <c r="D83" s="210"/>
      <c r="E83" s="194"/>
      <c r="F83" s="151">
        <f t="shared" si="1"/>
        <v>0</v>
      </c>
      <c r="G83" s="244" t="s">
        <v>167</v>
      </c>
      <c r="I83" s="105"/>
    </row>
    <row r="84" spans="1:9" s="103" customFormat="1" hidden="1" x14ac:dyDescent="0.3">
      <c r="A84" s="205"/>
      <c r="B84" s="194"/>
      <c r="C84" s="194"/>
      <c r="D84" s="210"/>
      <c r="E84" s="194"/>
      <c r="F84" s="151">
        <f t="shared" si="1"/>
        <v>0</v>
      </c>
      <c r="G84" s="244" t="s">
        <v>167</v>
      </c>
      <c r="I84" s="105"/>
    </row>
    <row r="85" spans="1:9" s="103" customFormat="1" hidden="1" x14ac:dyDescent="0.3">
      <c r="A85" s="205"/>
      <c r="B85" s="194"/>
      <c r="C85" s="194"/>
      <c r="D85" s="210"/>
      <c r="E85" s="194"/>
      <c r="F85" s="151">
        <f t="shared" si="1"/>
        <v>0</v>
      </c>
      <c r="G85" s="244" t="s">
        <v>167</v>
      </c>
      <c r="I85" s="105"/>
    </row>
    <row r="86" spans="1:9" s="103" customFormat="1" hidden="1" x14ac:dyDescent="0.3">
      <c r="A86" s="205"/>
      <c r="B86" s="194"/>
      <c r="C86" s="194"/>
      <c r="D86" s="210"/>
      <c r="E86" s="194"/>
      <c r="F86" s="151">
        <f t="shared" si="1"/>
        <v>0</v>
      </c>
      <c r="G86" s="244" t="s">
        <v>167</v>
      </c>
      <c r="I86" s="105"/>
    </row>
    <row r="87" spans="1:9" s="103" customFormat="1" hidden="1" x14ac:dyDescent="0.3">
      <c r="A87" s="205"/>
      <c r="B87" s="194"/>
      <c r="C87" s="194"/>
      <c r="D87" s="210"/>
      <c r="E87" s="194"/>
      <c r="F87" s="151">
        <f t="shared" si="1"/>
        <v>0</v>
      </c>
      <c r="G87" s="244" t="s">
        <v>167</v>
      </c>
      <c r="I87" s="105"/>
    </row>
    <row r="88" spans="1:9" s="103" customFormat="1" hidden="1" x14ac:dyDescent="0.3">
      <c r="A88" s="205"/>
      <c r="B88" s="194"/>
      <c r="C88" s="194"/>
      <c r="D88" s="210"/>
      <c r="E88" s="194"/>
      <c r="F88" s="151">
        <f t="shared" si="1"/>
        <v>0</v>
      </c>
      <c r="G88" s="244" t="s">
        <v>167</v>
      </c>
      <c r="I88" s="105"/>
    </row>
    <row r="89" spans="1:9" s="103" customFormat="1" hidden="1" x14ac:dyDescent="0.3">
      <c r="A89" s="205"/>
      <c r="B89" s="194"/>
      <c r="C89" s="194"/>
      <c r="D89" s="210"/>
      <c r="E89" s="194"/>
      <c r="F89" s="151">
        <f t="shared" si="1"/>
        <v>0</v>
      </c>
      <c r="G89" s="244" t="s">
        <v>167</v>
      </c>
      <c r="I89" s="105"/>
    </row>
    <row r="90" spans="1:9" s="103" customFormat="1" hidden="1" x14ac:dyDescent="0.3">
      <c r="A90" s="205"/>
      <c r="B90" s="194"/>
      <c r="C90" s="194"/>
      <c r="D90" s="210"/>
      <c r="E90" s="194"/>
      <c r="F90" s="151">
        <f t="shared" si="1"/>
        <v>0</v>
      </c>
      <c r="G90" s="244" t="s">
        <v>167</v>
      </c>
      <c r="I90" s="105"/>
    </row>
    <row r="91" spans="1:9" s="103" customFormat="1" hidden="1" x14ac:dyDescent="0.3">
      <c r="A91" s="205"/>
      <c r="B91" s="194"/>
      <c r="C91" s="194"/>
      <c r="D91" s="210"/>
      <c r="E91" s="194"/>
      <c r="F91" s="151">
        <f t="shared" si="1"/>
        <v>0</v>
      </c>
      <c r="G91" s="244" t="s">
        <v>167</v>
      </c>
      <c r="I91" s="105"/>
    </row>
    <row r="92" spans="1:9" s="103" customFormat="1" hidden="1" x14ac:dyDescent="0.3">
      <c r="A92" s="205"/>
      <c r="B92" s="194"/>
      <c r="C92" s="194"/>
      <c r="D92" s="210"/>
      <c r="E92" s="194"/>
      <c r="F92" s="151">
        <f t="shared" si="1"/>
        <v>0</v>
      </c>
      <c r="G92" s="244" t="s">
        <v>167</v>
      </c>
      <c r="I92" s="105"/>
    </row>
    <row r="93" spans="1:9" s="103" customFormat="1" hidden="1" x14ac:dyDescent="0.3">
      <c r="A93" s="205"/>
      <c r="B93" s="194"/>
      <c r="C93" s="194"/>
      <c r="D93" s="210"/>
      <c r="E93" s="194"/>
      <c r="F93" s="151">
        <f t="shared" si="1"/>
        <v>0</v>
      </c>
      <c r="G93" s="244" t="s">
        <v>167</v>
      </c>
      <c r="I93" s="105"/>
    </row>
    <row r="94" spans="1:9" s="103" customFormat="1" hidden="1" x14ac:dyDescent="0.3">
      <c r="A94" s="205"/>
      <c r="B94" s="194"/>
      <c r="C94" s="194"/>
      <c r="D94" s="210"/>
      <c r="E94" s="194"/>
      <c r="F94" s="151">
        <f t="shared" si="1"/>
        <v>0</v>
      </c>
      <c r="G94" s="244" t="s">
        <v>167</v>
      </c>
      <c r="I94" s="105"/>
    </row>
    <row r="95" spans="1:9" s="103" customFormat="1" hidden="1" x14ac:dyDescent="0.3">
      <c r="A95" s="205"/>
      <c r="B95" s="194"/>
      <c r="C95" s="194"/>
      <c r="D95" s="210"/>
      <c r="E95" s="194"/>
      <c r="F95" s="151">
        <f t="shared" si="1"/>
        <v>0</v>
      </c>
      <c r="G95" s="244" t="s">
        <v>167</v>
      </c>
      <c r="I95" s="105"/>
    </row>
    <row r="96" spans="1:9" s="103" customFormat="1" hidden="1" x14ac:dyDescent="0.3">
      <c r="A96" s="205"/>
      <c r="B96" s="194"/>
      <c r="C96" s="194"/>
      <c r="D96" s="210"/>
      <c r="E96" s="194"/>
      <c r="F96" s="151">
        <f t="shared" si="1"/>
        <v>0</v>
      </c>
      <c r="G96" s="244" t="s">
        <v>167</v>
      </c>
      <c r="I96" s="105"/>
    </row>
    <row r="97" spans="1:9" s="103" customFormat="1" hidden="1" x14ac:dyDescent="0.3">
      <c r="A97" s="205"/>
      <c r="B97" s="194"/>
      <c r="C97" s="194"/>
      <c r="D97" s="210"/>
      <c r="E97" s="194"/>
      <c r="F97" s="151">
        <f t="shared" si="1"/>
        <v>0</v>
      </c>
      <c r="G97" s="244" t="s">
        <v>167</v>
      </c>
      <c r="I97" s="105"/>
    </row>
    <row r="98" spans="1:9" s="103" customFormat="1" hidden="1" x14ac:dyDescent="0.3">
      <c r="A98" s="205"/>
      <c r="B98" s="194"/>
      <c r="C98" s="194"/>
      <c r="D98" s="210"/>
      <c r="E98" s="194"/>
      <c r="F98" s="151">
        <f t="shared" si="1"/>
        <v>0</v>
      </c>
      <c r="G98" s="244" t="s">
        <v>167</v>
      </c>
      <c r="I98" s="105"/>
    </row>
    <row r="99" spans="1:9" s="103" customFormat="1" hidden="1" x14ac:dyDescent="0.3">
      <c r="A99" s="205"/>
      <c r="B99" s="194"/>
      <c r="C99" s="194"/>
      <c r="D99" s="210"/>
      <c r="E99" s="194"/>
      <c r="F99" s="151">
        <f t="shared" si="1"/>
        <v>0</v>
      </c>
      <c r="G99" s="244" t="s">
        <v>167</v>
      </c>
      <c r="I99" s="105"/>
    </row>
    <row r="100" spans="1:9" s="103" customFormat="1" hidden="1" x14ac:dyDescent="0.3">
      <c r="A100" s="205"/>
      <c r="B100" s="194"/>
      <c r="C100" s="194"/>
      <c r="D100" s="210"/>
      <c r="E100" s="194"/>
      <c r="F100" s="151">
        <f t="shared" si="1"/>
        <v>0</v>
      </c>
      <c r="G100" s="244" t="s">
        <v>167</v>
      </c>
      <c r="I100" s="105"/>
    </row>
    <row r="101" spans="1:9" s="103" customFormat="1" hidden="1" x14ac:dyDescent="0.3">
      <c r="A101" s="205"/>
      <c r="B101" s="194"/>
      <c r="C101" s="194"/>
      <c r="D101" s="210"/>
      <c r="E101" s="194"/>
      <c r="F101" s="151">
        <f t="shared" si="1"/>
        <v>0</v>
      </c>
      <c r="G101" s="244" t="s">
        <v>167</v>
      </c>
      <c r="I101" s="105"/>
    </row>
    <row r="102" spans="1:9" s="103" customFormat="1" hidden="1" x14ac:dyDescent="0.3">
      <c r="A102" s="205"/>
      <c r="B102" s="194"/>
      <c r="C102" s="194"/>
      <c r="D102" s="210"/>
      <c r="E102" s="194"/>
      <c r="F102" s="151">
        <f t="shared" si="1"/>
        <v>0</v>
      </c>
      <c r="G102" s="244" t="s">
        <v>167</v>
      </c>
      <c r="I102" s="105"/>
    </row>
    <row r="103" spans="1:9" s="103" customFormat="1" hidden="1" x14ac:dyDescent="0.3">
      <c r="A103" s="205"/>
      <c r="B103" s="194"/>
      <c r="C103" s="194"/>
      <c r="D103" s="210"/>
      <c r="E103" s="194"/>
      <c r="F103" s="151">
        <f t="shared" si="1"/>
        <v>0</v>
      </c>
      <c r="G103" s="244" t="s">
        <v>167</v>
      </c>
      <c r="I103" s="105"/>
    </row>
    <row r="104" spans="1:9" s="103" customFormat="1" hidden="1" x14ac:dyDescent="0.3">
      <c r="A104" s="205"/>
      <c r="B104" s="194"/>
      <c r="C104" s="194"/>
      <c r="D104" s="210"/>
      <c r="E104" s="194"/>
      <c r="F104" s="151">
        <f t="shared" si="1"/>
        <v>0</v>
      </c>
      <c r="G104" s="244" t="s">
        <v>167</v>
      </c>
      <c r="I104" s="105"/>
    </row>
    <row r="105" spans="1:9" s="103" customFormat="1" hidden="1" x14ac:dyDescent="0.3">
      <c r="A105" s="205"/>
      <c r="B105" s="194"/>
      <c r="C105" s="194"/>
      <c r="D105" s="210"/>
      <c r="E105" s="194"/>
      <c r="F105" s="151">
        <f t="shared" si="1"/>
        <v>0</v>
      </c>
      <c r="G105" s="244" t="s">
        <v>167</v>
      </c>
      <c r="I105" s="105"/>
    </row>
    <row r="106" spans="1:9" s="103" customFormat="1" hidden="1" x14ac:dyDescent="0.3">
      <c r="A106" s="205"/>
      <c r="B106" s="194"/>
      <c r="C106" s="194"/>
      <c r="D106" s="210"/>
      <c r="E106" s="194"/>
      <c r="F106" s="151">
        <f t="shared" si="1"/>
        <v>0</v>
      </c>
      <c r="G106" s="244" t="s">
        <v>167</v>
      </c>
      <c r="I106" s="105"/>
    </row>
    <row r="107" spans="1:9" s="103" customFormat="1" hidden="1" x14ac:dyDescent="0.3">
      <c r="A107" s="205"/>
      <c r="B107" s="194"/>
      <c r="C107" s="194"/>
      <c r="D107" s="210"/>
      <c r="E107" s="194"/>
      <c r="F107" s="151">
        <f t="shared" si="1"/>
        <v>0</v>
      </c>
      <c r="G107" s="244" t="s">
        <v>167</v>
      </c>
      <c r="I107" s="105"/>
    </row>
    <row r="108" spans="1:9" s="103" customFormat="1" hidden="1" x14ac:dyDescent="0.3">
      <c r="A108" s="205"/>
      <c r="B108" s="194"/>
      <c r="C108" s="194"/>
      <c r="D108" s="210"/>
      <c r="E108" s="194"/>
      <c r="F108" s="151">
        <f t="shared" si="1"/>
        <v>0</v>
      </c>
      <c r="G108" s="244" t="s">
        <v>167</v>
      </c>
      <c r="I108" s="105"/>
    </row>
    <row r="109" spans="1:9" s="103" customFormat="1" hidden="1" x14ac:dyDescent="0.3">
      <c r="A109" s="205"/>
      <c r="B109" s="194"/>
      <c r="C109" s="194"/>
      <c r="D109" s="210"/>
      <c r="E109" s="194"/>
      <c r="F109" s="151">
        <f t="shared" si="1"/>
        <v>0</v>
      </c>
      <c r="G109" s="244" t="s">
        <v>167</v>
      </c>
      <c r="I109" s="105"/>
    </row>
    <row r="110" spans="1:9" s="103" customFormat="1" hidden="1" x14ac:dyDescent="0.3">
      <c r="A110" s="205"/>
      <c r="B110" s="194"/>
      <c r="C110" s="194"/>
      <c r="D110" s="210"/>
      <c r="E110" s="194"/>
      <c r="F110" s="151">
        <f t="shared" si="1"/>
        <v>0</v>
      </c>
      <c r="G110" s="244" t="s">
        <v>167</v>
      </c>
      <c r="I110" s="105"/>
    </row>
    <row r="111" spans="1:9" s="103" customFormat="1" hidden="1" x14ac:dyDescent="0.3">
      <c r="A111" s="205"/>
      <c r="B111" s="194"/>
      <c r="C111" s="194"/>
      <c r="D111" s="210"/>
      <c r="E111" s="194"/>
      <c r="F111" s="151">
        <f t="shared" si="1"/>
        <v>0</v>
      </c>
      <c r="G111" s="244" t="s">
        <v>167</v>
      </c>
      <c r="I111" s="105"/>
    </row>
    <row r="112" spans="1:9" s="103" customFormat="1" hidden="1" x14ac:dyDescent="0.3">
      <c r="A112" s="205"/>
      <c r="B112" s="194"/>
      <c r="C112" s="194"/>
      <c r="D112" s="210"/>
      <c r="E112" s="194"/>
      <c r="F112" s="151">
        <f t="shared" si="1"/>
        <v>0</v>
      </c>
      <c r="G112" s="244" t="s">
        <v>167</v>
      </c>
      <c r="I112" s="105"/>
    </row>
    <row r="113" spans="1:9" s="103" customFormat="1" hidden="1" x14ac:dyDescent="0.3">
      <c r="A113" s="205"/>
      <c r="B113" s="194"/>
      <c r="C113" s="194"/>
      <c r="D113" s="210"/>
      <c r="E113" s="194"/>
      <c r="F113" s="151">
        <f t="shared" si="1"/>
        <v>0</v>
      </c>
      <c r="G113" s="244" t="s">
        <v>167</v>
      </c>
      <c r="I113" s="105"/>
    </row>
    <row r="114" spans="1:9" s="103" customFormat="1" hidden="1" x14ac:dyDescent="0.3">
      <c r="A114" s="205"/>
      <c r="B114" s="194"/>
      <c r="C114" s="194"/>
      <c r="D114" s="210"/>
      <c r="E114" s="194"/>
      <c r="F114" s="151">
        <f t="shared" si="1"/>
        <v>0</v>
      </c>
      <c r="G114" s="244" t="s">
        <v>167</v>
      </c>
      <c r="I114" s="105"/>
    </row>
    <row r="115" spans="1:9" s="103" customFormat="1" hidden="1" x14ac:dyDescent="0.3">
      <c r="A115" s="205"/>
      <c r="B115" s="194"/>
      <c r="C115" s="194"/>
      <c r="D115" s="210"/>
      <c r="E115" s="194"/>
      <c r="F115" s="151">
        <f t="shared" si="1"/>
        <v>0</v>
      </c>
      <c r="G115" s="244" t="s">
        <v>167</v>
      </c>
      <c r="I115" s="105"/>
    </row>
    <row r="116" spans="1:9" s="103" customFormat="1" hidden="1" x14ac:dyDescent="0.3">
      <c r="A116" s="205"/>
      <c r="B116" s="194"/>
      <c r="C116" s="194"/>
      <c r="D116" s="210"/>
      <c r="E116" s="194"/>
      <c r="F116" s="151">
        <f t="shared" si="1"/>
        <v>0</v>
      </c>
      <c r="G116" s="244" t="s">
        <v>167</v>
      </c>
      <c r="I116" s="105"/>
    </row>
    <row r="117" spans="1:9" s="103" customFormat="1" hidden="1" x14ac:dyDescent="0.3">
      <c r="A117" s="205"/>
      <c r="B117" s="194"/>
      <c r="C117" s="194"/>
      <c r="D117" s="210"/>
      <c r="E117" s="194"/>
      <c r="F117" s="151">
        <f t="shared" si="1"/>
        <v>0</v>
      </c>
      <c r="G117" s="244" t="s">
        <v>167</v>
      </c>
      <c r="I117" s="105"/>
    </row>
    <row r="118" spans="1:9" s="103" customFormat="1" hidden="1" x14ac:dyDescent="0.3">
      <c r="A118" s="205"/>
      <c r="B118" s="194"/>
      <c r="C118" s="194"/>
      <c r="D118" s="210"/>
      <c r="E118" s="194"/>
      <c r="F118" s="151">
        <f t="shared" si="1"/>
        <v>0</v>
      </c>
      <c r="G118" s="244" t="s">
        <v>167</v>
      </c>
      <c r="I118" s="105"/>
    </row>
    <row r="119" spans="1:9" s="103" customFormat="1" hidden="1" x14ac:dyDescent="0.3">
      <c r="A119" s="205"/>
      <c r="B119" s="194"/>
      <c r="C119" s="194"/>
      <c r="D119" s="210"/>
      <c r="E119" s="194"/>
      <c r="F119" s="151">
        <f t="shared" si="1"/>
        <v>0</v>
      </c>
      <c r="G119" s="244" t="s">
        <v>167</v>
      </c>
      <c r="I119" s="105"/>
    </row>
    <row r="120" spans="1:9" s="103" customFormat="1" hidden="1" x14ac:dyDescent="0.3">
      <c r="A120" s="205"/>
      <c r="B120" s="194"/>
      <c r="C120" s="194"/>
      <c r="D120" s="210"/>
      <c r="E120" s="194"/>
      <c r="F120" s="151">
        <f t="shared" si="1"/>
        <v>0</v>
      </c>
      <c r="G120" s="244" t="s">
        <v>167</v>
      </c>
      <c r="I120" s="105"/>
    </row>
    <row r="121" spans="1:9" s="103" customFormat="1" hidden="1" x14ac:dyDescent="0.3">
      <c r="A121" s="205"/>
      <c r="B121" s="194"/>
      <c r="C121" s="194"/>
      <c r="D121" s="210"/>
      <c r="E121" s="194"/>
      <c r="F121" s="151">
        <f t="shared" si="1"/>
        <v>0</v>
      </c>
      <c r="G121" s="244" t="s">
        <v>167</v>
      </c>
      <c r="I121" s="105"/>
    </row>
    <row r="122" spans="1:9" s="103" customFormat="1" hidden="1" x14ac:dyDescent="0.3">
      <c r="A122" s="205"/>
      <c r="B122" s="194"/>
      <c r="C122" s="194"/>
      <c r="D122" s="210"/>
      <c r="E122" s="194"/>
      <c r="F122" s="151">
        <f t="shared" si="1"/>
        <v>0</v>
      </c>
      <c r="G122" s="244" t="s">
        <v>167</v>
      </c>
      <c r="I122" s="105"/>
    </row>
    <row r="123" spans="1:9" s="103" customFormat="1" hidden="1" x14ac:dyDescent="0.3">
      <c r="A123" s="205"/>
      <c r="B123" s="194"/>
      <c r="C123" s="194"/>
      <c r="D123" s="210"/>
      <c r="E123" s="194"/>
      <c r="F123" s="151">
        <f t="shared" si="1"/>
        <v>0</v>
      </c>
      <c r="G123" s="244" t="s">
        <v>167</v>
      </c>
      <c r="I123" s="105"/>
    </row>
    <row r="124" spans="1:9" s="103" customFormat="1" hidden="1" x14ac:dyDescent="0.3">
      <c r="A124" s="205"/>
      <c r="B124" s="194"/>
      <c r="C124" s="194"/>
      <c r="D124" s="210"/>
      <c r="E124" s="194"/>
      <c r="F124" s="151">
        <f t="shared" si="1"/>
        <v>0</v>
      </c>
      <c r="G124" s="244" t="s">
        <v>167</v>
      </c>
      <c r="I124" s="105"/>
    </row>
    <row r="125" spans="1:9" s="103" customFormat="1" hidden="1" x14ac:dyDescent="0.3">
      <c r="A125" s="205"/>
      <c r="B125" s="194"/>
      <c r="C125" s="194"/>
      <c r="D125" s="210"/>
      <c r="E125" s="194"/>
      <c r="F125" s="151">
        <f t="shared" si="1"/>
        <v>0</v>
      </c>
      <c r="G125" s="244" t="s">
        <v>167</v>
      </c>
      <c r="I125" s="105"/>
    </row>
    <row r="126" spans="1:9" s="103" customFormat="1" hidden="1" x14ac:dyDescent="0.3">
      <c r="A126" s="205"/>
      <c r="B126" s="194"/>
      <c r="C126" s="194"/>
      <c r="D126" s="210"/>
      <c r="E126" s="194"/>
      <c r="F126" s="151">
        <f t="shared" si="1"/>
        <v>0</v>
      </c>
      <c r="G126" s="244" t="s">
        <v>167</v>
      </c>
      <c r="I126" s="105"/>
    </row>
    <row r="127" spans="1:9" s="103" customFormat="1" hidden="1" x14ac:dyDescent="0.3">
      <c r="A127" s="205"/>
      <c r="B127" s="194"/>
      <c r="C127" s="194"/>
      <c r="D127" s="210"/>
      <c r="E127" s="194"/>
      <c r="F127" s="151">
        <f t="shared" si="1"/>
        <v>0</v>
      </c>
      <c r="G127" s="244" t="s">
        <v>167</v>
      </c>
      <c r="I127" s="105"/>
    </row>
    <row r="128" spans="1:9" s="103" customFormat="1" hidden="1" x14ac:dyDescent="0.3">
      <c r="A128" s="205"/>
      <c r="B128" s="194"/>
      <c r="C128" s="194"/>
      <c r="D128" s="210"/>
      <c r="E128" s="194"/>
      <c r="F128" s="151">
        <f t="shared" si="1"/>
        <v>0</v>
      </c>
      <c r="G128" s="244" t="s">
        <v>167</v>
      </c>
      <c r="I128" s="105"/>
    </row>
    <row r="129" spans="1:9" s="103" customFormat="1" hidden="1" x14ac:dyDescent="0.3">
      <c r="A129" s="205"/>
      <c r="B129" s="194"/>
      <c r="C129" s="194"/>
      <c r="D129" s="210"/>
      <c r="E129" s="194"/>
      <c r="F129" s="151">
        <f t="shared" si="1"/>
        <v>0</v>
      </c>
      <c r="G129" s="244" t="s">
        <v>167</v>
      </c>
      <c r="I129" s="105"/>
    </row>
    <row r="130" spans="1:9" s="103" customFormat="1" hidden="1" x14ac:dyDescent="0.3">
      <c r="A130" s="205"/>
      <c r="B130" s="194"/>
      <c r="C130" s="194"/>
      <c r="D130" s="210"/>
      <c r="E130" s="194"/>
      <c r="F130" s="151">
        <f t="shared" si="1"/>
        <v>0</v>
      </c>
      <c r="G130" s="244" t="s">
        <v>167</v>
      </c>
      <c r="I130" s="105"/>
    </row>
    <row r="131" spans="1:9" s="103" customFormat="1" hidden="1" x14ac:dyDescent="0.3">
      <c r="A131" s="205"/>
      <c r="B131" s="194"/>
      <c r="C131" s="194"/>
      <c r="D131" s="210"/>
      <c r="E131" s="194"/>
      <c r="F131" s="151">
        <f t="shared" si="1"/>
        <v>0</v>
      </c>
      <c r="G131" s="244" t="s">
        <v>167</v>
      </c>
      <c r="I131" s="105"/>
    </row>
    <row r="132" spans="1:9" s="103" customFormat="1" hidden="1" x14ac:dyDescent="0.3">
      <c r="A132" s="205"/>
      <c r="B132" s="194"/>
      <c r="C132" s="194"/>
      <c r="D132" s="210"/>
      <c r="E132" s="194"/>
      <c r="F132" s="151">
        <f t="shared" si="1"/>
        <v>0</v>
      </c>
      <c r="G132" s="244" t="s">
        <v>167</v>
      </c>
      <c r="I132" s="105"/>
    </row>
    <row r="133" spans="1:9" s="103" customFormat="1" hidden="1" x14ac:dyDescent="0.3">
      <c r="A133" s="205"/>
      <c r="B133" s="194"/>
      <c r="C133" s="194"/>
      <c r="D133" s="210"/>
      <c r="E133" s="194"/>
      <c r="F133" s="151">
        <f t="shared" si="1"/>
        <v>0</v>
      </c>
      <c r="G133" s="244" t="s">
        <v>167</v>
      </c>
      <c r="I133" s="105"/>
    </row>
    <row r="134" spans="1:9" s="103" customFormat="1" x14ac:dyDescent="0.3">
      <c r="A134" s="205" t="s">
        <v>202</v>
      </c>
      <c r="B134" s="194">
        <v>3</v>
      </c>
      <c r="C134" s="194" t="s">
        <v>207</v>
      </c>
      <c r="D134" s="210">
        <f t="shared" ref="D134" ca="1" si="2">RAND()*1000000</f>
        <v>369162.3554388723</v>
      </c>
      <c r="E134" s="194">
        <v>7</v>
      </c>
      <c r="F134" s="237">
        <f ca="1">ROUND(+B134*D134*E134,2)</f>
        <v>7752409.46</v>
      </c>
      <c r="G134" s="244" t="s">
        <v>167</v>
      </c>
      <c r="I134" s="105"/>
    </row>
    <row r="135" spans="1:9" x14ac:dyDescent="0.3">
      <c r="A135" s="220"/>
      <c r="B135" s="153"/>
      <c r="C135" s="153"/>
      <c r="D135" s="223"/>
      <c r="E135" s="224" t="s">
        <v>168</v>
      </c>
      <c r="F135" s="242">
        <f ca="1">ROUND(SUBTOTAL(109,F5:F134),2)</f>
        <v>33010283.66</v>
      </c>
      <c r="G135" s="246" t="s">
        <v>167</v>
      </c>
      <c r="I135" s="39" t="s">
        <v>208</v>
      </c>
    </row>
    <row r="136" spans="1:9" s="103" customFormat="1" x14ac:dyDescent="0.3">
      <c r="A136" s="205"/>
      <c r="B136" s="111"/>
      <c r="C136" s="111"/>
      <c r="D136" s="227"/>
      <c r="E136" s="111"/>
      <c r="F136" s="240"/>
      <c r="G136" s="244" t="s">
        <v>170</v>
      </c>
    </row>
    <row r="137" spans="1:9" s="103" customFormat="1" x14ac:dyDescent="0.3">
      <c r="A137" s="205" t="s">
        <v>202</v>
      </c>
      <c r="B137" s="194">
        <v>3</v>
      </c>
      <c r="C137" s="194" t="s">
        <v>207</v>
      </c>
      <c r="D137" s="210">
        <f t="shared" ref="D137:D139" ca="1" si="3">RAND()*1000000</f>
        <v>314990.46701640886</v>
      </c>
      <c r="E137" s="194">
        <v>7</v>
      </c>
      <c r="F137" s="151">
        <f ca="1">ROUND(+B137*D137*E137,2)</f>
        <v>6614799.8099999996</v>
      </c>
      <c r="G137" s="244" t="s">
        <v>170</v>
      </c>
    </row>
    <row r="138" spans="1:9" s="103" customFormat="1" x14ac:dyDescent="0.3">
      <c r="A138" s="205" t="s">
        <v>202</v>
      </c>
      <c r="B138" s="194">
        <v>3</v>
      </c>
      <c r="C138" s="194" t="s">
        <v>207</v>
      </c>
      <c r="D138" s="210">
        <f t="shared" ca="1" si="3"/>
        <v>354160.05306200025</v>
      </c>
      <c r="E138" s="194">
        <v>7</v>
      </c>
      <c r="F138" s="151">
        <f t="shared" ref="F138:F265" ca="1" si="4">ROUND(+B138*D138*E138,2)</f>
        <v>7437361.1100000003</v>
      </c>
      <c r="G138" s="244" t="s">
        <v>170</v>
      </c>
      <c r="I138" s="105"/>
    </row>
    <row r="139" spans="1:9" s="103" customFormat="1" x14ac:dyDescent="0.3">
      <c r="A139" s="205" t="s">
        <v>202</v>
      </c>
      <c r="B139" s="194">
        <v>3</v>
      </c>
      <c r="C139" s="194" t="s">
        <v>207</v>
      </c>
      <c r="D139" s="210">
        <f t="shared" ca="1" si="3"/>
        <v>281057.57166769262</v>
      </c>
      <c r="E139" s="194">
        <v>7</v>
      </c>
      <c r="F139" s="151">
        <f t="shared" ca="1" si="4"/>
        <v>5902209.0099999998</v>
      </c>
      <c r="G139" s="244" t="s">
        <v>170</v>
      </c>
      <c r="I139" s="105"/>
    </row>
    <row r="140" spans="1:9" s="103" customFormat="1" hidden="1" x14ac:dyDescent="0.3">
      <c r="A140" s="205"/>
      <c r="B140" s="194"/>
      <c r="C140" s="194"/>
      <c r="D140" s="210"/>
      <c r="E140" s="194"/>
      <c r="F140" s="151">
        <f t="shared" si="4"/>
        <v>0</v>
      </c>
      <c r="G140" s="244" t="s">
        <v>170</v>
      </c>
      <c r="I140" s="105"/>
    </row>
    <row r="141" spans="1:9" s="103" customFormat="1" hidden="1" x14ac:dyDescent="0.3">
      <c r="A141" s="205"/>
      <c r="B141" s="194"/>
      <c r="C141" s="194"/>
      <c r="D141" s="210"/>
      <c r="E141" s="194"/>
      <c r="F141" s="151">
        <f t="shared" si="4"/>
        <v>0</v>
      </c>
      <c r="G141" s="244" t="s">
        <v>170</v>
      </c>
      <c r="I141" s="105"/>
    </row>
    <row r="142" spans="1:9" s="103" customFormat="1" hidden="1" x14ac:dyDescent="0.3">
      <c r="A142" s="205"/>
      <c r="B142" s="194"/>
      <c r="C142" s="194"/>
      <c r="D142" s="210"/>
      <c r="E142" s="194"/>
      <c r="F142" s="151">
        <f t="shared" si="4"/>
        <v>0</v>
      </c>
      <c r="G142" s="244" t="s">
        <v>170</v>
      </c>
      <c r="I142" s="105"/>
    </row>
    <row r="143" spans="1:9" s="103" customFormat="1" hidden="1" x14ac:dyDescent="0.3">
      <c r="A143" s="205"/>
      <c r="B143" s="194"/>
      <c r="C143" s="194"/>
      <c r="D143" s="210"/>
      <c r="E143" s="194"/>
      <c r="F143" s="151">
        <f t="shared" si="4"/>
        <v>0</v>
      </c>
      <c r="G143" s="244" t="s">
        <v>170</v>
      </c>
      <c r="I143" s="105"/>
    </row>
    <row r="144" spans="1:9" s="103" customFormat="1" hidden="1" x14ac:dyDescent="0.3">
      <c r="A144" s="205"/>
      <c r="B144" s="194"/>
      <c r="C144" s="194"/>
      <c r="D144" s="210"/>
      <c r="E144" s="194"/>
      <c r="F144" s="151">
        <f t="shared" si="4"/>
        <v>0</v>
      </c>
      <c r="G144" s="244" t="s">
        <v>170</v>
      </c>
      <c r="I144" s="105"/>
    </row>
    <row r="145" spans="1:9" s="103" customFormat="1" hidden="1" x14ac:dyDescent="0.3">
      <c r="A145" s="205"/>
      <c r="B145" s="194"/>
      <c r="C145" s="194"/>
      <c r="D145" s="210"/>
      <c r="E145" s="194"/>
      <c r="F145" s="151">
        <f t="shared" si="4"/>
        <v>0</v>
      </c>
      <c r="G145" s="244" t="s">
        <v>170</v>
      </c>
      <c r="I145" s="105"/>
    </row>
    <row r="146" spans="1:9" s="103" customFormat="1" hidden="1" x14ac:dyDescent="0.3">
      <c r="A146" s="205"/>
      <c r="B146" s="194"/>
      <c r="C146" s="194"/>
      <c r="D146" s="210"/>
      <c r="E146" s="194"/>
      <c r="F146" s="151">
        <f t="shared" si="4"/>
        <v>0</v>
      </c>
      <c r="G146" s="244" t="s">
        <v>170</v>
      </c>
      <c r="I146" s="105"/>
    </row>
    <row r="147" spans="1:9" s="103" customFormat="1" hidden="1" x14ac:dyDescent="0.3">
      <c r="A147" s="205"/>
      <c r="B147" s="194"/>
      <c r="C147" s="194"/>
      <c r="D147" s="210"/>
      <c r="E147" s="194"/>
      <c r="F147" s="151">
        <f t="shared" si="4"/>
        <v>0</v>
      </c>
      <c r="G147" s="244" t="s">
        <v>170</v>
      </c>
      <c r="I147" s="105"/>
    </row>
    <row r="148" spans="1:9" s="103" customFormat="1" hidden="1" x14ac:dyDescent="0.3">
      <c r="A148" s="205"/>
      <c r="B148" s="194"/>
      <c r="C148" s="194"/>
      <c r="D148" s="210"/>
      <c r="E148" s="194"/>
      <c r="F148" s="151">
        <f t="shared" si="4"/>
        <v>0</v>
      </c>
      <c r="G148" s="244" t="s">
        <v>170</v>
      </c>
      <c r="I148" s="105"/>
    </row>
    <row r="149" spans="1:9" s="103" customFormat="1" hidden="1" x14ac:dyDescent="0.3">
      <c r="A149" s="205"/>
      <c r="B149" s="194"/>
      <c r="C149" s="194"/>
      <c r="D149" s="210"/>
      <c r="E149" s="194"/>
      <c r="F149" s="151">
        <f t="shared" si="4"/>
        <v>0</v>
      </c>
      <c r="G149" s="244" t="s">
        <v>170</v>
      </c>
      <c r="I149" s="105"/>
    </row>
    <row r="150" spans="1:9" s="103" customFormat="1" hidden="1" x14ac:dyDescent="0.3">
      <c r="A150" s="205"/>
      <c r="B150" s="194"/>
      <c r="C150" s="194"/>
      <c r="D150" s="210"/>
      <c r="E150" s="194"/>
      <c r="F150" s="151">
        <f t="shared" si="4"/>
        <v>0</v>
      </c>
      <c r="G150" s="244" t="s">
        <v>170</v>
      </c>
      <c r="I150" s="105"/>
    </row>
    <row r="151" spans="1:9" s="103" customFormat="1" hidden="1" x14ac:dyDescent="0.3">
      <c r="A151" s="205"/>
      <c r="B151" s="194"/>
      <c r="C151" s="194"/>
      <c r="D151" s="210"/>
      <c r="E151" s="194"/>
      <c r="F151" s="151">
        <f t="shared" si="4"/>
        <v>0</v>
      </c>
      <c r="G151" s="244" t="s">
        <v>170</v>
      </c>
      <c r="I151" s="105"/>
    </row>
    <row r="152" spans="1:9" s="103" customFormat="1" hidden="1" x14ac:dyDescent="0.3">
      <c r="A152" s="205"/>
      <c r="B152" s="194"/>
      <c r="C152" s="194"/>
      <c r="D152" s="210"/>
      <c r="E152" s="194"/>
      <c r="F152" s="151">
        <f t="shared" si="4"/>
        <v>0</v>
      </c>
      <c r="G152" s="244" t="s">
        <v>170</v>
      </c>
      <c r="I152" s="105"/>
    </row>
    <row r="153" spans="1:9" s="103" customFormat="1" hidden="1" x14ac:dyDescent="0.3">
      <c r="A153" s="205"/>
      <c r="B153" s="194"/>
      <c r="C153" s="194"/>
      <c r="D153" s="210"/>
      <c r="E153" s="194"/>
      <c r="F153" s="151">
        <f t="shared" si="4"/>
        <v>0</v>
      </c>
      <c r="G153" s="244" t="s">
        <v>170</v>
      </c>
      <c r="I153" s="105"/>
    </row>
    <row r="154" spans="1:9" s="103" customFormat="1" hidden="1" x14ac:dyDescent="0.3">
      <c r="A154" s="205"/>
      <c r="B154" s="194"/>
      <c r="C154" s="194"/>
      <c r="D154" s="210"/>
      <c r="E154" s="194"/>
      <c r="F154" s="151">
        <f t="shared" si="4"/>
        <v>0</v>
      </c>
      <c r="G154" s="244" t="s">
        <v>170</v>
      </c>
      <c r="I154" s="105"/>
    </row>
    <row r="155" spans="1:9" s="103" customFormat="1" hidden="1" x14ac:dyDescent="0.3">
      <c r="A155" s="205"/>
      <c r="B155" s="194"/>
      <c r="C155" s="194"/>
      <c r="D155" s="210"/>
      <c r="E155" s="194"/>
      <c r="F155" s="151">
        <f t="shared" si="4"/>
        <v>0</v>
      </c>
      <c r="G155" s="244" t="s">
        <v>170</v>
      </c>
      <c r="I155" s="105"/>
    </row>
    <row r="156" spans="1:9" s="103" customFormat="1" hidden="1" x14ac:dyDescent="0.3">
      <c r="A156" s="205"/>
      <c r="B156" s="194"/>
      <c r="C156" s="194"/>
      <c r="D156" s="210"/>
      <c r="E156" s="194"/>
      <c r="F156" s="151">
        <f t="shared" si="4"/>
        <v>0</v>
      </c>
      <c r="G156" s="244" t="s">
        <v>170</v>
      </c>
      <c r="I156" s="105"/>
    </row>
    <row r="157" spans="1:9" s="103" customFormat="1" hidden="1" x14ac:dyDescent="0.3">
      <c r="A157" s="205"/>
      <c r="B157" s="194"/>
      <c r="C157" s="194"/>
      <c r="D157" s="210"/>
      <c r="E157" s="194"/>
      <c r="F157" s="151">
        <f t="shared" si="4"/>
        <v>0</v>
      </c>
      <c r="G157" s="244" t="s">
        <v>170</v>
      </c>
      <c r="I157" s="105"/>
    </row>
    <row r="158" spans="1:9" s="103" customFormat="1" hidden="1" x14ac:dyDescent="0.3">
      <c r="A158" s="205"/>
      <c r="B158" s="194"/>
      <c r="C158" s="194"/>
      <c r="D158" s="210"/>
      <c r="E158" s="194"/>
      <c r="F158" s="151">
        <f t="shared" si="4"/>
        <v>0</v>
      </c>
      <c r="G158" s="244" t="s">
        <v>170</v>
      </c>
      <c r="I158" s="105"/>
    </row>
    <row r="159" spans="1:9" s="103" customFormat="1" hidden="1" x14ac:dyDescent="0.3">
      <c r="A159" s="205"/>
      <c r="B159" s="194"/>
      <c r="C159" s="194"/>
      <c r="D159" s="210"/>
      <c r="E159" s="194"/>
      <c r="F159" s="151">
        <f t="shared" si="4"/>
        <v>0</v>
      </c>
      <c r="G159" s="244" t="s">
        <v>170</v>
      </c>
      <c r="I159" s="105"/>
    </row>
    <row r="160" spans="1:9" s="103" customFormat="1" hidden="1" x14ac:dyDescent="0.3">
      <c r="A160" s="205"/>
      <c r="B160" s="194"/>
      <c r="C160" s="194"/>
      <c r="D160" s="210"/>
      <c r="E160" s="194"/>
      <c r="F160" s="151">
        <f t="shared" si="4"/>
        <v>0</v>
      </c>
      <c r="G160" s="244" t="s">
        <v>170</v>
      </c>
      <c r="I160" s="105"/>
    </row>
    <row r="161" spans="1:9" s="103" customFormat="1" hidden="1" x14ac:dyDescent="0.3">
      <c r="A161" s="205"/>
      <c r="B161" s="194"/>
      <c r="C161" s="194"/>
      <c r="D161" s="210"/>
      <c r="E161" s="194"/>
      <c r="F161" s="151">
        <f t="shared" si="4"/>
        <v>0</v>
      </c>
      <c r="G161" s="244" t="s">
        <v>170</v>
      </c>
      <c r="I161" s="105"/>
    </row>
    <row r="162" spans="1:9" s="103" customFormat="1" hidden="1" x14ac:dyDescent="0.3">
      <c r="A162" s="205"/>
      <c r="B162" s="194"/>
      <c r="C162" s="194"/>
      <c r="D162" s="210"/>
      <c r="E162" s="194"/>
      <c r="F162" s="151">
        <f t="shared" si="4"/>
        <v>0</v>
      </c>
      <c r="G162" s="244" t="s">
        <v>170</v>
      </c>
      <c r="I162" s="105"/>
    </row>
    <row r="163" spans="1:9" s="103" customFormat="1" hidden="1" x14ac:dyDescent="0.3">
      <c r="A163" s="205"/>
      <c r="B163" s="194"/>
      <c r="C163" s="194"/>
      <c r="D163" s="210"/>
      <c r="E163" s="194"/>
      <c r="F163" s="151">
        <f t="shared" si="4"/>
        <v>0</v>
      </c>
      <c r="G163" s="244" t="s">
        <v>170</v>
      </c>
      <c r="I163" s="105"/>
    </row>
    <row r="164" spans="1:9" s="103" customFormat="1" hidden="1" x14ac:dyDescent="0.3">
      <c r="A164" s="205"/>
      <c r="B164" s="194"/>
      <c r="C164" s="194"/>
      <c r="D164" s="210"/>
      <c r="E164" s="194"/>
      <c r="F164" s="151">
        <f t="shared" si="4"/>
        <v>0</v>
      </c>
      <c r="G164" s="244" t="s">
        <v>170</v>
      </c>
      <c r="I164" s="105"/>
    </row>
    <row r="165" spans="1:9" s="103" customFormat="1" hidden="1" x14ac:dyDescent="0.3">
      <c r="A165" s="205"/>
      <c r="B165" s="194"/>
      <c r="C165" s="194"/>
      <c r="D165" s="210"/>
      <c r="E165" s="194"/>
      <c r="F165" s="151">
        <f t="shared" si="4"/>
        <v>0</v>
      </c>
      <c r="G165" s="244" t="s">
        <v>170</v>
      </c>
      <c r="I165" s="105"/>
    </row>
    <row r="166" spans="1:9" s="103" customFormat="1" hidden="1" x14ac:dyDescent="0.3">
      <c r="A166" s="205"/>
      <c r="B166" s="194"/>
      <c r="C166" s="194"/>
      <c r="D166" s="210"/>
      <c r="E166" s="194"/>
      <c r="F166" s="151">
        <f t="shared" si="4"/>
        <v>0</v>
      </c>
      <c r="G166" s="244" t="s">
        <v>170</v>
      </c>
      <c r="I166" s="105"/>
    </row>
    <row r="167" spans="1:9" s="103" customFormat="1" hidden="1" x14ac:dyDescent="0.3">
      <c r="A167" s="205"/>
      <c r="B167" s="194"/>
      <c r="C167" s="194"/>
      <c r="D167" s="210"/>
      <c r="E167" s="194"/>
      <c r="F167" s="151">
        <f t="shared" si="4"/>
        <v>0</v>
      </c>
      <c r="G167" s="244" t="s">
        <v>170</v>
      </c>
      <c r="I167" s="105"/>
    </row>
    <row r="168" spans="1:9" s="103" customFormat="1" hidden="1" x14ac:dyDescent="0.3">
      <c r="A168" s="205"/>
      <c r="B168" s="194"/>
      <c r="C168" s="194"/>
      <c r="D168" s="210"/>
      <c r="E168" s="194"/>
      <c r="F168" s="151">
        <f t="shared" si="4"/>
        <v>0</v>
      </c>
      <c r="G168" s="244" t="s">
        <v>170</v>
      </c>
      <c r="I168" s="105"/>
    </row>
    <row r="169" spans="1:9" s="103" customFormat="1" hidden="1" x14ac:dyDescent="0.3">
      <c r="A169" s="205"/>
      <c r="B169" s="194"/>
      <c r="C169" s="194"/>
      <c r="D169" s="210"/>
      <c r="E169" s="194"/>
      <c r="F169" s="151">
        <f t="shared" si="4"/>
        <v>0</v>
      </c>
      <c r="G169" s="244" t="s">
        <v>170</v>
      </c>
      <c r="I169" s="105"/>
    </row>
    <row r="170" spans="1:9" s="103" customFormat="1" hidden="1" x14ac:dyDescent="0.3">
      <c r="A170" s="205"/>
      <c r="B170" s="194"/>
      <c r="C170" s="194"/>
      <c r="D170" s="210"/>
      <c r="E170" s="194"/>
      <c r="F170" s="151">
        <f t="shared" si="4"/>
        <v>0</v>
      </c>
      <c r="G170" s="244" t="s">
        <v>170</v>
      </c>
      <c r="I170" s="105"/>
    </row>
    <row r="171" spans="1:9" s="103" customFormat="1" hidden="1" x14ac:dyDescent="0.3">
      <c r="A171" s="205"/>
      <c r="B171" s="194"/>
      <c r="C171" s="194"/>
      <c r="D171" s="210"/>
      <c r="E171" s="194"/>
      <c r="F171" s="151">
        <f t="shared" si="4"/>
        <v>0</v>
      </c>
      <c r="G171" s="244" t="s">
        <v>170</v>
      </c>
      <c r="I171" s="105"/>
    </row>
    <row r="172" spans="1:9" s="103" customFormat="1" hidden="1" x14ac:dyDescent="0.3">
      <c r="A172" s="205"/>
      <c r="B172" s="194"/>
      <c r="C172" s="194"/>
      <c r="D172" s="210"/>
      <c r="E172" s="194"/>
      <c r="F172" s="151">
        <f t="shared" si="4"/>
        <v>0</v>
      </c>
      <c r="G172" s="244" t="s">
        <v>170</v>
      </c>
      <c r="I172" s="105"/>
    </row>
    <row r="173" spans="1:9" s="103" customFormat="1" hidden="1" x14ac:dyDescent="0.3">
      <c r="A173" s="205"/>
      <c r="B173" s="194"/>
      <c r="C173" s="194"/>
      <c r="D173" s="210"/>
      <c r="E173" s="194"/>
      <c r="F173" s="151">
        <f t="shared" si="4"/>
        <v>0</v>
      </c>
      <c r="G173" s="244" t="s">
        <v>170</v>
      </c>
      <c r="I173" s="105"/>
    </row>
    <row r="174" spans="1:9" s="103" customFormat="1" hidden="1" x14ac:dyDescent="0.3">
      <c r="A174" s="205"/>
      <c r="B174" s="194"/>
      <c r="C174" s="194"/>
      <c r="D174" s="210"/>
      <c r="E174" s="194"/>
      <c r="F174" s="151">
        <f t="shared" si="4"/>
        <v>0</v>
      </c>
      <c r="G174" s="244" t="s">
        <v>170</v>
      </c>
      <c r="I174" s="105"/>
    </row>
    <row r="175" spans="1:9" s="103" customFormat="1" hidden="1" x14ac:dyDescent="0.3">
      <c r="A175" s="205"/>
      <c r="B175" s="194"/>
      <c r="C175" s="194"/>
      <c r="D175" s="210"/>
      <c r="E175" s="194"/>
      <c r="F175" s="151">
        <f t="shared" si="4"/>
        <v>0</v>
      </c>
      <c r="G175" s="244" t="s">
        <v>170</v>
      </c>
      <c r="I175" s="105"/>
    </row>
    <row r="176" spans="1:9" s="103" customFormat="1" hidden="1" x14ac:dyDescent="0.3">
      <c r="A176" s="205"/>
      <c r="B176" s="194"/>
      <c r="C176" s="194"/>
      <c r="D176" s="210"/>
      <c r="E176" s="194"/>
      <c r="F176" s="151">
        <f t="shared" si="4"/>
        <v>0</v>
      </c>
      <c r="G176" s="244" t="s">
        <v>170</v>
      </c>
      <c r="I176" s="105"/>
    </row>
    <row r="177" spans="1:9" s="103" customFormat="1" hidden="1" x14ac:dyDescent="0.3">
      <c r="A177" s="205"/>
      <c r="B177" s="194"/>
      <c r="C177" s="194"/>
      <c r="D177" s="210"/>
      <c r="E177" s="194"/>
      <c r="F177" s="151">
        <f t="shared" si="4"/>
        <v>0</v>
      </c>
      <c r="G177" s="244" t="s">
        <v>170</v>
      </c>
      <c r="I177" s="105"/>
    </row>
    <row r="178" spans="1:9" s="103" customFormat="1" hidden="1" x14ac:dyDescent="0.3">
      <c r="A178" s="205"/>
      <c r="B178" s="194"/>
      <c r="C178" s="194"/>
      <c r="D178" s="210"/>
      <c r="E178" s="194"/>
      <c r="F178" s="151">
        <f t="shared" si="4"/>
        <v>0</v>
      </c>
      <c r="G178" s="244" t="s">
        <v>170</v>
      </c>
      <c r="I178" s="105"/>
    </row>
    <row r="179" spans="1:9" s="103" customFormat="1" hidden="1" x14ac:dyDescent="0.3">
      <c r="A179" s="205"/>
      <c r="B179" s="194"/>
      <c r="C179" s="194"/>
      <c r="D179" s="210"/>
      <c r="E179" s="194"/>
      <c r="F179" s="151">
        <f t="shared" si="4"/>
        <v>0</v>
      </c>
      <c r="G179" s="244" t="s">
        <v>170</v>
      </c>
      <c r="I179" s="105"/>
    </row>
    <row r="180" spans="1:9" s="103" customFormat="1" hidden="1" x14ac:dyDescent="0.3">
      <c r="A180" s="205"/>
      <c r="B180" s="194"/>
      <c r="C180" s="194"/>
      <c r="D180" s="210"/>
      <c r="E180" s="194"/>
      <c r="F180" s="151">
        <f t="shared" si="4"/>
        <v>0</v>
      </c>
      <c r="G180" s="244" t="s">
        <v>170</v>
      </c>
      <c r="I180" s="105"/>
    </row>
    <row r="181" spans="1:9" s="103" customFormat="1" hidden="1" x14ac:dyDescent="0.3">
      <c r="A181" s="205"/>
      <c r="B181" s="194"/>
      <c r="C181" s="194"/>
      <c r="D181" s="210"/>
      <c r="E181" s="194"/>
      <c r="F181" s="151">
        <f t="shared" si="4"/>
        <v>0</v>
      </c>
      <c r="G181" s="244" t="s">
        <v>170</v>
      </c>
      <c r="I181" s="105"/>
    </row>
    <row r="182" spans="1:9" s="103" customFormat="1" hidden="1" x14ac:dyDescent="0.3">
      <c r="A182" s="205"/>
      <c r="B182" s="194"/>
      <c r="C182" s="194"/>
      <c r="D182" s="210"/>
      <c r="E182" s="194"/>
      <c r="F182" s="151">
        <f t="shared" si="4"/>
        <v>0</v>
      </c>
      <c r="G182" s="244" t="s">
        <v>170</v>
      </c>
      <c r="I182" s="105"/>
    </row>
    <row r="183" spans="1:9" s="103" customFormat="1" hidden="1" x14ac:dyDescent="0.3">
      <c r="A183" s="205"/>
      <c r="B183" s="194"/>
      <c r="C183" s="194"/>
      <c r="D183" s="210"/>
      <c r="E183" s="194"/>
      <c r="F183" s="151">
        <f t="shared" si="4"/>
        <v>0</v>
      </c>
      <c r="G183" s="244" t="s">
        <v>170</v>
      </c>
      <c r="I183" s="105"/>
    </row>
    <row r="184" spans="1:9" s="103" customFormat="1" hidden="1" x14ac:dyDescent="0.3">
      <c r="A184" s="205"/>
      <c r="B184" s="194"/>
      <c r="C184" s="194"/>
      <c r="D184" s="210"/>
      <c r="E184" s="194"/>
      <c r="F184" s="151">
        <f t="shared" si="4"/>
        <v>0</v>
      </c>
      <c r="G184" s="244" t="s">
        <v>170</v>
      </c>
      <c r="I184" s="105"/>
    </row>
    <row r="185" spans="1:9" s="103" customFormat="1" hidden="1" x14ac:dyDescent="0.3">
      <c r="A185" s="205"/>
      <c r="B185" s="194"/>
      <c r="C185" s="194"/>
      <c r="D185" s="210"/>
      <c r="E185" s="194"/>
      <c r="F185" s="151">
        <f t="shared" si="4"/>
        <v>0</v>
      </c>
      <c r="G185" s="244" t="s">
        <v>170</v>
      </c>
      <c r="I185" s="105"/>
    </row>
    <row r="186" spans="1:9" s="103" customFormat="1" hidden="1" x14ac:dyDescent="0.3">
      <c r="A186" s="205"/>
      <c r="B186" s="194"/>
      <c r="C186" s="194"/>
      <c r="D186" s="210"/>
      <c r="E186" s="194"/>
      <c r="F186" s="151">
        <f t="shared" si="4"/>
        <v>0</v>
      </c>
      <c r="G186" s="244" t="s">
        <v>170</v>
      </c>
      <c r="I186" s="105"/>
    </row>
    <row r="187" spans="1:9" s="103" customFormat="1" hidden="1" x14ac:dyDescent="0.3">
      <c r="A187" s="205"/>
      <c r="B187" s="194"/>
      <c r="C187" s="194"/>
      <c r="D187" s="210"/>
      <c r="E187" s="194"/>
      <c r="F187" s="151">
        <f t="shared" si="4"/>
        <v>0</v>
      </c>
      <c r="G187" s="244" t="s">
        <v>170</v>
      </c>
      <c r="I187" s="105"/>
    </row>
    <row r="188" spans="1:9" s="103" customFormat="1" hidden="1" x14ac:dyDescent="0.3">
      <c r="A188" s="205"/>
      <c r="B188" s="194"/>
      <c r="C188" s="194"/>
      <c r="D188" s="210"/>
      <c r="E188" s="194"/>
      <c r="F188" s="151">
        <f t="shared" si="4"/>
        <v>0</v>
      </c>
      <c r="G188" s="244" t="s">
        <v>170</v>
      </c>
      <c r="I188" s="105"/>
    </row>
    <row r="189" spans="1:9" s="103" customFormat="1" hidden="1" x14ac:dyDescent="0.3">
      <c r="A189" s="205"/>
      <c r="B189" s="194"/>
      <c r="C189" s="194"/>
      <c r="D189" s="210"/>
      <c r="E189" s="194"/>
      <c r="F189" s="151">
        <f t="shared" si="4"/>
        <v>0</v>
      </c>
      <c r="G189" s="244" t="s">
        <v>170</v>
      </c>
      <c r="I189" s="105"/>
    </row>
    <row r="190" spans="1:9" s="103" customFormat="1" hidden="1" x14ac:dyDescent="0.3">
      <c r="A190" s="205"/>
      <c r="B190" s="194"/>
      <c r="C190" s="194"/>
      <c r="D190" s="210"/>
      <c r="E190" s="194"/>
      <c r="F190" s="151">
        <f t="shared" si="4"/>
        <v>0</v>
      </c>
      <c r="G190" s="244" t="s">
        <v>170</v>
      </c>
      <c r="I190" s="105"/>
    </row>
    <row r="191" spans="1:9" s="103" customFormat="1" hidden="1" x14ac:dyDescent="0.3">
      <c r="A191" s="205"/>
      <c r="B191" s="194"/>
      <c r="C191" s="194"/>
      <c r="D191" s="210"/>
      <c r="E191" s="194"/>
      <c r="F191" s="151">
        <f t="shared" si="4"/>
        <v>0</v>
      </c>
      <c r="G191" s="244" t="s">
        <v>170</v>
      </c>
      <c r="I191" s="105"/>
    </row>
    <row r="192" spans="1:9" s="103" customFormat="1" hidden="1" x14ac:dyDescent="0.3">
      <c r="A192" s="205"/>
      <c r="B192" s="194"/>
      <c r="C192" s="194"/>
      <c r="D192" s="210"/>
      <c r="E192" s="194"/>
      <c r="F192" s="151">
        <f t="shared" si="4"/>
        <v>0</v>
      </c>
      <c r="G192" s="244" t="s">
        <v>170</v>
      </c>
      <c r="I192" s="105"/>
    </row>
    <row r="193" spans="1:9" s="103" customFormat="1" hidden="1" x14ac:dyDescent="0.3">
      <c r="A193" s="205"/>
      <c r="B193" s="194"/>
      <c r="C193" s="194"/>
      <c r="D193" s="210"/>
      <c r="E193" s="194"/>
      <c r="F193" s="151">
        <f t="shared" si="4"/>
        <v>0</v>
      </c>
      <c r="G193" s="244" t="s">
        <v>170</v>
      </c>
      <c r="I193" s="105"/>
    </row>
    <row r="194" spans="1:9" s="103" customFormat="1" hidden="1" x14ac:dyDescent="0.3">
      <c r="A194" s="205"/>
      <c r="B194" s="194"/>
      <c r="C194" s="194"/>
      <c r="D194" s="210"/>
      <c r="E194" s="194"/>
      <c r="F194" s="151">
        <f t="shared" si="4"/>
        <v>0</v>
      </c>
      <c r="G194" s="244" t="s">
        <v>170</v>
      </c>
      <c r="I194" s="105"/>
    </row>
    <row r="195" spans="1:9" s="103" customFormat="1" hidden="1" x14ac:dyDescent="0.3">
      <c r="A195" s="205"/>
      <c r="B195" s="194"/>
      <c r="C195" s="194"/>
      <c r="D195" s="210"/>
      <c r="E195" s="194"/>
      <c r="F195" s="151">
        <f t="shared" si="4"/>
        <v>0</v>
      </c>
      <c r="G195" s="244" t="s">
        <v>170</v>
      </c>
      <c r="I195" s="105"/>
    </row>
    <row r="196" spans="1:9" s="103" customFormat="1" hidden="1" x14ac:dyDescent="0.3">
      <c r="A196" s="205"/>
      <c r="B196" s="194"/>
      <c r="C196" s="194"/>
      <c r="D196" s="210"/>
      <c r="E196" s="194"/>
      <c r="F196" s="151">
        <f t="shared" si="4"/>
        <v>0</v>
      </c>
      <c r="G196" s="244" t="s">
        <v>170</v>
      </c>
      <c r="I196" s="105"/>
    </row>
    <row r="197" spans="1:9" s="103" customFormat="1" hidden="1" x14ac:dyDescent="0.3">
      <c r="A197" s="205"/>
      <c r="B197" s="194"/>
      <c r="C197" s="194"/>
      <c r="D197" s="210"/>
      <c r="E197" s="194"/>
      <c r="F197" s="151">
        <f t="shared" si="4"/>
        <v>0</v>
      </c>
      <c r="G197" s="244" t="s">
        <v>170</v>
      </c>
      <c r="I197" s="105"/>
    </row>
    <row r="198" spans="1:9" s="103" customFormat="1" hidden="1" x14ac:dyDescent="0.3">
      <c r="A198" s="205"/>
      <c r="B198" s="194"/>
      <c r="C198" s="194"/>
      <c r="D198" s="210"/>
      <c r="E198" s="194"/>
      <c r="F198" s="151">
        <f t="shared" si="4"/>
        <v>0</v>
      </c>
      <c r="G198" s="244" t="s">
        <v>170</v>
      </c>
      <c r="I198" s="105"/>
    </row>
    <row r="199" spans="1:9" s="103" customFormat="1" hidden="1" x14ac:dyDescent="0.3">
      <c r="A199" s="205"/>
      <c r="B199" s="194"/>
      <c r="C199" s="194"/>
      <c r="D199" s="210"/>
      <c r="E199" s="194"/>
      <c r="F199" s="151">
        <f t="shared" si="4"/>
        <v>0</v>
      </c>
      <c r="G199" s="244" t="s">
        <v>170</v>
      </c>
      <c r="I199" s="105"/>
    </row>
    <row r="200" spans="1:9" s="103" customFormat="1" hidden="1" x14ac:dyDescent="0.3">
      <c r="A200" s="205"/>
      <c r="B200" s="194"/>
      <c r="C200" s="194"/>
      <c r="D200" s="210"/>
      <c r="E200" s="194"/>
      <c r="F200" s="151">
        <f t="shared" si="4"/>
        <v>0</v>
      </c>
      <c r="G200" s="244" t="s">
        <v>170</v>
      </c>
      <c r="I200" s="105"/>
    </row>
    <row r="201" spans="1:9" s="103" customFormat="1" hidden="1" x14ac:dyDescent="0.3">
      <c r="A201" s="205"/>
      <c r="B201" s="194"/>
      <c r="C201" s="194"/>
      <c r="D201" s="210"/>
      <c r="E201" s="194"/>
      <c r="F201" s="151">
        <f t="shared" si="4"/>
        <v>0</v>
      </c>
      <c r="G201" s="244" t="s">
        <v>170</v>
      </c>
      <c r="I201" s="105"/>
    </row>
    <row r="202" spans="1:9" s="103" customFormat="1" hidden="1" x14ac:dyDescent="0.3">
      <c r="A202" s="205"/>
      <c r="B202" s="194"/>
      <c r="C202" s="194"/>
      <c r="D202" s="210"/>
      <c r="E202" s="194"/>
      <c r="F202" s="151">
        <f t="shared" si="4"/>
        <v>0</v>
      </c>
      <c r="G202" s="244" t="s">
        <v>170</v>
      </c>
      <c r="I202" s="105"/>
    </row>
    <row r="203" spans="1:9" s="103" customFormat="1" hidden="1" x14ac:dyDescent="0.3">
      <c r="A203" s="205"/>
      <c r="B203" s="194"/>
      <c r="C203" s="194"/>
      <c r="D203" s="210"/>
      <c r="E203" s="194"/>
      <c r="F203" s="151">
        <f t="shared" si="4"/>
        <v>0</v>
      </c>
      <c r="G203" s="244" t="s">
        <v>170</v>
      </c>
      <c r="I203" s="105"/>
    </row>
    <row r="204" spans="1:9" s="103" customFormat="1" hidden="1" x14ac:dyDescent="0.3">
      <c r="A204" s="205"/>
      <c r="B204" s="194"/>
      <c r="C204" s="194"/>
      <c r="D204" s="210"/>
      <c r="E204" s="194"/>
      <c r="F204" s="151">
        <f t="shared" si="4"/>
        <v>0</v>
      </c>
      <c r="G204" s="244" t="s">
        <v>170</v>
      </c>
      <c r="I204" s="105"/>
    </row>
    <row r="205" spans="1:9" s="103" customFormat="1" hidden="1" x14ac:dyDescent="0.3">
      <c r="A205" s="205"/>
      <c r="B205" s="194"/>
      <c r="C205" s="194"/>
      <c r="D205" s="210"/>
      <c r="E205" s="194"/>
      <c r="F205" s="151">
        <f t="shared" si="4"/>
        <v>0</v>
      </c>
      <c r="G205" s="244" t="s">
        <v>170</v>
      </c>
      <c r="I205" s="105"/>
    </row>
    <row r="206" spans="1:9" s="103" customFormat="1" hidden="1" x14ac:dyDescent="0.3">
      <c r="A206" s="205"/>
      <c r="B206" s="194"/>
      <c r="C206" s="194"/>
      <c r="D206" s="210"/>
      <c r="E206" s="194"/>
      <c r="F206" s="151">
        <f t="shared" si="4"/>
        <v>0</v>
      </c>
      <c r="G206" s="244" t="s">
        <v>170</v>
      </c>
      <c r="I206" s="105"/>
    </row>
    <row r="207" spans="1:9" s="103" customFormat="1" hidden="1" x14ac:dyDescent="0.3">
      <c r="A207" s="205"/>
      <c r="B207" s="194"/>
      <c r="C207" s="194"/>
      <c r="D207" s="210"/>
      <c r="E207" s="194"/>
      <c r="F207" s="151">
        <f t="shared" si="4"/>
        <v>0</v>
      </c>
      <c r="G207" s="244" t="s">
        <v>170</v>
      </c>
      <c r="I207" s="105"/>
    </row>
    <row r="208" spans="1:9" s="103" customFormat="1" hidden="1" x14ac:dyDescent="0.3">
      <c r="A208" s="205"/>
      <c r="B208" s="194"/>
      <c r="C208" s="194"/>
      <c r="D208" s="210"/>
      <c r="E208" s="194"/>
      <c r="F208" s="151">
        <f t="shared" si="4"/>
        <v>0</v>
      </c>
      <c r="G208" s="244" t="s">
        <v>170</v>
      </c>
      <c r="I208" s="105"/>
    </row>
    <row r="209" spans="1:9" s="103" customFormat="1" hidden="1" x14ac:dyDescent="0.3">
      <c r="A209" s="205"/>
      <c r="B209" s="194"/>
      <c r="C209" s="194"/>
      <c r="D209" s="210"/>
      <c r="E209" s="194"/>
      <c r="F209" s="151">
        <f t="shared" si="4"/>
        <v>0</v>
      </c>
      <c r="G209" s="244" t="s">
        <v>170</v>
      </c>
      <c r="I209" s="105"/>
    </row>
    <row r="210" spans="1:9" s="103" customFormat="1" hidden="1" x14ac:dyDescent="0.3">
      <c r="A210" s="205"/>
      <c r="B210" s="194"/>
      <c r="C210" s="194"/>
      <c r="D210" s="210"/>
      <c r="E210" s="194"/>
      <c r="F210" s="151">
        <f t="shared" si="4"/>
        <v>0</v>
      </c>
      <c r="G210" s="244" t="s">
        <v>170</v>
      </c>
      <c r="I210" s="105"/>
    </row>
    <row r="211" spans="1:9" s="103" customFormat="1" hidden="1" x14ac:dyDescent="0.3">
      <c r="A211" s="205"/>
      <c r="B211" s="194"/>
      <c r="C211" s="194"/>
      <c r="D211" s="210"/>
      <c r="E211" s="194"/>
      <c r="F211" s="151">
        <f t="shared" si="4"/>
        <v>0</v>
      </c>
      <c r="G211" s="244" t="s">
        <v>170</v>
      </c>
      <c r="I211" s="105"/>
    </row>
    <row r="212" spans="1:9" s="103" customFormat="1" hidden="1" x14ac:dyDescent="0.3">
      <c r="A212" s="205"/>
      <c r="B212" s="194"/>
      <c r="C212" s="194"/>
      <c r="D212" s="210"/>
      <c r="E212" s="194"/>
      <c r="F212" s="151">
        <f t="shared" si="4"/>
        <v>0</v>
      </c>
      <c r="G212" s="244" t="s">
        <v>170</v>
      </c>
      <c r="I212" s="105"/>
    </row>
    <row r="213" spans="1:9" s="103" customFormat="1" hidden="1" x14ac:dyDescent="0.3">
      <c r="A213" s="205"/>
      <c r="B213" s="194"/>
      <c r="C213" s="194"/>
      <c r="D213" s="210"/>
      <c r="E213" s="194"/>
      <c r="F213" s="151">
        <f t="shared" si="4"/>
        <v>0</v>
      </c>
      <c r="G213" s="244" t="s">
        <v>170</v>
      </c>
      <c r="I213" s="105"/>
    </row>
    <row r="214" spans="1:9" s="103" customFormat="1" hidden="1" x14ac:dyDescent="0.3">
      <c r="A214" s="205"/>
      <c r="B214" s="194"/>
      <c r="C214" s="194"/>
      <c r="D214" s="210"/>
      <c r="E214" s="194"/>
      <c r="F214" s="151">
        <f t="shared" si="4"/>
        <v>0</v>
      </c>
      <c r="G214" s="244" t="s">
        <v>170</v>
      </c>
      <c r="I214" s="105"/>
    </row>
    <row r="215" spans="1:9" s="103" customFormat="1" hidden="1" x14ac:dyDescent="0.3">
      <c r="A215" s="205"/>
      <c r="B215" s="194"/>
      <c r="C215" s="194"/>
      <c r="D215" s="210"/>
      <c r="E215" s="194"/>
      <c r="F215" s="151">
        <f t="shared" si="4"/>
        <v>0</v>
      </c>
      <c r="G215" s="244" t="s">
        <v>170</v>
      </c>
      <c r="I215" s="105"/>
    </row>
    <row r="216" spans="1:9" s="103" customFormat="1" hidden="1" x14ac:dyDescent="0.3">
      <c r="A216" s="205"/>
      <c r="B216" s="194"/>
      <c r="C216" s="194"/>
      <c r="D216" s="210"/>
      <c r="E216" s="194"/>
      <c r="F216" s="151">
        <f t="shared" si="4"/>
        <v>0</v>
      </c>
      <c r="G216" s="244" t="s">
        <v>170</v>
      </c>
      <c r="I216" s="105"/>
    </row>
    <row r="217" spans="1:9" s="103" customFormat="1" hidden="1" x14ac:dyDescent="0.3">
      <c r="A217" s="205"/>
      <c r="B217" s="194"/>
      <c r="C217" s="194"/>
      <c r="D217" s="210"/>
      <c r="E217" s="194"/>
      <c r="F217" s="151">
        <f t="shared" si="4"/>
        <v>0</v>
      </c>
      <c r="G217" s="244" t="s">
        <v>170</v>
      </c>
      <c r="I217" s="105"/>
    </row>
    <row r="218" spans="1:9" s="103" customFormat="1" hidden="1" x14ac:dyDescent="0.3">
      <c r="A218" s="205"/>
      <c r="B218" s="194"/>
      <c r="C218" s="194"/>
      <c r="D218" s="210"/>
      <c r="E218" s="194"/>
      <c r="F218" s="151">
        <f t="shared" si="4"/>
        <v>0</v>
      </c>
      <c r="G218" s="244" t="s">
        <v>170</v>
      </c>
      <c r="I218" s="105"/>
    </row>
    <row r="219" spans="1:9" s="103" customFormat="1" hidden="1" x14ac:dyDescent="0.3">
      <c r="A219" s="205"/>
      <c r="B219" s="194"/>
      <c r="C219" s="194"/>
      <c r="D219" s="210"/>
      <c r="E219" s="194"/>
      <c r="F219" s="151">
        <f t="shared" si="4"/>
        <v>0</v>
      </c>
      <c r="G219" s="244" t="s">
        <v>170</v>
      </c>
      <c r="I219" s="105"/>
    </row>
    <row r="220" spans="1:9" s="103" customFormat="1" hidden="1" x14ac:dyDescent="0.3">
      <c r="A220" s="205"/>
      <c r="B220" s="194"/>
      <c r="C220" s="194"/>
      <c r="D220" s="210"/>
      <c r="E220" s="194"/>
      <c r="F220" s="151">
        <f t="shared" si="4"/>
        <v>0</v>
      </c>
      <c r="G220" s="244" t="s">
        <v>170</v>
      </c>
      <c r="I220" s="105"/>
    </row>
    <row r="221" spans="1:9" s="103" customFormat="1" hidden="1" x14ac:dyDescent="0.3">
      <c r="A221" s="205"/>
      <c r="B221" s="194"/>
      <c r="C221" s="194"/>
      <c r="D221" s="210"/>
      <c r="E221" s="194"/>
      <c r="F221" s="151">
        <f t="shared" si="4"/>
        <v>0</v>
      </c>
      <c r="G221" s="244" t="s">
        <v>170</v>
      </c>
      <c r="I221" s="105"/>
    </row>
    <row r="222" spans="1:9" s="103" customFormat="1" hidden="1" x14ac:dyDescent="0.3">
      <c r="A222" s="205"/>
      <c r="B222" s="194"/>
      <c r="C222" s="194"/>
      <c r="D222" s="210"/>
      <c r="E222" s="194"/>
      <c r="F222" s="151">
        <f t="shared" si="4"/>
        <v>0</v>
      </c>
      <c r="G222" s="244" t="s">
        <v>170</v>
      </c>
      <c r="I222" s="105"/>
    </row>
    <row r="223" spans="1:9" s="103" customFormat="1" hidden="1" x14ac:dyDescent="0.3">
      <c r="A223" s="205"/>
      <c r="B223" s="194"/>
      <c r="C223" s="194"/>
      <c r="D223" s="210"/>
      <c r="E223" s="194"/>
      <c r="F223" s="151">
        <f t="shared" si="4"/>
        <v>0</v>
      </c>
      <c r="G223" s="244" t="s">
        <v>170</v>
      </c>
      <c r="I223" s="105"/>
    </row>
    <row r="224" spans="1:9" s="103" customFormat="1" hidden="1" x14ac:dyDescent="0.3">
      <c r="A224" s="205"/>
      <c r="B224" s="194"/>
      <c r="C224" s="194"/>
      <c r="D224" s="210"/>
      <c r="E224" s="194"/>
      <c r="F224" s="151">
        <f t="shared" si="4"/>
        <v>0</v>
      </c>
      <c r="G224" s="244" t="s">
        <v>170</v>
      </c>
      <c r="I224" s="105"/>
    </row>
    <row r="225" spans="1:9" s="103" customFormat="1" hidden="1" x14ac:dyDescent="0.3">
      <c r="A225" s="205"/>
      <c r="B225" s="194"/>
      <c r="C225" s="194"/>
      <c r="D225" s="210"/>
      <c r="E225" s="194"/>
      <c r="F225" s="151">
        <f t="shared" si="4"/>
        <v>0</v>
      </c>
      <c r="G225" s="244" t="s">
        <v>170</v>
      </c>
      <c r="I225" s="105"/>
    </row>
    <row r="226" spans="1:9" s="103" customFormat="1" hidden="1" x14ac:dyDescent="0.3">
      <c r="A226" s="205"/>
      <c r="B226" s="194"/>
      <c r="C226" s="194"/>
      <c r="D226" s="210"/>
      <c r="E226" s="194"/>
      <c r="F226" s="151">
        <f t="shared" si="4"/>
        <v>0</v>
      </c>
      <c r="G226" s="244" t="s">
        <v>170</v>
      </c>
      <c r="I226" s="105"/>
    </row>
    <row r="227" spans="1:9" s="103" customFormat="1" hidden="1" x14ac:dyDescent="0.3">
      <c r="A227" s="205"/>
      <c r="B227" s="194"/>
      <c r="C227" s="194"/>
      <c r="D227" s="210"/>
      <c r="E227" s="194"/>
      <c r="F227" s="151">
        <f t="shared" si="4"/>
        <v>0</v>
      </c>
      <c r="G227" s="244" t="s">
        <v>170</v>
      </c>
      <c r="I227" s="105"/>
    </row>
    <row r="228" spans="1:9" s="103" customFormat="1" hidden="1" x14ac:dyDescent="0.3">
      <c r="A228" s="205"/>
      <c r="B228" s="194"/>
      <c r="C228" s="194"/>
      <c r="D228" s="210"/>
      <c r="E228" s="194"/>
      <c r="F228" s="151">
        <f t="shared" si="4"/>
        <v>0</v>
      </c>
      <c r="G228" s="244" t="s">
        <v>170</v>
      </c>
      <c r="I228" s="105"/>
    </row>
    <row r="229" spans="1:9" s="103" customFormat="1" hidden="1" x14ac:dyDescent="0.3">
      <c r="A229" s="205"/>
      <c r="B229" s="194"/>
      <c r="C229" s="194"/>
      <c r="D229" s="210"/>
      <c r="E229" s="194"/>
      <c r="F229" s="151">
        <f t="shared" si="4"/>
        <v>0</v>
      </c>
      <c r="G229" s="244" t="s">
        <v>170</v>
      </c>
      <c r="I229" s="105"/>
    </row>
    <row r="230" spans="1:9" s="103" customFormat="1" hidden="1" x14ac:dyDescent="0.3">
      <c r="A230" s="205"/>
      <c r="B230" s="194"/>
      <c r="C230" s="194"/>
      <c r="D230" s="210"/>
      <c r="E230" s="194"/>
      <c r="F230" s="151">
        <f t="shared" si="4"/>
        <v>0</v>
      </c>
      <c r="G230" s="244" t="s">
        <v>170</v>
      </c>
      <c r="I230" s="105"/>
    </row>
    <row r="231" spans="1:9" s="103" customFormat="1" hidden="1" x14ac:dyDescent="0.3">
      <c r="A231" s="205"/>
      <c r="B231" s="194"/>
      <c r="C231" s="194"/>
      <c r="D231" s="210"/>
      <c r="E231" s="194"/>
      <c r="F231" s="151">
        <f t="shared" si="4"/>
        <v>0</v>
      </c>
      <c r="G231" s="244" t="s">
        <v>170</v>
      </c>
      <c r="I231" s="105"/>
    </row>
    <row r="232" spans="1:9" s="103" customFormat="1" hidden="1" x14ac:dyDescent="0.3">
      <c r="A232" s="205"/>
      <c r="B232" s="194"/>
      <c r="C232" s="194"/>
      <c r="D232" s="210"/>
      <c r="E232" s="194"/>
      <c r="F232" s="151">
        <f t="shared" si="4"/>
        <v>0</v>
      </c>
      <c r="G232" s="244" t="s">
        <v>170</v>
      </c>
      <c r="I232" s="105"/>
    </row>
    <row r="233" spans="1:9" s="103" customFormat="1" hidden="1" x14ac:dyDescent="0.3">
      <c r="A233" s="205"/>
      <c r="B233" s="194"/>
      <c r="C233" s="194"/>
      <c r="D233" s="210"/>
      <c r="E233" s="194"/>
      <c r="F233" s="151">
        <f t="shared" si="4"/>
        <v>0</v>
      </c>
      <c r="G233" s="244" t="s">
        <v>170</v>
      </c>
      <c r="I233" s="105"/>
    </row>
    <row r="234" spans="1:9" s="103" customFormat="1" hidden="1" x14ac:dyDescent="0.3">
      <c r="A234" s="205"/>
      <c r="B234" s="194"/>
      <c r="C234" s="194"/>
      <c r="D234" s="210"/>
      <c r="E234" s="194"/>
      <c r="F234" s="151">
        <f t="shared" si="4"/>
        <v>0</v>
      </c>
      <c r="G234" s="244" t="s">
        <v>170</v>
      </c>
      <c r="I234" s="105"/>
    </row>
    <row r="235" spans="1:9" s="103" customFormat="1" hidden="1" x14ac:dyDescent="0.3">
      <c r="A235" s="205"/>
      <c r="B235" s="194"/>
      <c r="C235" s="194"/>
      <c r="D235" s="210"/>
      <c r="E235" s="194"/>
      <c r="F235" s="151">
        <f t="shared" si="4"/>
        <v>0</v>
      </c>
      <c r="G235" s="244" t="s">
        <v>170</v>
      </c>
      <c r="I235" s="105"/>
    </row>
    <row r="236" spans="1:9" s="103" customFormat="1" hidden="1" x14ac:dyDescent="0.3">
      <c r="A236" s="205"/>
      <c r="B236" s="194"/>
      <c r="C236" s="194"/>
      <c r="D236" s="210"/>
      <c r="E236" s="194"/>
      <c r="F236" s="151">
        <f t="shared" si="4"/>
        <v>0</v>
      </c>
      <c r="G236" s="244" t="s">
        <v>170</v>
      </c>
      <c r="I236" s="105"/>
    </row>
    <row r="237" spans="1:9" s="103" customFormat="1" hidden="1" x14ac:dyDescent="0.3">
      <c r="A237" s="205"/>
      <c r="B237" s="194"/>
      <c r="C237" s="194"/>
      <c r="D237" s="210"/>
      <c r="E237" s="194"/>
      <c r="F237" s="151">
        <f t="shared" si="4"/>
        <v>0</v>
      </c>
      <c r="G237" s="244" t="s">
        <v>170</v>
      </c>
      <c r="I237" s="105"/>
    </row>
    <row r="238" spans="1:9" s="103" customFormat="1" hidden="1" x14ac:dyDescent="0.3">
      <c r="A238" s="205"/>
      <c r="B238" s="194"/>
      <c r="C238" s="194"/>
      <c r="D238" s="210"/>
      <c r="E238" s="194"/>
      <c r="F238" s="151">
        <f t="shared" si="4"/>
        <v>0</v>
      </c>
      <c r="G238" s="244" t="s">
        <v>170</v>
      </c>
      <c r="I238" s="105"/>
    </row>
    <row r="239" spans="1:9" s="103" customFormat="1" hidden="1" x14ac:dyDescent="0.3">
      <c r="A239" s="205"/>
      <c r="B239" s="194"/>
      <c r="C239" s="194"/>
      <c r="D239" s="210"/>
      <c r="E239" s="194"/>
      <c r="F239" s="151">
        <f t="shared" si="4"/>
        <v>0</v>
      </c>
      <c r="G239" s="244" t="s">
        <v>170</v>
      </c>
      <c r="I239" s="105"/>
    </row>
    <row r="240" spans="1:9" s="103" customFormat="1" hidden="1" x14ac:dyDescent="0.3">
      <c r="A240" s="205"/>
      <c r="B240" s="194"/>
      <c r="C240" s="194"/>
      <c r="D240" s="210"/>
      <c r="E240" s="194"/>
      <c r="F240" s="151">
        <f t="shared" si="4"/>
        <v>0</v>
      </c>
      <c r="G240" s="244" t="s">
        <v>170</v>
      </c>
      <c r="I240" s="105"/>
    </row>
    <row r="241" spans="1:9" s="103" customFormat="1" hidden="1" x14ac:dyDescent="0.3">
      <c r="A241" s="205"/>
      <c r="B241" s="194"/>
      <c r="C241" s="194"/>
      <c r="D241" s="210"/>
      <c r="E241" s="194"/>
      <c r="F241" s="151">
        <f t="shared" si="4"/>
        <v>0</v>
      </c>
      <c r="G241" s="244" t="s">
        <v>170</v>
      </c>
      <c r="I241" s="105"/>
    </row>
    <row r="242" spans="1:9" s="103" customFormat="1" hidden="1" x14ac:dyDescent="0.3">
      <c r="A242" s="205"/>
      <c r="B242" s="194"/>
      <c r="C242" s="194"/>
      <c r="D242" s="210"/>
      <c r="E242" s="194"/>
      <c r="F242" s="151">
        <f t="shared" si="4"/>
        <v>0</v>
      </c>
      <c r="G242" s="244" t="s">
        <v>170</v>
      </c>
      <c r="I242" s="105"/>
    </row>
    <row r="243" spans="1:9" s="103" customFormat="1" hidden="1" x14ac:dyDescent="0.3">
      <c r="A243" s="205"/>
      <c r="B243" s="194"/>
      <c r="C243" s="194"/>
      <c r="D243" s="210"/>
      <c r="E243" s="194"/>
      <c r="F243" s="151">
        <f t="shared" si="4"/>
        <v>0</v>
      </c>
      <c r="G243" s="244" t="s">
        <v>170</v>
      </c>
      <c r="I243" s="105"/>
    </row>
    <row r="244" spans="1:9" s="103" customFormat="1" hidden="1" x14ac:dyDescent="0.3">
      <c r="A244" s="205"/>
      <c r="B244" s="194"/>
      <c r="C244" s="194"/>
      <c r="D244" s="210"/>
      <c r="E244" s="194"/>
      <c r="F244" s="151">
        <f t="shared" si="4"/>
        <v>0</v>
      </c>
      <c r="G244" s="244" t="s">
        <v>170</v>
      </c>
      <c r="I244" s="105"/>
    </row>
    <row r="245" spans="1:9" s="103" customFormat="1" hidden="1" x14ac:dyDescent="0.3">
      <c r="A245" s="205"/>
      <c r="B245" s="194"/>
      <c r="C245" s="194"/>
      <c r="D245" s="210"/>
      <c r="E245" s="194"/>
      <c r="F245" s="151">
        <f t="shared" si="4"/>
        <v>0</v>
      </c>
      <c r="G245" s="244" t="s">
        <v>170</v>
      </c>
      <c r="I245" s="105"/>
    </row>
    <row r="246" spans="1:9" s="103" customFormat="1" hidden="1" x14ac:dyDescent="0.3">
      <c r="A246" s="205"/>
      <c r="B246" s="194"/>
      <c r="C246" s="194"/>
      <c r="D246" s="210"/>
      <c r="E246" s="194"/>
      <c r="F246" s="151">
        <f t="shared" si="4"/>
        <v>0</v>
      </c>
      <c r="G246" s="244" t="s">
        <v>170</v>
      </c>
      <c r="I246" s="105"/>
    </row>
    <row r="247" spans="1:9" s="103" customFormat="1" hidden="1" x14ac:dyDescent="0.3">
      <c r="A247" s="205"/>
      <c r="B247" s="194"/>
      <c r="C247" s="194"/>
      <c r="D247" s="210"/>
      <c r="E247" s="194"/>
      <c r="F247" s="151">
        <f t="shared" si="4"/>
        <v>0</v>
      </c>
      <c r="G247" s="244" t="s">
        <v>170</v>
      </c>
      <c r="I247" s="105"/>
    </row>
    <row r="248" spans="1:9" s="103" customFormat="1" hidden="1" x14ac:dyDescent="0.3">
      <c r="A248" s="205"/>
      <c r="B248" s="194"/>
      <c r="C248" s="194"/>
      <c r="D248" s="210"/>
      <c r="E248" s="194"/>
      <c r="F248" s="151">
        <f t="shared" si="4"/>
        <v>0</v>
      </c>
      <c r="G248" s="244" t="s">
        <v>170</v>
      </c>
      <c r="I248" s="105"/>
    </row>
    <row r="249" spans="1:9" s="103" customFormat="1" hidden="1" x14ac:dyDescent="0.3">
      <c r="A249" s="205"/>
      <c r="B249" s="194"/>
      <c r="C249" s="194"/>
      <c r="D249" s="210"/>
      <c r="E249" s="194"/>
      <c r="F249" s="151">
        <f t="shared" si="4"/>
        <v>0</v>
      </c>
      <c r="G249" s="244" t="s">
        <v>170</v>
      </c>
      <c r="I249" s="105"/>
    </row>
    <row r="250" spans="1:9" s="103" customFormat="1" hidden="1" x14ac:dyDescent="0.3">
      <c r="A250" s="205"/>
      <c r="B250" s="194"/>
      <c r="C250" s="194"/>
      <c r="D250" s="210"/>
      <c r="E250" s="194"/>
      <c r="F250" s="151">
        <f t="shared" si="4"/>
        <v>0</v>
      </c>
      <c r="G250" s="244" t="s">
        <v>170</v>
      </c>
      <c r="I250" s="105"/>
    </row>
    <row r="251" spans="1:9" s="103" customFormat="1" hidden="1" x14ac:dyDescent="0.3">
      <c r="A251" s="205"/>
      <c r="B251" s="194"/>
      <c r="C251" s="194"/>
      <c r="D251" s="210"/>
      <c r="E251" s="194"/>
      <c r="F251" s="151">
        <f t="shared" si="4"/>
        <v>0</v>
      </c>
      <c r="G251" s="244" t="s">
        <v>170</v>
      </c>
      <c r="I251" s="105"/>
    </row>
    <row r="252" spans="1:9" s="103" customFormat="1" hidden="1" x14ac:dyDescent="0.3">
      <c r="A252" s="205"/>
      <c r="B252" s="194"/>
      <c r="C252" s="194"/>
      <c r="D252" s="210"/>
      <c r="E252" s="194"/>
      <c r="F252" s="151">
        <f t="shared" si="4"/>
        <v>0</v>
      </c>
      <c r="G252" s="244" t="s">
        <v>170</v>
      </c>
      <c r="I252" s="105"/>
    </row>
    <row r="253" spans="1:9" s="103" customFormat="1" hidden="1" x14ac:dyDescent="0.3">
      <c r="A253" s="205"/>
      <c r="B253" s="194"/>
      <c r="C253" s="194"/>
      <c r="D253" s="210"/>
      <c r="E253" s="194"/>
      <c r="F253" s="151">
        <f t="shared" si="4"/>
        <v>0</v>
      </c>
      <c r="G253" s="244" t="s">
        <v>170</v>
      </c>
      <c r="I253" s="105"/>
    </row>
    <row r="254" spans="1:9" s="103" customFormat="1" hidden="1" x14ac:dyDescent="0.3">
      <c r="A254" s="205"/>
      <c r="B254" s="194"/>
      <c r="C254" s="194"/>
      <c r="D254" s="210"/>
      <c r="E254" s="194"/>
      <c r="F254" s="151">
        <f t="shared" si="4"/>
        <v>0</v>
      </c>
      <c r="G254" s="244" t="s">
        <v>170</v>
      </c>
      <c r="I254" s="105"/>
    </row>
    <row r="255" spans="1:9" s="103" customFormat="1" hidden="1" x14ac:dyDescent="0.3">
      <c r="A255" s="205"/>
      <c r="B255" s="194"/>
      <c r="C255" s="194"/>
      <c r="D255" s="210"/>
      <c r="E255" s="194"/>
      <c r="F255" s="151">
        <f t="shared" si="4"/>
        <v>0</v>
      </c>
      <c r="G255" s="244" t="s">
        <v>170</v>
      </c>
      <c r="I255" s="105"/>
    </row>
    <row r="256" spans="1:9" s="103" customFormat="1" hidden="1" x14ac:dyDescent="0.3">
      <c r="A256" s="205"/>
      <c r="B256" s="194"/>
      <c r="C256" s="194"/>
      <c r="D256" s="210"/>
      <c r="E256" s="194"/>
      <c r="F256" s="151">
        <f t="shared" si="4"/>
        <v>0</v>
      </c>
      <c r="G256" s="244" t="s">
        <v>170</v>
      </c>
      <c r="I256" s="105"/>
    </row>
    <row r="257" spans="1:17" s="103" customFormat="1" hidden="1" x14ac:dyDescent="0.3">
      <c r="A257" s="205"/>
      <c r="B257" s="194"/>
      <c r="C257" s="194"/>
      <c r="D257" s="210"/>
      <c r="E257" s="194"/>
      <c r="F257" s="151">
        <f t="shared" si="4"/>
        <v>0</v>
      </c>
      <c r="G257" s="244" t="s">
        <v>170</v>
      </c>
      <c r="I257" s="105"/>
    </row>
    <row r="258" spans="1:17" s="103" customFormat="1" hidden="1" x14ac:dyDescent="0.3">
      <c r="A258" s="205"/>
      <c r="B258" s="194"/>
      <c r="C258" s="194"/>
      <c r="D258" s="210"/>
      <c r="E258" s="194"/>
      <c r="F258" s="151">
        <f t="shared" si="4"/>
        <v>0</v>
      </c>
      <c r="G258" s="244" t="s">
        <v>170</v>
      </c>
      <c r="I258" s="105"/>
    </row>
    <row r="259" spans="1:17" s="103" customFormat="1" hidden="1" x14ac:dyDescent="0.3">
      <c r="A259" s="205"/>
      <c r="B259" s="194"/>
      <c r="C259" s="194"/>
      <c r="D259" s="210"/>
      <c r="E259" s="194"/>
      <c r="F259" s="151">
        <f t="shared" si="4"/>
        <v>0</v>
      </c>
      <c r="G259" s="244" t="s">
        <v>170</v>
      </c>
      <c r="I259" s="105"/>
    </row>
    <row r="260" spans="1:17" s="103" customFormat="1" hidden="1" x14ac:dyDescent="0.3">
      <c r="A260" s="205"/>
      <c r="B260" s="194"/>
      <c r="C260" s="194"/>
      <c r="D260" s="210"/>
      <c r="E260" s="194"/>
      <c r="F260" s="151">
        <f t="shared" si="4"/>
        <v>0</v>
      </c>
      <c r="G260" s="244" t="s">
        <v>170</v>
      </c>
      <c r="I260" s="105"/>
    </row>
    <row r="261" spans="1:17" s="103" customFormat="1" hidden="1" x14ac:dyDescent="0.3">
      <c r="A261" s="205"/>
      <c r="B261" s="194"/>
      <c r="C261" s="194"/>
      <c r="D261" s="210"/>
      <c r="E261" s="194"/>
      <c r="F261" s="151">
        <f t="shared" si="4"/>
        <v>0</v>
      </c>
      <c r="G261" s="244" t="s">
        <v>170</v>
      </c>
      <c r="I261" s="105"/>
    </row>
    <row r="262" spans="1:17" s="103" customFormat="1" hidden="1" x14ac:dyDescent="0.3">
      <c r="A262" s="205"/>
      <c r="B262" s="194"/>
      <c r="C262" s="194"/>
      <c r="D262" s="210"/>
      <c r="E262" s="194"/>
      <c r="F262" s="151">
        <f t="shared" si="4"/>
        <v>0</v>
      </c>
      <c r="G262" s="244" t="s">
        <v>170</v>
      </c>
      <c r="I262" s="105"/>
    </row>
    <row r="263" spans="1:17" s="103" customFormat="1" hidden="1" x14ac:dyDescent="0.3">
      <c r="A263" s="205"/>
      <c r="B263" s="194"/>
      <c r="C263" s="194"/>
      <c r="D263" s="210"/>
      <c r="E263" s="194"/>
      <c r="F263" s="151">
        <f t="shared" si="4"/>
        <v>0</v>
      </c>
      <c r="G263" s="244" t="s">
        <v>170</v>
      </c>
      <c r="I263" s="105"/>
    </row>
    <row r="264" spans="1:17" s="103" customFormat="1" hidden="1" x14ac:dyDescent="0.3">
      <c r="A264" s="205"/>
      <c r="B264" s="194"/>
      <c r="C264" s="194"/>
      <c r="D264" s="210"/>
      <c r="E264" s="194"/>
      <c r="F264" s="151">
        <f t="shared" si="4"/>
        <v>0</v>
      </c>
      <c r="G264" s="244" t="s">
        <v>170</v>
      </c>
      <c r="I264" s="105"/>
    </row>
    <row r="265" spans="1:17" s="103" customFormat="1" hidden="1" x14ac:dyDescent="0.3">
      <c r="A265" s="205"/>
      <c r="B265" s="194"/>
      <c r="C265" s="194"/>
      <c r="D265" s="210"/>
      <c r="E265" s="194"/>
      <c r="F265" s="151">
        <f t="shared" si="4"/>
        <v>0</v>
      </c>
      <c r="G265" s="244" t="s">
        <v>170</v>
      </c>
      <c r="I265" s="105"/>
    </row>
    <row r="266" spans="1:17" s="103" customFormat="1" x14ac:dyDescent="0.3">
      <c r="A266" s="205" t="s">
        <v>202</v>
      </c>
      <c r="B266" s="194">
        <v>3</v>
      </c>
      <c r="C266" s="194" t="s">
        <v>207</v>
      </c>
      <c r="D266" s="210">
        <f t="shared" ref="D266" ca="1" si="5">RAND()*1000000</f>
        <v>526666.14444243466</v>
      </c>
      <c r="E266" s="194">
        <v>7</v>
      </c>
      <c r="F266" s="237">
        <f ca="1">ROUND(+B266*D266*E266,2)</f>
        <v>11059989.029999999</v>
      </c>
      <c r="G266" s="244" t="s">
        <v>170</v>
      </c>
    </row>
    <row r="267" spans="1:17" x14ac:dyDescent="0.3">
      <c r="A267" s="220"/>
      <c r="B267" s="153"/>
      <c r="C267" s="153"/>
      <c r="D267" s="156"/>
      <c r="E267" s="156" t="s">
        <v>171</v>
      </c>
      <c r="F267" s="241">
        <f ca="1">ROUND(SUBTOTAL(109,F136:F266),2)</f>
        <v>31014358.960000001</v>
      </c>
      <c r="G267" s="154" t="s">
        <v>170</v>
      </c>
      <c r="I267" s="39" t="s">
        <v>208</v>
      </c>
    </row>
    <row r="268" spans="1:17" x14ac:dyDescent="0.3">
      <c r="F268" s="157"/>
      <c r="G268" s="157" t="s">
        <v>162</v>
      </c>
    </row>
    <row r="269" spans="1:17" x14ac:dyDescent="0.3">
      <c r="C269" s="456" t="str">
        <f>"Total "&amp;B2</f>
        <v>Total GRANT EXCLUSIVE LINE ITEM</v>
      </c>
      <c r="D269" s="456"/>
      <c r="E269" s="456"/>
      <c r="F269" s="151">
        <f ca="1">+F267+F135</f>
        <v>64024642.620000005</v>
      </c>
      <c r="G269" s="154" t="s">
        <v>162</v>
      </c>
      <c r="I269" s="158" t="s">
        <v>173</v>
      </c>
    </row>
    <row r="270" spans="1:17" x14ac:dyDescent="0.3">
      <c r="A270" s="225"/>
      <c r="B270" s="153"/>
      <c r="C270" s="153"/>
      <c r="D270" s="153"/>
      <c r="E270" s="153"/>
      <c r="F270" s="154"/>
      <c r="G270" s="154" t="s">
        <v>162</v>
      </c>
    </row>
    <row r="271" spans="1:17" x14ac:dyDescent="0.3">
      <c r="A271" s="102" t="str">
        <f>B2&amp;" Narrative (State):"</f>
        <v>GRANT EXCLUSIVE LINE ITEM Narrative (State):</v>
      </c>
      <c r="B271" s="160"/>
      <c r="C271" s="160"/>
      <c r="D271" s="160"/>
      <c r="E271" s="160"/>
      <c r="F271" s="161"/>
      <c r="G271" s="247" t="s">
        <v>167</v>
      </c>
      <c r="I271" s="149" t="s">
        <v>175</v>
      </c>
    </row>
    <row r="272" spans="1:17" s="103" customFormat="1" ht="45" customHeight="1" x14ac:dyDescent="0.3">
      <c r="A272" s="458" t="s">
        <v>209</v>
      </c>
      <c r="B272" s="459"/>
      <c r="C272" s="459"/>
      <c r="D272" s="459"/>
      <c r="E272" s="459"/>
      <c r="F272" s="460"/>
      <c r="G272" s="245" t="s">
        <v>167</v>
      </c>
      <c r="I272" s="455" t="s">
        <v>176</v>
      </c>
      <c r="J272" s="455"/>
      <c r="K272" s="455"/>
      <c r="L272" s="455"/>
      <c r="M272" s="455"/>
      <c r="N272" s="455"/>
      <c r="O272" s="455"/>
      <c r="P272" s="455"/>
      <c r="Q272" s="455"/>
    </row>
    <row r="273" spans="1:17" x14ac:dyDescent="0.3">
      <c r="G273" s="243" t="s">
        <v>170</v>
      </c>
      <c r="I273" s="148"/>
    </row>
    <row r="274" spans="1:17" x14ac:dyDescent="0.3">
      <c r="A274" s="102" t="str">
        <f>B2&amp;" Narrative (Non-State) i.e. Match or Other Funding"</f>
        <v>GRANT EXCLUSIVE LINE ITEM Narrative (Non-State) i.e. Match or Other Funding</v>
      </c>
      <c r="B274" s="162"/>
      <c r="C274" s="162"/>
      <c r="D274" s="162"/>
      <c r="E274" s="162"/>
      <c r="F274" s="163"/>
      <c r="G274" s="248" t="s">
        <v>170</v>
      </c>
      <c r="I274" s="149" t="s">
        <v>175</v>
      </c>
    </row>
    <row r="275" spans="1:17" s="103" customFormat="1" ht="45" customHeight="1" x14ac:dyDescent="0.3">
      <c r="A275" s="458" t="s">
        <v>210</v>
      </c>
      <c r="B275" s="459"/>
      <c r="C275" s="459"/>
      <c r="D275" s="459"/>
      <c r="E275" s="459"/>
      <c r="F275" s="460"/>
      <c r="G275" s="245" t="s">
        <v>170</v>
      </c>
      <c r="I275" s="455" t="s">
        <v>176</v>
      </c>
      <c r="J275" s="455"/>
      <c r="K275" s="455"/>
      <c r="L275" s="455"/>
      <c r="M275" s="455"/>
      <c r="N275" s="455"/>
      <c r="O275" s="455"/>
      <c r="P275" s="455"/>
      <c r="Q275" s="455"/>
    </row>
    <row r="277" spans="1:17" x14ac:dyDescent="0.3">
      <c r="D277" s="226"/>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3"/>
  <sheetViews>
    <sheetView zoomScaleNormal="100" zoomScaleSheetLayoutView="100" workbookViewId="0">
      <pane ySplit="3" topLeftCell="A4" activePane="bottomLeft" state="frozen"/>
      <selection activeCell="J17" sqref="J17"/>
      <selection pane="bottomLeft" activeCell="A4" sqref="A4"/>
    </sheetView>
  </sheetViews>
  <sheetFormatPr defaultColWidth="9.109375" defaultRowHeight="14.4" x14ac:dyDescent="0.3"/>
  <cols>
    <col min="1" max="1" width="78.6640625" style="100" customWidth="1"/>
    <col min="2" max="4" width="18.109375" style="100" customWidth="1"/>
    <col min="5" max="5" width="2.33203125" style="100" customWidth="1"/>
    <col min="6" max="6" width="47.109375" style="3" bestFit="1" customWidth="1"/>
    <col min="7" max="16384" width="9.109375" style="3"/>
  </cols>
  <sheetData>
    <row r="1" spans="1:6" ht="20.25" customHeight="1" x14ac:dyDescent="0.3">
      <c r="A1" s="434" t="s">
        <v>159</v>
      </c>
      <c r="B1" s="434"/>
      <c r="C1" s="434"/>
      <c r="D1" s="100">
        <f>+'Section A'!B2</f>
        <v>0</v>
      </c>
      <c r="F1" s="250" t="s">
        <v>221</v>
      </c>
    </row>
    <row r="2" spans="1:6" ht="39" customHeight="1" x14ac:dyDescent="0.3">
      <c r="A2" s="440" t="s">
        <v>222</v>
      </c>
      <c r="B2" s="440"/>
      <c r="C2" s="440"/>
      <c r="D2" s="440"/>
      <c r="E2" s="121"/>
      <c r="F2" s="7"/>
    </row>
    <row r="3" spans="1:6" x14ac:dyDescent="0.3">
      <c r="A3" s="122" t="s">
        <v>223</v>
      </c>
      <c r="B3" s="123" t="s">
        <v>224</v>
      </c>
      <c r="C3" s="124" t="s">
        <v>225</v>
      </c>
      <c r="D3" s="125" t="s">
        <v>226</v>
      </c>
      <c r="F3" s="6"/>
    </row>
    <row r="4" spans="1:6" s="100" customFormat="1" ht="21.75" customHeight="1" x14ac:dyDescent="0.3">
      <c r="A4" s="126" t="s">
        <v>143</v>
      </c>
      <c r="B4" s="128">
        <f>+DesignEngineering!C140</f>
        <v>0</v>
      </c>
      <c r="C4" s="129">
        <f>+DesignEngineering!C272</f>
        <v>0</v>
      </c>
      <c r="D4" s="129">
        <f>+B4+C4</f>
        <v>0</v>
      </c>
      <c r="E4" s="130"/>
      <c r="F4" s="116"/>
    </row>
    <row r="5" spans="1:6" s="100" customFormat="1" ht="21.75" customHeight="1" x14ac:dyDescent="0.3">
      <c r="A5" s="126" t="s">
        <v>83</v>
      </c>
      <c r="B5" s="128">
        <f>+'B-L Purchase'!C135</f>
        <v>0</v>
      </c>
      <c r="C5" s="129">
        <f>+'B-L Purchase'!C267</f>
        <v>0</v>
      </c>
      <c r="D5" s="129">
        <f t="shared" ref="D5:D25" si="0">+B5+C5</f>
        <v>0</v>
      </c>
      <c r="E5" s="130"/>
      <c r="F5" s="116"/>
    </row>
    <row r="6" spans="1:6" s="100" customFormat="1" ht="21.75" customHeight="1" x14ac:dyDescent="0.3">
      <c r="A6" s="126" t="s">
        <v>84</v>
      </c>
      <c r="B6" s="128">
        <f>+WiringElectrical!D134</f>
        <v>0</v>
      </c>
      <c r="C6" s="129">
        <f>+WiringElectrical!D266</f>
        <v>0</v>
      </c>
      <c r="D6" s="129">
        <f>+B6+C6</f>
        <v>0</v>
      </c>
      <c r="E6" s="130"/>
      <c r="F6" s="116"/>
    </row>
    <row r="7" spans="1:6" s="100" customFormat="1" ht="21.75" customHeight="1" x14ac:dyDescent="0.3">
      <c r="A7" s="126" t="s">
        <v>85</v>
      </c>
      <c r="B7" s="128">
        <f>+EML!D135</f>
        <v>0</v>
      </c>
      <c r="C7" s="129">
        <f>+EML!D267</f>
        <v>0</v>
      </c>
      <c r="D7" s="129">
        <f t="shared" si="0"/>
        <v>0</v>
      </c>
      <c r="E7" s="130"/>
      <c r="F7" s="116"/>
    </row>
    <row r="8" spans="1:6" s="100" customFormat="1" ht="21.75" customHeight="1" x14ac:dyDescent="0.3">
      <c r="A8" s="126" t="s">
        <v>86</v>
      </c>
      <c r="B8" s="128">
        <f>+Paving!D134</f>
        <v>0</v>
      </c>
      <c r="C8" s="129">
        <f>+Paving!D266</f>
        <v>0</v>
      </c>
      <c r="D8" s="129">
        <f>+B8+C8</f>
        <v>0</v>
      </c>
      <c r="E8" s="130"/>
      <c r="F8" s="116"/>
    </row>
    <row r="9" spans="1:6" s="100" customFormat="1" ht="21.75" customHeight="1" x14ac:dyDescent="0.3">
      <c r="A9" s="126" t="s">
        <v>144</v>
      </c>
      <c r="B9" s="128">
        <f>+ConstructionMgmt!C135</f>
        <v>0</v>
      </c>
      <c r="C9" s="129">
        <f>+ConstructionMgmt!C267</f>
        <v>0</v>
      </c>
      <c r="D9" s="129">
        <f>+B9+C9</f>
        <v>0</v>
      </c>
      <c r="E9" s="130"/>
      <c r="F9" s="116"/>
    </row>
    <row r="10" spans="1:6" s="100" customFormat="1" ht="21.75" hidden="1" customHeight="1" x14ac:dyDescent="0.3">
      <c r="A10" s="126" t="s">
        <v>88</v>
      </c>
      <c r="B10" s="128">
        <f>+Mechanical!D135</f>
        <v>0</v>
      </c>
      <c r="C10" s="129">
        <f>+Mechanical!D267</f>
        <v>0</v>
      </c>
      <c r="D10" s="129">
        <f t="shared" si="0"/>
        <v>0</v>
      </c>
      <c r="E10" s="130"/>
      <c r="F10" s="116"/>
    </row>
    <row r="11" spans="1:6" s="100" customFormat="1" ht="21.75" customHeight="1" x14ac:dyDescent="0.3">
      <c r="A11" s="126" t="s">
        <v>89</v>
      </c>
      <c r="B11" s="128">
        <f>+Excavation!C135</f>
        <v>0</v>
      </c>
      <c r="C11" s="129">
        <f>+Excavation!C267</f>
        <v>0</v>
      </c>
      <c r="D11" s="129">
        <f>+B11+C11</f>
        <v>0</v>
      </c>
      <c r="E11" s="131"/>
      <c r="F11" s="116"/>
    </row>
    <row r="12" spans="1:6" s="100" customFormat="1" ht="21.75" customHeight="1" x14ac:dyDescent="0.3">
      <c r="A12" s="132" t="s">
        <v>90</v>
      </c>
      <c r="B12" s="128">
        <f>+Plumbing!D134</f>
        <v>0</v>
      </c>
      <c r="C12" s="129">
        <f>+Plumbing!D266</f>
        <v>0</v>
      </c>
      <c r="D12" s="129">
        <f t="shared" si="0"/>
        <v>0</v>
      </c>
      <c r="E12" s="130"/>
      <c r="F12" s="116"/>
    </row>
    <row r="13" spans="1:6" s="100" customFormat="1" ht="21.75" customHeight="1" x14ac:dyDescent="0.3">
      <c r="A13" s="126" t="s">
        <v>91</v>
      </c>
      <c r="B13" s="128">
        <f>+OtherConstruct!C135</f>
        <v>0</v>
      </c>
      <c r="C13" s="129">
        <f>+OtherConstruct!C267</f>
        <v>0</v>
      </c>
      <c r="D13" s="129">
        <f t="shared" si="0"/>
        <v>0</v>
      </c>
      <c r="E13" s="131"/>
      <c r="F13" s="116"/>
    </row>
    <row r="14" spans="1:6" s="100" customFormat="1" ht="21.75" hidden="1" customHeight="1" x14ac:dyDescent="0.3">
      <c r="A14" s="126" t="s">
        <v>145</v>
      </c>
      <c r="B14" s="128">
        <f>+Contingency!C135</f>
        <v>0</v>
      </c>
      <c r="C14" s="129">
        <f>+Contingency!C267</f>
        <v>0</v>
      </c>
      <c r="D14" s="129">
        <f t="shared" si="0"/>
        <v>0</v>
      </c>
      <c r="E14" s="131"/>
      <c r="F14" s="116"/>
    </row>
    <row r="15" spans="1:6" s="100" customFormat="1" ht="21.75" hidden="1" customHeight="1" x14ac:dyDescent="0.3">
      <c r="A15" s="126" t="str">
        <f>'12A'!$A$2 &amp;'12A'!$B$2</f>
        <v>12A.GRANT EXCLUSIVE LINE ITEM</v>
      </c>
      <c r="B15" s="128">
        <f ca="1">+'12A'!F$135</f>
        <v>32224882.149999999</v>
      </c>
      <c r="C15" s="129">
        <f ca="1">+'12A'!F$267</f>
        <v>44211716</v>
      </c>
      <c r="D15" s="129">
        <f t="shared" ca="1" si="0"/>
        <v>76436598.150000006</v>
      </c>
      <c r="E15" s="131"/>
      <c r="F15" s="116"/>
    </row>
    <row r="16" spans="1:6" s="100" customFormat="1" ht="21.75" hidden="1" customHeight="1" x14ac:dyDescent="0.3">
      <c r="A16" s="126" t="str">
        <f>'12B'!$A$2 &amp;'12B'!$B$2</f>
        <v>12B.GRANT EXCLUSIVE LINE ITEM</v>
      </c>
      <c r="B16" s="128">
        <f ca="1">+'12B'!F$135</f>
        <v>66043350.359999999</v>
      </c>
      <c r="C16" s="129">
        <f ca="1">+'12B'!F$267</f>
        <v>34963117.869999997</v>
      </c>
      <c r="D16" s="129">
        <f t="shared" ca="1" si="0"/>
        <v>101006468.22999999</v>
      </c>
      <c r="E16" s="131"/>
      <c r="F16" s="116"/>
    </row>
    <row r="17" spans="1:7" s="100" customFormat="1" ht="21.75" hidden="1" customHeight="1" x14ac:dyDescent="0.3">
      <c r="A17" s="126" t="str">
        <f>'12C'!$A$2 &amp;'12C'!$B$2</f>
        <v>12C.GRANT EXCLUSIVE LINE ITEM</v>
      </c>
      <c r="B17" s="128">
        <f ca="1">+'12C'!F$135</f>
        <v>45370452.840000004</v>
      </c>
      <c r="C17" s="129">
        <f ca="1">+'12C'!F$267</f>
        <v>41830861.490000002</v>
      </c>
      <c r="D17" s="129">
        <f t="shared" ca="1" si="0"/>
        <v>87201314.330000013</v>
      </c>
      <c r="E17" s="131"/>
      <c r="F17" s="116"/>
    </row>
    <row r="18" spans="1:7" s="100" customFormat="1" ht="21.75" hidden="1" customHeight="1" x14ac:dyDescent="0.3">
      <c r="A18" s="126" t="str">
        <f>'12D'!$A$2 &amp;'12D'!$B$2</f>
        <v>12D.GRANT EXCLUSIVE LINE ITEM</v>
      </c>
      <c r="B18" s="128">
        <f ca="1">+'12D'!F$135</f>
        <v>28431594.969999999</v>
      </c>
      <c r="C18" s="129">
        <f ca="1">+'12D'!F$267</f>
        <v>50836854.280000001</v>
      </c>
      <c r="D18" s="129">
        <f t="shared" ca="1" si="0"/>
        <v>79268449.25</v>
      </c>
      <c r="E18" s="131"/>
      <c r="F18" s="116"/>
    </row>
    <row r="19" spans="1:7" s="100" customFormat="1" ht="21.75" hidden="1" customHeight="1" x14ac:dyDescent="0.3">
      <c r="A19" s="126" t="str">
        <f>'12E'!$A$2 &amp;'12E'!$B$2</f>
        <v>12E.GRANT EXCLUSIVE LINE ITEM</v>
      </c>
      <c r="B19" s="128">
        <f ca="1">+'12E'!F$135</f>
        <v>57854835.299999997</v>
      </c>
      <c r="C19" s="129">
        <f ca="1">+'12E'!F$267</f>
        <v>46202029.390000001</v>
      </c>
      <c r="D19" s="129">
        <f t="shared" ca="1" si="0"/>
        <v>104056864.69</v>
      </c>
      <c r="E19" s="131"/>
      <c r="F19" s="116"/>
    </row>
    <row r="20" spans="1:7" s="100" customFormat="1" ht="21.75" hidden="1" customHeight="1" x14ac:dyDescent="0.3">
      <c r="A20" s="126" t="str">
        <f>'12F'!$A$2 &amp;'12F'!$B$2</f>
        <v>12F.GRANT EXCLUSIVE LINE ITEM</v>
      </c>
      <c r="B20" s="128">
        <f ca="1">+'12F'!F$135</f>
        <v>27490327.57</v>
      </c>
      <c r="C20" s="129">
        <f ca="1">+'12F'!F$267</f>
        <v>46651155</v>
      </c>
      <c r="D20" s="129">
        <f t="shared" ca="1" si="0"/>
        <v>74141482.569999993</v>
      </c>
      <c r="E20" s="131"/>
      <c r="F20" s="116"/>
    </row>
    <row r="21" spans="1:7" s="100" customFormat="1" ht="21.75" hidden="1" customHeight="1" x14ac:dyDescent="0.3">
      <c r="A21" s="126" t="str">
        <f>'12G'!$A$2 &amp;'12G'!$B$2</f>
        <v>12G.GRANT EXCLUSIVE LINE ITEM</v>
      </c>
      <c r="B21" s="128">
        <f ca="1">+'12G'!F$135</f>
        <v>63222315.140000001</v>
      </c>
      <c r="C21" s="129">
        <f ca="1">+'12G'!F$267</f>
        <v>32874098.43</v>
      </c>
      <c r="D21" s="129">
        <f t="shared" ca="1" si="0"/>
        <v>96096413.569999993</v>
      </c>
      <c r="E21" s="131"/>
      <c r="F21" s="116"/>
    </row>
    <row r="22" spans="1:7" s="100" customFormat="1" ht="21.75" hidden="1" customHeight="1" x14ac:dyDescent="0.3">
      <c r="A22" s="126" t="str">
        <f>'12H'!$A$2 &amp;'12H'!$B$2</f>
        <v>12H.GRANT EXCLUSIVE LINE ITEM</v>
      </c>
      <c r="B22" s="128">
        <f ca="1">+'12H'!F$135</f>
        <v>41659806.109999999</v>
      </c>
      <c r="C22" s="129">
        <f ca="1">+'12H'!F$267</f>
        <v>41063760.549999997</v>
      </c>
      <c r="D22" s="129">
        <f t="shared" ca="1" si="0"/>
        <v>82723566.659999996</v>
      </c>
      <c r="E22" s="131"/>
      <c r="F22" s="116"/>
    </row>
    <row r="23" spans="1:7" s="100" customFormat="1" ht="21.75" hidden="1" customHeight="1" x14ac:dyDescent="0.3">
      <c r="A23" s="126" t="str">
        <f>'12I'!$A$2 &amp;'12I'!$B$2</f>
        <v>12I.GRANT EXCLUSIVE LINE ITEM</v>
      </c>
      <c r="B23" s="128">
        <f ca="1">+'12I'!F$135</f>
        <v>52959936.630000003</v>
      </c>
      <c r="C23" s="129">
        <f ca="1">+'12I'!F$267</f>
        <v>59701067.329999998</v>
      </c>
      <c r="D23" s="129">
        <f t="shared" ca="1" si="0"/>
        <v>112661003.96000001</v>
      </c>
      <c r="E23" s="131"/>
      <c r="F23" s="116"/>
    </row>
    <row r="24" spans="1:7" s="100" customFormat="1" ht="21.75" hidden="1" customHeight="1" x14ac:dyDescent="0.3">
      <c r="A24" s="126" t="str">
        <f>'12J'!$A$2 &amp;'12J'!$B$2</f>
        <v>12J.GRANT EXCLUSIVE LINE ITEM</v>
      </c>
      <c r="B24" s="128">
        <f ca="1">+'12J'!F$135</f>
        <v>59062835.770000003</v>
      </c>
      <c r="C24" s="129">
        <f ca="1">+'12J'!F$267</f>
        <v>57123468.799999997</v>
      </c>
      <c r="D24" s="129">
        <f t="shared" ca="1" si="0"/>
        <v>116186304.56999999</v>
      </c>
      <c r="E24" s="131"/>
      <c r="F24" s="116"/>
    </row>
    <row r="25" spans="1:7" s="100" customFormat="1" ht="21.75" hidden="1" customHeight="1" x14ac:dyDescent="0.3">
      <c r="A25" s="126" t="str">
        <f>'12K'!$A$2 &amp;'12K'!$B$2</f>
        <v>12K.GRANT EXCLUSIVE LINE ITEM</v>
      </c>
      <c r="B25" s="128">
        <f ca="1">+'12K'!F$135</f>
        <v>33010283.66</v>
      </c>
      <c r="C25" s="129">
        <f ca="1">+'12K'!F$267</f>
        <v>31014358.960000001</v>
      </c>
      <c r="D25" s="129">
        <f t="shared" ca="1" si="0"/>
        <v>64024642.620000005</v>
      </c>
      <c r="E25" s="131"/>
      <c r="F25" s="116"/>
    </row>
    <row r="26" spans="1:7" s="100" customFormat="1" ht="21.75" customHeight="1" x14ac:dyDescent="0.3">
      <c r="A26" s="127"/>
      <c r="B26" s="128"/>
      <c r="C26" s="129"/>
      <c r="D26" s="129"/>
      <c r="E26" s="133"/>
      <c r="F26" s="116"/>
    </row>
    <row r="27" spans="1:7" s="100" customFormat="1" ht="21.75" customHeight="1" x14ac:dyDescent="0.3">
      <c r="A27" s="127"/>
      <c r="B27" s="134"/>
      <c r="C27" s="129"/>
      <c r="D27" s="129"/>
      <c r="E27" s="116"/>
      <c r="F27" s="116"/>
    </row>
    <row r="28" spans="1:7" s="100" customFormat="1" ht="21.75" customHeight="1" x14ac:dyDescent="0.3">
      <c r="A28" s="126" t="s">
        <v>227</v>
      </c>
      <c r="B28" s="128">
        <f>SUBTOTAL(109,B4:B27)</f>
        <v>0</v>
      </c>
      <c r="C28" s="129"/>
      <c r="D28" s="129"/>
      <c r="E28" s="130"/>
      <c r="F28" t="str">
        <f>IF(SUBTOTAL(103,A4:A25)-SUBTOTAL(103,'Section A'!A9:A30)&gt;-0.004,IF(SUBTOTAL(103,A4:A25)-SUBTOTAL(103,'Section A'!A9:A30)&lt;0.004," ","inconsistent in number of budget categories compared to Section A"),"inconsistent in number of budget categories compared to Section A")</f>
        <v xml:space="preserve"> </v>
      </c>
      <c r="G28" s="230"/>
    </row>
    <row r="29" spans="1:7" s="100" customFormat="1" ht="21.75" customHeight="1" x14ac:dyDescent="0.3">
      <c r="A29" s="126" t="s">
        <v>228</v>
      </c>
      <c r="B29" s="128"/>
      <c r="C29" s="129">
        <f>SUBTOTAL(109,C4:C28)</f>
        <v>0</v>
      </c>
      <c r="D29" s="129"/>
      <c r="E29" s="135"/>
      <c r="F29" t="str">
        <f>IF(SUBTOTAL(103,A4:A25)-SUBTOTAL(103,'Section B'!A12:A33)&gt;-0.004,IF(SUBTOTAL(103,A4:A25)-SUBTOTAL(103,'Section B'!A12:A33)&lt;0.004," ","inconsistent in number of budget categories compared to Section B"),"inconsistent in number of budget categories compared to Section B")</f>
        <v xml:space="preserve"> </v>
      </c>
      <c r="G29" s="230"/>
    </row>
    <row r="30" spans="1:7" ht="21.75" customHeight="1" x14ac:dyDescent="0.3">
      <c r="A30" s="122" t="s">
        <v>229</v>
      </c>
      <c r="B30" s="136"/>
      <c r="C30" s="136"/>
      <c r="D30" s="137">
        <f>SUBTOTAL(109,D4:D29)</f>
        <v>0</v>
      </c>
      <c r="E30" s="138"/>
      <c r="G30" s="230"/>
    </row>
    <row r="31" spans="1:7" x14ac:dyDescent="0.3">
      <c r="A31" s="235" t="str">
        <f>IF($B28-'Section A'!$E31&lt;0.004, IF(B28-'Section A'!E31&gt;-0.004," ","State Request out of balance within Section A by " &amp; $B28-'Section A'!$E31),"State Request out of balance within Section A by " &amp; $B28-'Section A'!$E31)</f>
        <v xml:space="preserve"> </v>
      </c>
    </row>
    <row r="32" spans="1:7" x14ac:dyDescent="0.3">
      <c r="A32" s="235" t="str">
        <f>IF($C29-'Section B'!$C34&lt;0.004, IF(C29-'Section B'!C34&gt;-0.004," ","Non-State Amount out of balance with Section B by " &amp; $C29-'Section B'!$C34),"Non-State Amount out of balance with Section B by " &amp; $C29-'Section B'!$C34)</f>
        <v xml:space="preserve"> </v>
      </c>
    </row>
    <row r="33" spans="1:1" x14ac:dyDescent="0.3">
      <c r="A33" s="235" t="str">
        <f>IF($D30-$B28-$C29&lt;0.004,IF(D30-B28-C29&gt;-0.004," ","Total Project Costs out of balance within this section by " &amp; $D30-$B28-$C29),"Total Project Costs out of balance within this section by " &amp; $D30-$B28-$C29)</f>
        <v xml:space="preserve"> </v>
      </c>
    </row>
  </sheetData>
  <sheetProtection algorithmName="SHA-512" hashValue="KY4T46Tfry8reGBI+YPNVdlrkAfiZxr5mvei0gu9e6K0k1ZtdE1f001yh15xF/X0vPjOUHDxwsyEx3oqQTtLMw==" saltValue="TeuryvIDQigJxvemPsF+Mg==" spinCount="100000" sheet="1" objects="1" scenarios="1"/>
  <autoFilter ref="A3:A25" xr:uid="{00000000-0001-0000-1700-000000000000}">
    <filterColumn colId="0">
      <filters>
        <filter val="1. Design/Engineering"/>
        <filter val="10. Other Construction Expenses"/>
        <filter val="2. Building/Land Purchase"/>
        <filter val="3. Wiring/Electrical"/>
        <filter val="4. Equipment/Materials/Labor"/>
        <filter val="5. Paving/Concrete/Masonry"/>
        <filter val="6. Construction Management/Oversight"/>
        <filter val="8. Excavation/Site Prep/Demo"/>
        <filter val="9. Plumbing"/>
      </filters>
    </filterColumn>
  </autoFilter>
  <mergeCells count="2">
    <mergeCell ref="A2:D2"/>
    <mergeCell ref="A1:C1"/>
  </mergeCells>
  <conditionalFormatting sqref="A31:A33">
    <cfRule type="containsText" dxfId="6" priority="5" operator="containsText" text="out">
      <formula>NOT(ISERROR(SEARCH("out",A31)))</formula>
    </cfRule>
  </conditionalFormatting>
  <conditionalFormatting sqref="F28">
    <cfRule type="containsText" dxfId="5" priority="3" operator="containsText" text="inconsistent">
      <formula>NOT(ISERROR(SEARCH("inconsistent",F28)))</formula>
    </cfRule>
    <cfRule type="containsText" dxfId="4" priority="4" operator="containsText" text="inconsistent">
      <formula>NOT(ISERROR(SEARCH("inconsistent",F28)))</formula>
    </cfRule>
  </conditionalFormatting>
  <conditionalFormatting sqref="F29">
    <cfRule type="containsText" dxfId="3" priority="1" operator="containsText" text="inconsistent">
      <formula>NOT(ISERROR(SEARCH("inconsistent",F29)))</formula>
    </cfRule>
    <cfRule type="containsText" dxfId="2" priority="2" operator="containsText" text="inconsistent">
      <formula>NOT(ISERROR(SEARCH("inconsistent",F29)))</formula>
    </cfRule>
  </conditionalFormatting>
  <printOptions horizontalCentered="1"/>
  <pageMargins left="0.25" right="0.25" top="0.25" bottom="0.25" header="0.3" footer="0.3"/>
  <pageSetup fitToHeight="0" orientation="landscape"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464" t="s">
        <v>230</v>
      </c>
      <c r="B1" s="417"/>
      <c r="C1" s="418"/>
      <c r="D1" s="416" t="s">
        <v>231</v>
      </c>
      <c r="E1" s="417"/>
      <c r="F1" s="418"/>
      <c r="G1" s="419" t="s">
        <v>232</v>
      </c>
      <c r="H1" s="420"/>
      <c r="I1" s="421"/>
      <c r="J1" s="256" t="s">
        <v>233</v>
      </c>
    </row>
    <row r="2" spans="1:10" s="139" customFormat="1" ht="48.9" customHeight="1" thickTop="1" thickBot="1" x14ac:dyDescent="0.35">
      <c r="A2" s="419" t="str">
        <f>"Organization Name: "&amp;'Section A'!B2</f>
        <v xml:space="preserve">Organization Name: </v>
      </c>
      <c r="B2" s="420"/>
      <c r="C2" s="420"/>
      <c r="D2" s="424" t="str">
        <f>"CSFA Description: "&amp;'Section A'!D3</f>
        <v>CSFA Description: Illinois Regional Site Readiness Program - CAPITAL</v>
      </c>
      <c r="E2" s="425"/>
      <c r="F2" s="426"/>
      <c r="G2" s="419" t="str">
        <f>"NOFO # "&amp;'Section A'!F2</f>
        <v>NOFO # 3429-2862</v>
      </c>
      <c r="H2" s="420"/>
      <c r="I2" s="421"/>
    </row>
    <row r="3" spans="1:10" ht="15.6" thickTop="1" thickBot="1" x14ac:dyDescent="0.35">
      <c r="A3" s="422" t="str">
        <f>"CSFA # "&amp;'Section A'!B3</f>
        <v>CSFA # 420-35-3429</v>
      </c>
      <c r="B3" s="423"/>
      <c r="C3" s="423"/>
      <c r="D3" s="427" t="str">
        <f>"DUNS #"&amp;'Section A'!D2</f>
        <v>DUNS #</v>
      </c>
      <c r="E3" s="428"/>
      <c r="F3" s="429"/>
      <c r="G3" s="419" t="str">
        <f>"Fiscal Year: "&amp;'Section A'!F3</f>
        <v>Fiscal Year: 2025</v>
      </c>
      <c r="H3" s="420"/>
      <c r="I3" s="421"/>
    </row>
    <row r="4" spans="1:10" ht="15.6" thickTop="1" thickBot="1" x14ac:dyDescent="0.35">
      <c r="A4" s="41" t="s">
        <v>234</v>
      </c>
      <c r="B4" s="41">
        <f>+'Section A'!F4</f>
        <v>0</v>
      </c>
      <c r="C4" s="2"/>
      <c r="D4" s="2"/>
      <c r="E4" s="2"/>
      <c r="F4" s="2"/>
      <c r="G4" s="2"/>
      <c r="H4" s="2"/>
      <c r="I4" s="2"/>
    </row>
    <row r="5" spans="1:10" ht="15" thickTop="1" x14ac:dyDescent="0.3">
      <c r="A5" s="28"/>
      <c r="B5" s="28"/>
      <c r="C5" s="28"/>
      <c r="D5" s="2"/>
      <c r="E5" s="2"/>
      <c r="F5" s="2"/>
      <c r="G5" s="2"/>
      <c r="H5" s="2"/>
      <c r="I5" s="2"/>
    </row>
    <row r="6" spans="1:10" x14ac:dyDescent="0.3">
      <c r="A6" s="16"/>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463" t="s">
        <v>235</v>
      </c>
      <c r="B9" s="463"/>
      <c r="C9" s="463"/>
      <c r="D9" s="462" t="s">
        <v>236</v>
      </c>
      <c r="E9" s="462"/>
      <c r="F9" s="17" t="s">
        <v>237</v>
      </c>
      <c r="G9" s="462" t="s">
        <v>238</v>
      </c>
      <c r="H9" s="462"/>
      <c r="I9" s="17" t="s">
        <v>237</v>
      </c>
    </row>
    <row r="10" spans="1:10" x14ac:dyDescent="0.3">
      <c r="A10" s="465">
        <f>+NarrativeSummary!B28</f>
        <v>0</v>
      </c>
      <c r="B10" s="466"/>
      <c r="C10" s="18"/>
      <c r="D10" s="18"/>
      <c r="E10" s="18"/>
      <c r="F10" s="83"/>
      <c r="G10" s="18"/>
      <c r="H10" s="18"/>
      <c r="I10" s="83"/>
      <c r="J10" t="str">
        <f>IF(A10-'Section A'!E31&gt;-0.004,IF(A10-'Section A'!E31&lt;0.004," ","inconsistent with Section A by "&amp;A10-'Section A'!E31),"inconsistent with Section A by "&amp;A10-'Section A'!E31)</f>
        <v xml:space="preserve"> </v>
      </c>
    </row>
    <row r="11" spans="1:10" x14ac:dyDescent="0.3">
      <c r="A11" s="18"/>
      <c r="B11" s="18"/>
      <c r="C11" s="18"/>
      <c r="D11" s="18"/>
      <c r="E11" s="18"/>
      <c r="F11" s="18"/>
      <c r="G11" s="18"/>
      <c r="H11" s="18"/>
      <c r="I11" s="18"/>
    </row>
    <row r="12" spans="1:10" x14ac:dyDescent="0.3">
      <c r="A12" s="18"/>
      <c r="B12" s="18"/>
      <c r="C12" s="18"/>
      <c r="D12" s="18"/>
      <c r="E12" s="18"/>
      <c r="F12" s="18"/>
      <c r="G12" s="18"/>
      <c r="H12" s="18"/>
      <c r="I12" s="18"/>
    </row>
    <row r="13" spans="1:10" x14ac:dyDescent="0.3">
      <c r="A13" s="18"/>
      <c r="B13" s="18"/>
      <c r="C13" s="18"/>
      <c r="D13" s="18"/>
      <c r="E13" s="18"/>
      <c r="F13" s="18"/>
      <c r="G13" s="18"/>
      <c r="H13" s="18"/>
      <c r="I13" s="18"/>
    </row>
    <row r="14" spans="1:10" x14ac:dyDescent="0.3">
      <c r="A14" s="18"/>
      <c r="B14" s="18"/>
      <c r="C14" s="18"/>
      <c r="D14" s="18"/>
      <c r="E14" s="18"/>
      <c r="F14" s="18"/>
      <c r="G14" s="18"/>
      <c r="H14" s="18"/>
      <c r="I14" s="18"/>
    </row>
    <row r="15" spans="1:10" x14ac:dyDescent="0.3">
      <c r="A15" s="18"/>
      <c r="B15" s="18"/>
      <c r="C15" s="18"/>
      <c r="D15" s="18"/>
      <c r="E15" s="18"/>
      <c r="F15" s="18"/>
      <c r="G15" s="18"/>
      <c r="H15" s="18"/>
      <c r="I15" s="18"/>
    </row>
    <row r="16" spans="1:10" ht="35.25" customHeight="1" x14ac:dyDescent="0.3">
      <c r="A16" s="463" t="s">
        <v>239</v>
      </c>
      <c r="B16" s="463"/>
      <c r="C16" s="463"/>
      <c r="D16" s="462" t="s">
        <v>236</v>
      </c>
      <c r="E16" s="462"/>
      <c r="F16" s="17" t="s">
        <v>237</v>
      </c>
      <c r="G16" s="462" t="s">
        <v>238</v>
      </c>
      <c r="H16" s="462"/>
      <c r="I16" s="17" t="s">
        <v>237</v>
      </c>
    </row>
    <row r="17" spans="1:14" ht="18.75" customHeight="1" x14ac:dyDescent="0.3">
      <c r="A17" s="2"/>
      <c r="B17" s="2"/>
      <c r="C17" s="2"/>
      <c r="D17" s="2"/>
      <c r="E17" s="2"/>
      <c r="F17" s="2"/>
      <c r="G17" s="2"/>
      <c r="H17" s="2"/>
      <c r="I17" s="2"/>
    </row>
    <row r="18" spans="1:14" x14ac:dyDescent="0.3">
      <c r="J18" s="11"/>
      <c r="K18" s="11"/>
      <c r="L18" s="11"/>
      <c r="M18" s="11"/>
      <c r="N18" s="11"/>
    </row>
    <row r="19" spans="1:14" ht="5.25" customHeight="1" x14ac:dyDescent="0.3">
      <c r="J19" s="11"/>
      <c r="K19" s="11"/>
      <c r="L19" s="11"/>
      <c r="M19" s="11"/>
      <c r="N19" s="11"/>
    </row>
    <row r="20" spans="1:14" ht="58.5" customHeight="1" x14ac:dyDescent="0.3">
      <c r="J20" s="10"/>
      <c r="K20" s="10"/>
      <c r="L20" s="10"/>
      <c r="M20" s="10"/>
      <c r="N20" s="10"/>
    </row>
    <row r="21" spans="1:14" x14ac:dyDescent="0.3">
      <c r="A21" s="2"/>
      <c r="B21" s="2"/>
      <c r="C21" s="2"/>
      <c r="D21" s="2"/>
      <c r="E21" s="2"/>
      <c r="F21" s="2"/>
      <c r="G21" s="2"/>
      <c r="H21" s="2"/>
      <c r="I21" s="2"/>
    </row>
    <row r="22" spans="1:14" x14ac:dyDescent="0.3">
      <c r="A22" s="13" t="s">
        <v>59</v>
      </c>
      <c r="B22" s="11"/>
      <c r="C22" s="11"/>
      <c r="D22" s="11"/>
      <c r="E22" s="11"/>
      <c r="F22" s="11"/>
      <c r="G22" s="11"/>
      <c r="H22" s="11"/>
      <c r="I22" s="11"/>
    </row>
    <row r="23" spans="1:14" ht="7.5" customHeight="1" x14ac:dyDescent="0.3">
      <c r="A23" s="12"/>
      <c r="B23" s="11"/>
      <c r="C23" s="11"/>
      <c r="D23" s="11"/>
      <c r="E23" s="11"/>
      <c r="F23" s="11"/>
      <c r="G23" s="11"/>
      <c r="H23" s="11"/>
      <c r="I23" s="11"/>
    </row>
    <row r="24" spans="1:14" ht="49.5" customHeight="1" x14ac:dyDescent="0.3">
      <c r="A24" s="467" t="s">
        <v>60</v>
      </c>
      <c r="B24" s="467"/>
      <c r="C24" s="467"/>
      <c r="D24" s="467"/>
      <c r="E24" s="467"/>
      <c r="F24" s="467"/>
      <c r="G24" s="467"/>
      <c r="H24" s="467"/>
      <c r="I24" s="467"/>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1" priority="3" operator="containsText" text="out">
      <formula>NOT(ISERROR(SEARCH("out",J10)))</formula>
    </cfRule>
    <cfRule type="containsText" dxfId="0" priority="1" operator="containsText" text="section">
      <formula>NOT(ISERROR(SEARCH("section",J10)))</formula>
    </cfRule>
  </conditionalFormatting>
  <printOptions horizontalCentered="1"/>
  <pageMargins left="0.25" right="0.25" top="0.25" bottom="0.25" header="0" footer="0"/>
  <pageSetup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2" ma:contentTypeDescription="Create a new document." ma:contentTypeScope="" ma:versionID="c2ff9bdbc2d3af87b42c3ee0c158c96f">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3D7DCD-54DB-4BCE-98D8-CA5D864D1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97CABD-22FA-4E35-8B8D-DFF5F988E9AC}">
  <ds:schemaRefs>
    <ds:schemaRef ds:uri="http://schemas.microsoft.com/office/2006/metadata/properties"/>
    <ds:schemaRef ds:uri="http://schemas.microsoft.com/office/infopath/2007/PartnerControls"/>
    <ds:schemaRef ds:uri="http://schemas.microsoft.com/sharepoint/v3"/>
    <ds:schemaRef ds:uri="b7bbea11-489a-4744-8b29-f57abaafc71c"/>
    <ds:schemaRef ds:uri="1cb20ac8-4930-4ebb-81c7-2a787bec0162"/>
  </ds:schemaRefs>
</ds:datastoreItem>
</file>

<file path=customXml/itemProps3.xml><?xml version="1.0" encoding="utf-8"?>
<ds:datastoreItem xmlns:ds="http://schemas.openxmlformats.org/officeDocument/2006/customXml" ds:itemID="{6FB42051-EB96-40E9-9F09-D4E14D1E2D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29</vt:i4>
      </vt:variant>
    </vt:vector>
  </HeadingPairs>
  <TitlesOfParts>
    <vt:vector size="58" baseType="lpstr">
      <vt:lpstr>General Instructions</vt:lpstr>
      <vt:lpstr>Section A</vt:lpstr>
      <vt:lpstr>ICI</vt:lpstr>
      <vt:lpstr>Section B</vt:lpstr>
      <vt:lpstr>Certification </vt:lpstr>
      <vt:lpstr>DesignEngineering</vt:lpstr>
      <vt:lpstr>B-L Purchase</vt:lpstr>
      <vt:lpstr>WiringElectrical</vt:lpstr>
      <vt:lpstr>EML</vt:lpstr>
      <vt:lpstr>Paving</vt:lpstr>
      <vt:lpstr>ConstructionMgmt</vt:lpstr>
      <vt:lpstr>Mechanical</vt:lpstr>
      <vt:lpstr>Excavation</vt:lpstr>
      <vt:lpstr>Plumbing</vt:lpstr>
      <vt:lpstr>OtherConstruct</vt:lpstr>
      <vt:lpstr>Contingency</vt:lpstr>
      <vt:lpstr>12A</vt:lpstr>
      <vt:lpstr>12B</vt:lpstr>
      <vt:lpstr>12C</vt:lpstr>
      <vt:lpstr>12D</vt:lpstr>
      <vt:lpstr>12E</vt:lpstr>
      <vt:lpstr>12F</vt:lpstr>
      <vt:lpstr>12G</vt:lpstr>
      <vt:lpstr>12H</vt:lpstr>
      <vt:lpstr>12I</vt:lpstr>
      <vt:lpstr>12J</vt:lpstr>
      <vt:lpstr>12K</vt:lpstr>
      <vt:lpstr>NarrativeSummary</vt:lpstr>
      <vt:lpstr>AgencyApproval</vt:lpstr>
      <vt:lpstr>'12A'!Print_Area</vt:lpstr>
      <vt:lpstr>'12B'!Print_Area</vt:lpstr>
      <vt:lpstr>'12C'!Print_Area</vt:lpstr>
      <vt:lpstr>'12D'!Print_Area</vt:lpstr>
      <vt:lpstr>'12E'!Print_Area</vt:lpstr>
      <vt:lpstr>'12F'!Print_Area</vt:lpstr>
      <vt:lpstr>'12G'!Print_Area</vt:lpstr>
      <vt:lpstr>'12H'!Print_Area</vt:lpstr>
      <vt:lpstr>'12I'!Print_Area</vt:lpstr>
      <vt:lpstr>'12J'!Print_Area</vt:lpstr>
      <vt:lpstr>'12K'!Print_Area</vt:lpstr>
      <vt:lpstr>AgencyApproval!Print_Area</vt:lpstr>
      <vt:lpstr>'B-L Purchase'!Print_Area</vt:lpstr>
      <vt:lpstr>ConstructionMgmt!Print_Area</vt:lpstr>
      <vt:lpstr>Contingency!Print_Area</vt:lpstr>
      <vt:lpstr>DesignEngineering!Print_Area</vt:lpstr>
      <vt:lpstr>EML!Print_Area</vt:lpstr>
      <vt:lpstr>Excavation!Print_Area</vt:lpstr>
      <vt:lpstr>'General Instructions'!Print_Area</vt:lpstr>
      <vt:lpstr>ICI!Print_Area</vt:lpstr>
      <vt:lpstr>Mechanical!Print_Area</vt:lpstr>
      <vt:lpstr>NarrativeSummary!Print_Area</vt:lpstr>
      <vt:lpstr>OtherConstruct!Print_Area</vt:lpstr>
      <vt:lpstr>Paving!Print_Area</vt:lpstr>
      <vt:lpstr>Plumbing!Print_Area</vt:lpstr>
      <vt:lpstr>'Section A'!Print_Area</vt:lpstr>
      <vt:lpstr>'Section B'!Print_Area</vt:lpstr>
      <vt:lpstr>WiringElectrical!Print_Area</vt:lpstr>
      <vt:lpstr>Paving!Print_Titles</vt:lpstr>
    </vt:vector>
  </TitlesOfParts>
  <Manager/>
  <Company>GOMB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Berberet, Sean</dc:creator>
  <cp:keywords/>
  <dc:description/>
  <cp:lastModifiedBy>Bott, Courtney L.</cp:lastModifiedBy>
  <cp:revision/>
  <dcterms:created xsi:type="dcterms:W3CDTF">2016-01-27T18:57:01Z</dcterms:created>
  <dcterms:modified xsi:type="dcterms:W3CDTF">2024-07-16T13:56:48Z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