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P:\DESKTOP\3432-2872 CDBG-CV Rural Shelter Program\WITH OA EDITS\"/>
    </mc:Choice>
  </mc:AlternateContent>
  <xr:revisionPtr revIDLastSave="0" documentId="8_{E58FDE97-05F5-4820-A9F1-EF96EF6993FF}" xr6:coauthVersionLast="47" xr6:coauthVersionMax="47" xr10:uidLastSave="{00000000-0000-0000-0000-000000000000}"/>
  <workbookProtection workbookAlgorithmName="SHA-512" workbookHashValue="46kbYFwuKSatcST17aq3lm9245zw6M3hUhKmb6x6O0mPmZxBTMvC2k1fblyRR/JJXj7MijZuq8mrxWvS4c99tA==" workbookSaltValue="LEtOo+lUVtkuz4I2HNDOLw==" workbookSpinCount="100000" lockStructure="1"/>
  <bookViews>
    <workbookView xWindow="-108" yWindow="-108" windowWidth="23256" windowHeight="12576"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state="hidden" r:id="rId7"/>
    <sheet name="Fringe Benefits" sheetId="10" state="hidden" r:id="rId8"/>
    <sheet name="Travel" sheetId="11" state="hidden" r:id="rId9"/>
    <sheet name="Equipment " sheetId="12" state="hidden" r:id="rId10"/>
    <sheet name="Supplies" sheetId="13" state="hidden" r:id="rId11"/>
    <sheet name="Contractual Services" sheetId="14" r:id="rId12"/>
    <sheet name="Consultant" sheetId="15" state="hidden" r:id="rId13"/>
    <sheet name="Construction " sheetId="16" r:id="rId14"/>
    <sheet name="Occupancy " sheetId="17" state="hidden" r:id="rId15"/>
    <sheet name="R &amp; D " sheetId="18" state="hidden" r:id="rId16"/>
    <sheet name="Telecommunications " sheetId="19" state="hidden" r:id="rId17"/>
    <sheet name="Training &amp; Education" sheetId="20" state="hidden" r:id="rId18"/>
    <sheet name="Miscellaneous (other) Costs " sheetId="22" r:id="rId19"/>
    <sheet name="Direct Administrative " sheetId="21" state="hidden" r:id="rId20"/>
    <sheet name="15A" sheetId="23" r:id="rId21"/>
    <sheet name="15B" sheetId="34" state="hidden" r:id="rId22"/>
    <sheet name="15C" sheetId="35" state="hidden" r:id="rId23"/>
    <sheet name="15D" sheetId="36" state="hidden" r:id="rId24"/>
    <sheet name="15E" sheetId="37" state="hidden" r:id="rId25"/>
    <sheet name="15F" sheetId="38" state="hidden" r:id="rId26"/>
    <sheet name="15G" sheetId="39" state="hidden" r:id="rId27"/>
    <sheet name="15H" sheetId="40" state="hidden" r:id="rId28"/>
    <sheet name="15I" sheetId="41" state="hidden" r:id="rId29"/>
    <sheet name="15J" sheetId="42" state="hidden" r:id="rId30"/>
    <sheet name="15K" sheetId="43" state="hidden" r:id="rId31"/>
    <sheet name="Indirect Costs " sheetId="24" state="hidden" r:id="rId32"/>
    <sheet name="MTDCCalculator" sheetId="44" state="hidden" r:id="rId33"/>
    <sheet name="MTDCSubawardListing" sheetId="45" state="hidden" r:id="rId34"/>
    <sheet name="MTDCRegulatoryInformation" sheetId="46" state="hidden" r:id="rId35"/>
    <sheet name="Narrative Summary " sheetId="25" r:id="rId36"/>
    <sheet name="Agency Approval" sheetId="29" r:id="rId37"/>
  </sheets>
  <definedNames>
    <definedName name="_xlnm._FilterDatabase" localSheetId="20" hidden="1">'15A'!$G$1:$G$278</definedName>
    <definedName name="_xlnm._FilterDatabase" localSheetId="21" hidden="1">'15B'!$G$1:$G$278</definedName>
    <definedName name="_xlnm._FilterDatabase" localSheetId="22" hidden="1">'15C'!$G$1:$G$278</definedName>
    <definedName name="_xlnm._FilterDatabase" localSheetId="23" hidden="1">'15D'!$G$1:$G$278</definedName>
    <definedName name="_xlnm._FilterDatabase" localSheetId="24" hidden="1">'15E'!$G$1:$G$278</definedName>
    <definedName name="_xlnm._FilterDatabase" localSheetId="25" hidden="1">'15F'!$G$1:$G$278</definedName>
    <definedName name="_xlnm._FilterDatabase" localSheetId="26" hidden="1">'15G'!$G$1:$G$278</definedName>
    <definedName name="_xlnm._FilterDatabase" localSheetId="27" hidden="1">'15H'!$G$1:$G$278</definedName>
    <definedName name="_xlnm._FilterDatabase" localSheetId="28" hidden="1">'15I'!$G$1:$G$278</definedName>
    <definedName name="_xlnm._FilterDatabase" localSheetId="29" hidden="1">'15J'!$G$1:$G$278</definedName>
    <definedName name="_xlnm._FilterDatabase" localSheetId="30" hidden="1">'15K'!$G$1:$G$278</definedName>
    <definedName name="_xlnm._FilterDatabase" localSheetId="13" hidden="1">'Construction '!$D$1:$D$275</definedName>
    <definedName name="_xlnm._FilterDatabase" localSheetId="12" hidden="1">Consultant!$H$1:$H$547</definedName>
    <definedName name="_xlnm._FilterDatabase" localSheetId="11" hidden="1">'Contractual Services'!$D$1:$D$278</definedName>
    <definedName name="_xlnm._FilterDatabase" localSheetId="19" hidden="1">'Direct Administrative '!$H$1:$H$275</definedName>
    <definedName name="_xlnm._FilterDatabase" localSheetId="9" hidden="1">'Equipment '!$E$1:$E$275</definedName>
    <definedName name="_xlnm._FilterDatabase" localSheetId="7" hidden="1">'Fringe Benefits'!$F$1:$F$461</definedName>
    <definedName name="_xlnm._FilterDatabase" localSheetId="18" hidden="1">'Miscellaneous (other) Costs '!$G$1:$G$275</definedName>
    <definedName name="_xlnm._FilterDatabase" localSheetId="35" hidden="1">'Narrative Summary '!$A$3:$A$29</definedName>
    <definedName name="_xlnm._FilterDatabase" localSheetId="14" hidden="1">'Occupancy '!$G$1:$G$276</definedName>
    <definedName name="_xlnm._FilterDatabase" localSheetId="6" hidden="1">Personnel!$H$1:$H$279</definedName>
    <definedName name="_xlnm._FilterDatabase" localSheetId="15" hidden="1">'R &amp; D '!$D$1:$D$275</definedName>
    <definedName name="_xlnm._FilterDatabase" localSheetId="1" hidden="1">'Section A'!$A$8:$B$38</definedName>
    <definedName name="_xlnm._FilterDatabase" localSheetId="3" hidden="1">'Section B'!$A$11:$A$40</definedName>
    <definedName name="_xlnm._FilterDatabase" localSheetId="10" hidden="1">Supplies!$E$1:$E$274</definedName>
    <definedName name="_xlnm._FilterDatabase" localSheetId="16" hidden="1">'Telecommunications '!$G$1:$G$276</definedName>
    <definedName name="_xlnm._FilterDatabase" localSheetId="17" hidden="1">'Training &amp; Education'!$G$1:$G$275</definedName>
    <definedName name="_xlnm._FilterDatabase" localSheetId="8" hidden="1">Travel!$H$1:$H$275</definedName>
    <definedName name="OLE_LINK1" localSheetId="36">'Agency Approval'!#REF!</definedName>
    <definedName name="OLE_LINK2" localSheetId="36">'Agency Approval'!#REF!</definedName>
    <definedName name="OLE_LINK4" localSheetId="0">'General Instructions'!#REF!</definedName>
    <definedName name="_xlnm.Print_Area" localSheetId="20">'15A'!$A$1:$F$276</definedName>
    <definedName name="_xlnm.Print_Area" localSheetId="21">'15B'!$A$1:$F$276</definedName>
    <definedName name="_xlnm.Print_Area" localSheetId="22">'15C'!$A$1:$F$276</definedName>
    <definedName name="_xlnm.Print_Area" localSheetId="23">'15D'!$A$1:$F$276</definedName>
    <definedName name="_xlnm.Print_Area" localSheetId="24">'15E'!$A$1:$F$276</definedName>
    <definedName name="_xlnm.Print_Area" localSheetId="25">'15F'!$A$1:$F$276</definedName>
    <definedName name="_xlnm.Print_Area" localSheetId="26">'15G'!$A$1:$F$276</definedName>
    <definedName name="_xlnm.Print_Area" localSheetId="27">'15H'!$A$1:$F$276</definedName>
    <definedName name="_xlnm.Print_Area" localSheetId="28">'15I'!$A$1:$F$276</definedName>
    <definedName name="_xlnm.Print_Area" localSheetId="29">'15J'!$A$1:$F$276</definedName>
    <definedName name="_xlnm.Print_Area" localSheetId="30">'15K'!$A$1:$F$276</definedName>
    <definedName name="_xlnm.Print_Area" localSheetId="13">'Construction '!$A$1:$C$274</definedName>
    <definedName name="_xlnm.Print_Area" localSheetId="12">Consultant!$A$1:$G$547</definedName>
    <definedName name="_xlnm.Print_Area" localSheetId="11">'Contractual Services'!$A$1:$C$277</definedName>
    <definedName name="_xlnm.Print_Area" localSheetId="19">'Direct Administrative '!$A$1:$G$275</definedName>
    <definedName name="_xlnm.Print_Area" localSheetId="9">'Equipment '!$A$1:$D$275</definedName>
    <definedName name="_xlnm.Print_Area" localSheetId="7">'Fringe Benefits'!$A$1:$E$275</definedName>
    <definedName name="_xlnm.Print_Area" localSheetId="0">'General Instructions'!$A$1:$P$90</definedName>
    <definedName name="_xlnm.Print_Area" localSheetId="2">ICI!$B$2:$Q$32</definedName>
    <definedName name="_xlnm.Print_Area" localSheetId="31">'Indirect Costs '!$A$1:$D$26</definedName>
    <definedName name="_xlnm.Print_Area" localSheetId="18">'Miscellaneous (other) Costs '!$A$1:$F$275</definedName>
    <definedName name="_xlnm.Print_Area" localSheetId="32">MTDCCalculator!$B$2:$J$24</definedName>
    <definedName name="_xlnm.Print_Area" localSheetId="33">MTDCSubawardListing!$B$2:$K$60</definedName>
    <definedName name="_xlnm.Print_Area" localSheetId="35">'Narrative Summary '!$A$1:$D$36</definedName>
    <definedName name="_xlnm.Print_Area" localSheetId="14">'Occupancy '!$A$1:$F$275</definedName>
    <definedName name="_xlnm.Print_Area" localSheetId="6">Personnel!$A$1:$G$276</definedName>
    <definedName name="_xlnm.Print_Area" localSheetId="15">'R &amp; D '!$A$1:$C$274</definedName>
    <definedName name="_xlnm.Print_Area" localSheetId="1">'Section A'!$A$1:$F$38</definedName>
    <definedName name="_xlnm.Print_Area" localSheetId="3">'Section B'!$A$1:$C$40</definedName>
    <definedName name="_xlnm.Print_Area" localSheetId="10">Supplies!$A$1:$D$274</definedName>
    <definedName name="_xlnm.Print_Area" localSheetId="16">'Telecommunications '!$A$1:$F$275</definedName>
    <definedName name="_xlnm.Print_Area" localSheetId="17">'Training &amp; Education'!$A$1:$F$275</definedName>
    <definedName name="_xlnm.Print_Area" localSheetId="8">Travel!$A$1:$G$275</definedName>
    <definedName name="_xlnm.Print_Titles" localSheetId="20">'15A'!$3:$3</definedName>
    <definedName name="_xlnm.Print_Titles" localSheetId="21">'15B'!$3:$3</definedName>
    <definedName name="_xlnm.Print_Titles" localSheetId="22">'15C'!$3:$3</definedName>
    <definedName name="_xlnm.Print_Titles" localSheetId="23">'15D'!$3:$3</definedName>
    <definedName name="_xlnm.Print_Titles" localSheetId="24">'15E'!$3:$3</definedName>
    <definedName name="_xlnm.Print_Titles" localSheetId="25">'15F'!$3:$3</definedName>
    <definedName name="_xlnm.Print_Titles" localSheetId="26">'15G'!$3:$3</definedName>
    <definedName name="_xlnm.Print_Titles" localSheetId="27">'15H'!$3:$3</definedName>
    <definedName name="_xlnm.Print_Titles" localSheetId="28">'15I'!$3:$3</definedName>
    <definedName name="_xlnm.Print_Titles" localSheetId="29">'15J'!$3:$3</definedName>
    <definedName name="_xlnm.Print_Titles" localSheetId="30">'15K'!$3:$3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19">'Direct Administrative '!$2:$2</definedName>
    <definedName name="_xlnm.Print_Titles" localSheetId="9">'Equipment '!$2:$2</definedName>
    <definedName name="_xlnm.Print_Titles" localSheetId="7">'Fringe Benefits'!$2:$2</definedName>
    <definedName name="_xlnm.Print_Titles" localSheetId="31">'Indirect Costs '!$2:$2</definedName>
    <definedName name="_xlnm.Print_Titles" localSheetId="18">'Miscellaneous (other) Costs '!$2:$2</definedName>
    <definedName name="_xlnm.Print_Titles" localSheetId="35">'Narrative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 i="5" l="1"/>
  <c r="C265" i="18"/>
  <c r="C136" i="18"/>
  <c r="C137" i="18"/>
  <c r="C138" i="18"/>
  <c r="C4" i="18"/>
  <c r="C5" i="18"/>
  <c r="C6" i="18"/>
  <c r="C133" i="18"/>
  <c r="D134" i="20"/>
  <c r="H6" i="44" l="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G13" i="44"/>
  <c r="H14" i="44" s="1"/>
  <c r="C13" i="44"/>
  <c r="E5" i="45"/>
  <c r="G5" i="45" l="1"/>
  <c r="J6" i="45"/>
  <c r="J56" i="45" s="1"/>
  <c r="G16" i="44" l="1"/>
  <c r="H17" i="44" s="1"/>
  <c r="H19" i="44" s="1"/>
  <c r="J58" i="45"/>
  <c r="F32" i="25" l="1"/>
  <c r="A36" i="8"/>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F31" i="25" s="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D267" i="36"/>
  <c r="F267" i="36" s="1"/>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D140" i="36"/>
  <c r="F140" i="36" s="1"/>
  <c r="D139" i="36"/>
  <c r="F139" i="36" s="1"/>
  <c r="D138" i="36"/>
  <c r="F138" i="36" s="1"/>
  <c r="D135" i="36"/>
  <c r="F135" i="36" s="1"/>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D8" i="36"/>
  <c r="F8" i="36" s="1"/>
  <c r="D7" i="36"/>
  <c r="F7" i="36" s="1"/>
  <c r="D6" i="36"/>
  <c r="F6" i="36" s="1"/>
  <c r="F1" i="36"/>
  <c r="A275" i="35"/>
  <c r="A272" i="35"/>
  <c r="C270" i="35"/>
  <c r="D267" i="35"/>
  <c r="F267" i="35" s="1"/>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D140" i="35"/>
  <c r="F140" i="35" s="1"/>
  <c r="D139" i="35"/>
  <c r="F139" i="35" s="1"/>
  <c r="D138" i="35"/>
  <c r="F138" i="35" s="1"/>
  <c r="D135" i="35"/>
  <c r="F135" i="35" s="1"/>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D8" i="35"/>
  <c r="F8" i="35" s="1"/>
  <c r="D7" i="35"/>
  <c r="F7" i="35" s="1"/>
  <c r="D6" i="35"/>
  <c r="F6" i="35" s="1"/>
  <c r="F1" i="35"/>
  <c r="A275" i="34"/>
  <c r="A272" i="34"/>
  <c r="C270" i="34"/>
  <c r="D267" i="34"/>
  <c r="F267" i="34" s="1"/>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D140" i="34"/>
  <c r="F140" i="34" s="1"/>
  <c r="D139" i="34"/>
  <c r="F139" i="34" s="1"/>
  <c r="D138" i="34"/>
  <c r="F138" i="34" s="1"/>
  <c r="D135" i="34"/>
  <c r="F135" i="34" s="1"/>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D8" i="34"/>
  <c r="F8" i="34" s="1"/>
  <c r="D7" i="34"/>
  <c r="F7" i="34" s="1"/>
  <c r="D6" i="34"/>
  <c r="F6" i="34" s="1"/>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D266" i="19"/>
  <c r="D138" i="19"/>
  <c r="F138" i="19" s="1"/>
  <c r="D139" i="19"/>
  <c r="F139" i="19" s="1"/>
  <c r="D137" i="19"/>
  <c r="D134"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D7" i="19"/>
  <c r="F7" i="19" s="1"/>
  <c r="D6" i="19"/>
  <c r="F6" i="19" s="1"/>
  <c r="D5"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C139" i="21"/>
  <c r="G139" i="21" s="1"/>
  <c r="C138" i="21"/>
  <c r="G138" i="21" s="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C7" i="21"/>
  <c r="G7" i="21" s="1"/>
  <c r="C6" i="21"/>
  <c r="G6" i="21" s="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D138" i="20"/>
  <c r="F138" i="20" s="1"/>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D7" i="20"/>
  <c r="F7" i="20" s="1"/>
  <c r="D6" i="20"/>
  <c r="F6" i="20" s="1"/>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D139" i="17"/>
  <c r="F139" i="17" s="1"/>
  <c r="D138" i="17"/>
  <c r="F138" i="17" s="1"/>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D7" i="17"/>
  <c r="F7" i="17" s="1"/>
  <c r="D6" i="17"/>
  <c r="F6" i="17" s="1"/>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C411" i="15"/>
  <c r="G411" i="15" s="1"/>
  <c r="C410" i="15"/>
  <c r="G410" i="15" s="1"/>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C279" i="15"/>
  <c r="G279" i="15" s="1"/>
  <c r="C278" i="15"/>
  <c r="G278" i="15" s="1"/>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D138" i="15"/>
  <c r="G138" i="15" s="1"/>
  <c r="D137" i="15"/>
  <c r="G137" i="15" s="1"/>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D6" i="15"/>
  <c r="G6" i="15" s="1"/>
  <c r="D5" i="15"/>
  <c r="G5" i="15" s="1"/>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C138" i="13"/>
  <c r="D138" i="13" s="1"/>
  <c r="C137" i="13"/>
  <c r="D137" i="13" s="1"/>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C6" i="13"/>
  <c r="D6" i="13" s="1"/>
  <c r="C5" i="13"/>
  <c r="D5" i="13" s="1"/>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C139" i="12"/>
  <c r="D139" i="12" s="1"/>
  <c r="C138" i="12"/>
  <c r="D138" i="12" s="1"/>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C7" i="12"/>
  <c r="D7" i="12" s="1"/>
  <c r="C6" i="12"/>
  <c r="D6" i="12" s="1"/>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C139" i="11"/>
  <c r="G139" i="11" s="1"/>
  <c r="C138" i="11"/>
  <c r="G138" i="11" s="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C7" i="11"/>
  <c r="G7" i="11" s="1"/>
  <c r="C6" i="11"/>
  <c r="G6" i="11" s="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C139" i="10"/>
  <c r="E139" i="10" s="1"/>
  <c r="C138" i="10"/>
  <c r="E138" i="10" s="1"/>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C7" i="10"/>
  <c r="E7" i="10" s="1"/>
  <c r="C6" i="10"/>
  <c r="E6" i="10" s="1"/>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C140" i="9"/>
  <c r="G140" i="9" s="1"/>
  <c r="C139" i="9"/>
  <c r="G139" i="9" s="1"/>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C8" i="9"/>
  <c r="G8" i="9" s="1"/>
  <c r="C7" i="9"/>
  <c r="G7" i="9" s="1"/>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C266" i="21"/>
  <c r="C137" i="21"/>
  <c r="C134" i="21"/>
  <c r="C5" i="21"/>
  <c r="D266" i="20"/>
  <c r="D137" i="20"/>
  <c r="D5" i="20"/>
  <c r="D266" i="17"/>
  <c r="D137" i="17"/>
  <c r="D134" i="17"/>
  <c r="D5" i="17"/>
  <c r="C538" i="15"/>
  <c r="C409" i="15"/>
  <c r="C406" i="15"/>
  <c r="C277" i="15"/>
  <c r="D265" i="15"/>
  <c r="D136" i="15"/>
  <c r="D133" i="15"/>
  <c r="G133" i="15" s="1"/>
  <c r="D4" i="15"/>
  <c r="G4" i="15" s="1"/>
  <c r="C265" i="13"/>
  <c r="C136" i="13"/>
  <c r="C133" i="13"/>
  <c r="C4" i="13"/>
  <c r="C266" i="12"/>
  <c r="C137" i="12"/>
  <c r="C134" i="12"/>
  <c r="C5" i="12"/>
  <c r="C266" i="11"/>
  <c r="C137" i="11"/>
  <c r="C134" i="11"/>
  <c r="C5" i="11"/>
  <c r="C266" i="10"/>
  <c r="C137" i="10"/>
  <c r="C134" i="10"/>
  <c r="C5" i="10"/>
  <c r="C267" i="9"/>
  <c r="C138" i="9"/>
  <c r="C135" i="9"/>
  <c r="C6" i="9"/>
  <c r="C269" i="14" l="1"/>
  <c r="F268" i="43"/>
  <c r="F136" i="43"/>
  <c r="F136" i="42"/>
  <c r="F268" i="42"/>
  <c r="F268" i="41"/>
  <c r="F136" i="41"/>
  <c r="F268" i="40"/>
  <c r="F136" i="40"/>
  <c r="F268" i="39"/>
  <c r="F136" i="39"/>
  <c r="F136" i="38"/>
  <c r="F268" i="38"/>
  <c r="F136" i="37"/>
  <c r="F268" i="37"/>
  <c r="F136" i="36"/>
  <c r="F268" i="36"/>
  <c r="F268" i="35"/>
  <c r="F136" i="35"/>
  <c r="F136" i="34"/>
  <c r="F268" i="34"/>
  <c r="C134" i="18"/>
  <c r="C266" i="18"/>
  <c r="C266" i="16"/>
  <c r="C134" i="16"/>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C11" i="25"/>
  <c r="C19" i="8"/>
  <c r="B13" i="25"/>
  <c r="E18" i="1"/>
  <c r="B11" i="25"/>
  <c r="E16" i="1"/>
  <c r="C271" i="14"/>
  <c r="C9" i="25"/>
  <c r="D9" i="25" s="1"/>
  <c r="C268" i="18"/>
  <c r="C268" i="16"/>
  <c r="F1" i="23"/>
  <c r="F1" i="22"/>
  <c r="F1" i="20"/>
  <c r="F1" i="19"/>
  <c r="C1" i="18"/>
  <c r="C1" i="16"/>
  <c r="G1" i="15"/>
  <c r="C1" i="14"/>
  <c r="D1" i="12"/>
  <c r="G1" i="11"/>
  <c r="D1" i="25"/>
  <c r="G2" i="29"/>
  <c r="G3" i="29"/>
  <c r="D2" i="29"/>
  <c r="A3" i="29"/>
  <c r="B4" i="29"/>
  <c r="A2" i="29"/>
  <c r="D1" i="24"/>
  <c r="G1" i="21"/>
  <c r="F1" i="17"/>
  <c r="D1" i="13"/>
  <c r="E1" i="10"/>
  <c r="G1" i="9"/>
  <c r="G3" i="5"/>
  <c r="G2" i="5"/>
  <c r="D2" i="5"/>
  <c r="A2" i="5"/>
  <c r="D11" i="25" l="1"/>
  <c r="D13" i="25"/>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<sst xmlns="http://schemas.openxmlformats.org/spreadsheetml/2006/main" count="8603" uniqueCount="433">
  <si>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</si>
  <si>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</si>
  <si>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</si>
  <si>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</si>
  <si>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</si>
  <si>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</si>
  <si>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</si>
  <si>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</si>
  <si>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</si>
  <si>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</si>
  <si>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</si>
  <si>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</si>
  <si>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</si>
  <si>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</si>
  <si>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</si>
  <si>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</si>
  <si>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</si>
  <si>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</si>
  <si>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</si>
  <si>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</si>
  <si>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</si>
  <si>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</si>
  <si>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</si>
  <si>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</si>
  <si>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</si>
  <si>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</si>
  <si>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</si>
  <si>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</si>
  <si>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</si>
  <si>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</si>
  <si>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</si>
  <si>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</si>
  <si>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</si>
  <si>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</si>
  <si>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</si>
  <si>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</si>
  <si>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</si>
  <si>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</si>
  <si>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</si>
  <si>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</si>
  <si>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</si>
  <si>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</si>
  <si>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</si>
  <si>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</si>
  <si>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</si>
  <si>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</si>
  <si>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</si>
  <si>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</si>
  <si>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</si>
  <si>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</si>
  <si>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</si>
  <si>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</si>
  <si>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</si>
  <si>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</si>
  <si>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</si>
  <si>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</si>
  <si>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</si>
  <si>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</si>
  <si>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</si>
  <si>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</si>
  <si>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</si>
  <si>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</si>
  <si>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</si>
  <si>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</si>
  <si>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</si>
  <si>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</si>
  <si>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</si>
  <si>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</si>
  <si>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</si>
  <si>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</si>
  <si>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</si>
  <si>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</si>
  <si>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</si>
  <si>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</si>
  <si>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</si>
  <si>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</si>
  <si>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</si>
  <si>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</si>
  <si>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</si>
  <si>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</si>
  <si>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</si>
  <si>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</si>
  <si>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</si>
  <si>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</si>
  <si>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</si>
  <si>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</si>
  <si>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</si>
  <si>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</si>
  <si>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</si>
  <si>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</si>
  <si>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</si>
  <si>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</si>
  <si>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</si>
  <si>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</si>
  <si>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</si>
  <si>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</si>
  <si>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</si>
  <si>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</si>
  <si>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</si>
  <si>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</si>
  <si>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</si>
  <si>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</si>
  <si>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</si>
  <si>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</si>
  <si>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</si>
  <si>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</si>
  <si>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</si>
  <si>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</si>
  <si>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</si>
  <si>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</si>
  <si>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</si>
  <si>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</si>
  <si>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</si>
  <si>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</si>
  <si>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</si>
  <si>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</si>
  <si>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</si>
  <si>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</si>
  <si>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</si>
  <si>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</si>
  <si>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</si>
  <si>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</si>
  <si>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</si>
  <si>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</si>
  <si>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</si>
  <si>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</si>
  <si>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</si>
  <si>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</si>
  <si>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</si>
  <si>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</si>
  <si>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</si>
  <si>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</si>
  <si>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</si>
  <si>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</si>
  <si>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</si>
  <si>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</si>
  <si>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</si>
  <si>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</si>
  <si>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</si>
  <si>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</si>
  <si>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</si>
  <si>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</si>
  <si>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</si>
  <si>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</si>
  <si>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</si>
  <si>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</si>
  <si>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</si>
  <si>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</si>
  <si>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</si>
  <si>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</si>
  <si>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</si>
  <si>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</si>
  <si>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</si>
  <si>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</si>
  <si>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</si>
  <si>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</si>
  <si>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</si>
  <si>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</si>
  <si>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</si>
  <si>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</si>
  <si>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</si>
  <si>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</si>
  <si>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</si>
  <si>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</si>
  <si>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</si>
  <si>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</si>
  <si>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</si>
  <si>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</si>
  <si>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</si>
  <si>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</si>
  <si>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</si>
  <si>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</si>
  <si>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</si>
  <si>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</si>
  <si>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</si>
  <si>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</si>
  <si>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</si>
  <si>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</si>
  <si>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</si>
  <si>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</si>
  <si>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</si>
  <si>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</si>
  <si>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</si>
  <si>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</si>
  <si>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</si>
  <si>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</si>
  <si>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</si>
  <si>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</si>
  <si>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</si>
  <si>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</si>
  <si>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</si>
  <si>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</si>
  <si>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</si>
  <si>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$5,000. An applicant organization may classify equipment at a lower dollar value but cannot classify it higher than $5,000.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</si>
  <si>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</si>
  <si>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</si>
  <si>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</si>
  <si>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</si>
  <si>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</si>
  <si>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</si>
  <si>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</si>
  <si>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</si>
  <si>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</si>
  <si>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</si>
  <si>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</si>
  <si>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</si>
  <si>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</si>
  <si>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</si>
  <si>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</si>
  <si>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</si>
  <si>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</si>
  <si>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</si>
  <si>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</si>
  <si>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</si>
  <si>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</si>
  <si>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</si>
  <si>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</si>
  <si>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</si>
  <si>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</si>
  <si>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</si>
  <si>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</si>
  <si>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</si>
  <si>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</si>
  <si>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</si>
  <si>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</si>
  <si>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</si>
  <si>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</si>
  <si>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</si>
  <si>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t xml:space="preserve">18. Total Costs State Grant Funds  (16 &amp;17) </t>
  </si>
  <si>
    <t>S E C T I O N   B   -- NON STATE OF ILLINOIS  FUNDS</t>
  </si>
  <si>
    <t>NON-STATE Funds Total</t>
  </si>
  <si>
    <r>
      <t xml:space="preserve">Grantee Match Requirement ________ % </t>
    </r>
    <r>
      <rPr>
        <i/>
        <sz val="11"/>
        <color rgb="FFFF0000"/>
        <rFont val="Times New Roman"/>
        <family val="1"/>
      </rPr>
      <t>(Agency to populate)</t>
    </r>
  </si>
  <si>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</si>
  <si>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</si>
  <si>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</si>
  <si>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</si>
  <si>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</si>
  <si>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</si>
  <si>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</si>
  <si>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</si>
  <si>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</si>
  <si>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</si>
  <si>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</si>
  <si>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</si>
  <si>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</si>
  <si>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</si>
  <si>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</si>
  <si>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</si>
  <si>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</si>
  <si>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</si>
  <si>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</si>
  <si>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</si>
  <si>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</si>
  <si>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</si>
  <si>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</si>
  <si>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</si>
  <si>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type anything in below this row</t>
  </si>
  <si>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</si>
  <si>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</si>
  <si>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</si>
  <si>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</si>
  <si>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</si>
  <si>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</si>
  <si>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</si>
  <si>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</si>
  <si>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</si>
  <si>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</si>
  <si>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</si>
  <si>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</si>
  <si>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</si>
  <si>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</si>
  <si>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</si>
  <si>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</si>
  <si>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</si>
  <si>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</si>
  <si>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</si>
  <si>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</si>
  <si>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</si>
  <si>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</si>
  <si>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</si>
  <si>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</si>
  <si>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</si>
  <si>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</si>
  <si>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</si>
  <si>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</si>
  <si>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</si>
  <si>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</si>
  <si>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</si>
  <si>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Construction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</si>
  <si>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</si>
  <si>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</si>
  <si>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</si>
  <si>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</si>
  <si>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</si>
  <si>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</si>
  <si>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</si>
  <si>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</si>
  <si>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</si>
  <si>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</si>
  <si>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</si>
  <si>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 xml:space="preserve">Consultant Services Narrative (State): </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</si>
  <si>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</si>
  <si>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</si>
  <si>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</si>
  <si>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</si>
  <si>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</si>
  <si>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</si>
  <si>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</si>
  <si>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</si>
  <si>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</si>
  <si>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</si>
  <si>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</si>
  <si>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ois</t>
  </si>
  <si>
    <t>year</t>
  </si>
  <si>
    <t xml:space="preserve">Purpose of Travel </t>
  </si>
  <si>
    <t>words</t>
  </si>
  <si>
    <t>hadsjklfhkjlsadhf</t>
  </si>
  <si>
    <t>gqauiwerhfiahoif</t>
  </si>
  <si>
    <t>adskjf;laksjdf;lkajwe</t>
  </si>
  <si>
    <t>weroiutpowerutiower</t>
  </si>
  <si>
    <t xml:space="preserve">Supply Items </t>
  </si>
  <si>
    <t xml:space="preserve">Supplies Narrative (State): </t>
  </si>
  <si>
    <t>aeioudrfigjb;sjg</t>
  </si>
  <si>
    <t>hjopirujgisdf;jgl</t>
  </si>
  <si>
    <t>Service Provided</t>
  </si>
  <si>
    <t>month</t>
  </si>
  <si>
    <t xml:space="preserve">Consultant Expenses </t>
  </si>
  <si>
    <t>agheirufhlkasdj</t>
  </si>
  <si>
    <t>erwtgpiuoergiuerw</t>
  </si>
  <si>
    <t>rweopispugopds</t>
  </si>
  <si>
    <t>werpogqi</t>
  </si>
  <si>
    <t>purpose</t>
  </si>
  <si>
    <t>description</t>
  </si>
  <si>
    <t>owrieuptopiwedgfisj</t>
  </si>
  <si>
    <t>weropuwioperdjij</t>
  </si>
  <si>
    <t>description of work</t>
  </si>
  <si>
    <t>foaipseufoisdjif</t>
  </si>
  <si>
    <t>egarpoigpoida</t>
  </si>
  <si>
    <t>afoiseudpoifjasdk</t>
  </si>
  <si>
    <t>hrtjsgoidjfspoigjdf</t>
  </si>
  <si>
    <t>afoipaeuspoifausjf</t>
  </si>
  <si>
    <t>yreuopigur89sguydio</t>
  </si>
  <si>
    <t>raopiutpo4wiupaoidjf</t>
  </si>
  <si>
    <t>gsdoifu90834798t</t>
  </si>
  <si>
    <t>Month</t>
  </si>
  <si>
    <t>name</t>
  </si>
  <si>
    <t>postion</t>
  </si>
  <si>
    <t>Year</t>
  </si>
  <si>
    <t>position</t>
  </si>
  <si>
    <t>Hour</t>
  </si>
  <si>
    <t>apfosedipfoawei[opfd</t>
  </si>
  <si>
    <t>4903qt78908erug98wge</t>
  </si>
  <si>
    <t>keep</t>
  </si>
  <si>
    <t>state</t>
  </si>
  <si>
    <t>non-state</t>
  </si>
  <si>
    <t>Filter</t>
  </si>
  <si>
    <t>If you need to additional rows, there are rows you can unhide</t>
  </si>
  <si>
    <t>If you need additional rows, there are rows you can unhide</t>
  </si>
  <si>
    <t>If you need additional rows, there are rows you may unhide</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</si>
  <si>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</si>
  <si>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GRANT EXCLUSIVE LINE ITEM</t>
  </si>
  <si>
    <t>15A.</t>
  </si>
  <si>
    <t>Description1</t>
  </si>
  <si>
    <t>Description2</t>
  </si>
  <si>
    <t>Name1</t>
  </si>
  <si>
    <t>Name2</t>
  </si>
  <si>
    <t>Consultant Services (Fees)1</t>
  </si>
  <si>
    <t>Consultant Services (Fees)2</t>
  </si>
  <si>
    <t>Consultant Expenses1</t>
  </si>
  <si>
    <t>Consultant Expenses2</t>
  </si>
  <si>
    <t>Supply Items1</t>
  </si>
  <si>
    <t>Supply Items2</t>
  </si>
  <si>
    <t>Position</t>
  </si>
  <si>
    <t>StatePurpose1</t>
  </si>
  <si>
    <t>StatePurpose2</t>
  </si>
  <si>
    <t>Non-StatePurpose1</t>
  </si>
  <si>
    <t>Non-StatePurpose2</t>
  </si>
  <si>
    <t>StateName1</t>
  </si>
  <si>
    <t>StateName2</t>
  </si>
  <si>
    <t>Non-StateName1</t>
  </si>
  <si>
    <t>Non-StateName2</t>
  </si>
  <si>
    <t>Fringe Benefits Narrative</t>
  </si>
  <si>
    <t xml:space="preserve">Personnel Narrative (Non-State) i.e. "Match" or "Other Funding" </t>
  </si>
  <si>
    <t>StatePurpose of Travel1</t>
  </si>
  <si>
    <t>StatePurpose of Travel2</t>
  </si>
  <si>
    <t>Non-StatePurpose of Travel1</t>
  </si>
  <si>
    <t>Non-StatePurpose of Travel2</t>
  </si>
  <si>
    <t>StateItem1</t>
  </si>
  <si>
    <t>StateItem2</t>
  </si>
  <si>
    <t>Non-StateItem1</t>
  </si>
  <si>
    <t>Non-StateItem2</t>
  </si>
  <si>
    <t>15B.</t>
  </si>
  <si>
    <t>15F.</t>
  </si>
  <si>
    <t>15G.</t>
  </si>
  <si>
    <t>15E.</t>
  </si>
  <si>
    <t>15D.</t>
  </si>
  <si>
    <t>15C.</t>
  </si>
  <si>
    <t>Consultant Expenses Total Cost</t>
  </si>
  <si>
    <t>15K.</t>
  </si>
  <si>
    <t>15J.</t>
  </si>
  <si>
    <t>15I.</t>
  </si>
  <si>
    <t>15H.</t>
  </si>
  <si>
    <t>Modified Total Direct Cost (MTDC)</t>
  </si>
  <si>
    <t>Name of Entity</t>
  </si>
  <si>
    <r>
      <rPr>
        <b/>
        <sz val="16"/>
        <color theme="3"/>
        <rFont val="Aharoni"/>
        <charset val="177"/>
      </rPr>
      <t>10%</t>
    </r>
    <r>
      <rPr>
        <b/>
        <sz val="13"/>
        <color theme="3"/>
        <rFont val="Aharoni"/>
        <charset val="177"/>
      </rPr>
      <t xml:space="preserve"> de minimis Calculator</t>
    </r>
  </si>
  <si>
    <t>Salaries &amp; Wages</t>
  </si>
  <si>
    <t>Fringe Benefits</t>
  </si>
  <si>
    <t>Professional Services</t>
  </si>
  <si>
    <t>Travel</t>
  </si>
  <si>
    <t>Materials &amp; Supplies</t>
  </si>
  <si>
    <t>Total Direct Costs</t>
  </si>
  <si>
    <t>Less (Subcontract over $25,000)*</t>
  </si>
  <si>
    <t>10% de minimis rate of MTDC</t>
  </si>
  <si>
    <t>* See "Subaward Listing" tab for details.</t>
  </si>
  <si>
    <t xml:space="preserve">Subaward Listing </t>
  </si>
  <si>
    <t xml:space="preserve">How much $ has been allowed in past award years? (Max: $25K)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</si>
  <si>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</si>
  <si>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</si>
  <si>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</si>
  <si>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</si>
  <si>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</si>
  <si>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</si>
  <si>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</si>
  <si>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</si>
  <si>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</si>
  <si>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https://www.gpo.gov/fdsys/pkg/CFR-2014-title2-vol1/pdf/CFR-2014-title2-vol1-sec200-68.pdf</t>
  </si>
  <si>
    <t>Grantees should not need to type anything on this sheet</t>
  </si>
  <si>
    <t>Acquisition</t>
  </si>
  <si>
    <t xml:space="preserve"> 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</si>
  <si>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X</t>
  </si>
  <si>
    <t>420-75-3432</t>
  </si>
  <si>
    <t>CDBG-CV Rural Shelter</t>
  </si>
  <si>
    <t>3432-2872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</si>
</sst>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8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2" fillId="6" borderId="0" applyNumberFormat="0" applyBorder="0" applyAlignment="0" applyProtection="0"/>
    <xf numFmtId="0" fontId="54" fillId="8" borderId="0" applyNumberFormat="0" applyBorder="0" applyAlignment="0" applyProtection="0"/>
    <xf numFmtId="0" fontId="60" fillId="0" borderId="36" applyNumberFormat="0" applyFill="0" applyAlignment="0" applyProtection="0"/>
    <xf numFmtId="0" fontId="61" fillId="0" borderId="0" applyNumberFormat="0" applyFill="0" applyBorder="0" applyAlignment="0" applyProtection="0"/>
    <xf numFmtId="0" fontId="79" fillId="0" borderId="0" applyNumberFormat="0" applyFill="0" applyBorder="0" applyAlignment="0" applyProtection="0"/>
  </cellStyleXfs>
  <cellXfs count="603">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31" fillId="0" borderId="0" xfId="0" applyFont="1" applyBorder="1" applyAlignment="1">
      <alignment horizontal="right"/>
    </xf>
    <xf numFmtId="0" fontId="24" fillId="0" borderId="0" xfId="0" applyFont="1" applyBorder="1" applyAlignment="1">
      <alignment vertical="top" wrapText="1"/>
    </xf>
    <xf numFmtId="0" fontId="2" fillId="0" borderId="17" xfId="0" applyFont="1" applyBorder="1" applyAlignment="1">
      <alignment horizontal="center"/>
    </xf>
    <xf numFmtId="42" fontId="23" fillId="0" borderId="0" xfId="0" applyNumberFormat="1" applyFont="1" applyBorder="1"/>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0" fontId="0" fillId="0" borderId="0" xfId="0" applyBorder="1" applyAlignment="1">
      <alignment horizontal="left"/>
    </xf>
    <xf numFmtId="0" fontId="0" fillId="0" borderId="0" xfId="0" applyBorder="1" applyAlignment="1">
      <alignment horizontal="right"/>
    </xf>
    <xf numFmtId="0" fontId="26" fillId="0" borderId="19" xfId="0" applyFont="1" applyBorder="1"/>
    <xf numFmtId="0" fontId="37" fillId="0" borderId="20" xfId="0" applyFont="1" applyBorder="1" applyAlignment="1">
      <alignment horizontal="center"/>
    </xf>
    <xf numFmtId="0" fontId="17" fillId="0" borderId="20" xfId="0" applyFont="1" applyBorder="1" applyAlignment="1">
      <alignment horizontal="center"/>
    </xf>
    <xf numFmtId="0" fontId="37" fillId="0" borderId="16" xfId="0" applyFont="1" applyBorder="1" applyAlignment="1">
      <alignment horizontal="center"/>
    </xf>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0"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3" fillId="0" borderId="0" xfId="0" applyFont="1" applyAlignment="1">
      <alignment horizontal="center" vertical="center"/>
    </xf>
    <xf numFmtId="0" fontId="43"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Border="1" applyAlignment="1">
      <alignment horizontal="left" vertical="center" indent="3"/>
    </xf>
    <xf numFmtId="0" fontId="42" fillId="0" borderId="0" xfId="0" applyFont="1" applyBorder="1" applyAlignment="1">
      <alignment horizontal="left" vertical="center"/>
    </xf>
    <xf numFmtId="0" fontId="3" fillId="2" borderId="0" xfId="0" applyFont="1" applyFill="1" applyBorder="1" applyAlignment="1">
      <alignment vertical="center" wrapText="1"/>
    </xf>
    <xf numFmtId="0" fontId="36"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45" fillId="0" borderId="0" xfId="0" applyFont="1" applyBorder="1" applyAlignment="1">
      <alignment vertical="center" wrapText="1"/>
    </xf>
    <xf numFmtId="0" fontId="17" fillId="0" borderId="0" xfId="0" applyFont="1" applyBorder="1" applyAlignment="1">
      <alignment horizontal="left" vertical="center"/>
    </xf>
    <xf numFmtId="0" fontId="49" fillId="0" borderId="0" xfId="0" applyFont="1" applyBorder="1" applyAlignment="1">
      <alignment horizontal="left"/>
    </xf>
    <xf numFmtId="0" fontId="12" fillId="0" borderId="0" xfId="0" applyFont="1" applyBorder="1"/>
    <xf numFmtId="0" fontId="2" fillId="0" borderId="17" xfId="0" applyFont="1" applyBorder="1" applyAlignment="1">
      <alignment horizontal="center" vertical="center"/>
    </xf>
    <xf numFmtId="0" fontId="31" fillId="0" borderId="0" xfId="0" applyFont="1" applyBorder="1" applyAlignment="1">
      <alignment horizontal="right"/>
    </xf>
    <xf numFmtId="0" fontId="2" fillId="0" borderId="0" xfId="0" applyFont="1" applyBorder="1" applyAlignment="1">
      <alignment horizontal="left"/>
    </xf>
    <xf numFmtId="0" fontId="26" fillId="0" borderId="0" xfId="0" applyFont="1" applyBorder="1" applyAlignment="1"/>
    <xf numFmtId="0" fontId="24" fillId="0" borderId="17" xfId="0" applyFont="1" applyBorder="1" applyAlignment="1">
      <alignment horizontal="center" vertical="center" wrapText="1"/>
    </xf>
    <xf numFmtId="0" fontId="27" fillId="0" borderId="17" xfId="0" applyFont="1" applyBorder="1" applyAlignment="1">
      <alignment horizontal="center" vertical="top"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165" fontId="36" fillId="0" borderId="17" xfId="0" applyNumberFormat="1" applyFont="1" applyBorder="1" applyAlignment="1">
      <alignment horizontal="center"/>
    </xf>
    <xf numFmtId="0" fontId="36" fillId="0" borderId="17" xfId="0" applyFont="1" applyBorder="1" applyAlignment="1">
      <alignment horizontal="center"/>
    </xf>
    <xf numFmtId="0" fontId="36" fillId="0" borderId="17" xfId="0" applyFont="1" applyBorder="1" applyAlignment="1">
      <alignment horizontal="center" vertical="center"/>
    </xf>
    <xf numFmtId="0" fontId="13" fillId="2" borderId="17" xfId="0" applyFont="1" applyFill="1" applyBorder="1" applyAlignment="1">
      <alignment horizontal="left" vertical="center" wrapText="1"/>
    </xf>
    <xf numFmtId="44" fontId="36" fillId="0" borderId="17" xfId="0" applyNumberFormat="1" applyFont="1" applyBorder="1"/>
    <xf numFmtId="0" fontId="36" fillId="0" borderId="17" xfId="0" applyNumberFormat="1" applyFont="1" applyBorder="1"/>
    <xf numFmtId="42" fontId="50"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6"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7"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6"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6" fillId="5" borderId="21" xfId="0" applyNumberFormat="1" applyFont="1" applyFill="1" applyBorder="1" applyProtection="1">
      <protection locked="0"/>
    </xf>
    <xf numFmtId="0" fontId="26" fillId="0" borderId="0" xfId="0" applyFont="1" applyBorder="1" applyAlignment="1" applyProtection="1">
      <protection locked="0"/>
    </xf>
    <xf numFmtId="0" fontId="2" fillId="0" borderId="0" xfId="0" applyFont="1" applyBorder="1" applyProtection="1">
      <protection locked="0"/>
    </xf>
    <xf numFmtId="0" fontId="25" fillId="0" borderId="0" xfId="0" applyFont="1" applyBorder="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5"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0" fontId="2" fillId="0" borderId="0" xfId="0" applyFont="1" applyBorder="1" applyAlignment="1" applyProtection="1">
      <alignment horizontal="center"/>
      <protection locked="0"/>
    </xf>
    <xf numFmtId="9" fontId="2" fillId="0" borderId="0" xfId="0" applyNumberFormat="1" applyFont="1" applyBorder="1" applyAlignment="1" applyProtection="1">
      <alignment horizontal="center"/>
      <protection locked="0"/>
    </xf>
    <xf numFmtId="0" fontId="22" fillId="0" borderId="0" xfId="0" applyFont="1" applyBorder="1" applyProtection="1">
      <protection locked="0"/>
    </xf>
    <xf numFmtId="42" fontId="22" fillId="0" borderId="0" xfId="0" applyNumberFormat="1"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3" fillId="0" borderId="8" xfId="0" applyFont="1" applyBorder="1" applyAlignment="1" applyProtection="1">
      <alignment vertical="top"/>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2" fillId="0" borderId="0" xfId="0" applyFont="1" applyBorder="1" applyProtection="1">
      <protection locked="0"/>
    </xf>
    <xf numFmtId="0" fontId="26" fillId="0" borderId="0" xfId="0" applyFont="1" applyAlignment="1" applyProtection="1">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6" fontId="26" fillId="0" borderId="0" xfId="0" applyNumberFormat="1" applyFont="1" applyAlignment="1" applyProtection="1">
      <alignment horizontal="left"/>
      <protection locked="0"/>
    </xf>
    <xf numFmtId="0" fontId="25" fillId="0" borderId="0" xfId="0" applyFont="1" applyBorder="1" applyProtection="1">
      <protection locked="0"/>
    </xf>
    <xf numFmtId="9" fontId="23" fillId="0" borderId="0" xfId="0" applyNumberFormat="1" applyFont="1" applyBorder="1" applyAlignment="1" applyProtection="1">
      <alignment horizontal="right"/>
      <protection locked="0"/>
    </xf>
    <xf numFmtId="8" fontId="26"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4" fillId="0" borderId="0" xfId="0" applyFont="1" applyBorder="1" applyAlignment="1" applyProtection="1">
      <alignment vertical="top" wrapText="1"/>
      <protection locked="0"/>
    </xf>
    <xf numFmtId="0" fontId="25" fillId="0" borderId="0" xfId="0" applyFont="1" applyBorder="1" applyAlignment="1" applyProtection="1">
      <alignment horizontal="left"/>
      <protection locked="0"/>
    </xf>
    <xf numFmtId="6" fontId="25" fillId="0" borderId="0" xfId="0" applyNumberFormat="1" applyFont="1" applyBorder="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Border="1" applyProtection="1">
      <protection locked="0"/>
    </xf>
    <xf numFmtId="44" fontId="31" fillId="0" borderId="0" xfId="1" applyFont="1" applyBorder="1" applyAlignment="1" applyProtection="1">
      <alignment vertical="top"/>
      <protection locked="0"/>
    </xf>
    <xf numFmtId="0" fontId="36" fillId="0" borderId="9" xfId="0" applyFont="1" applyBorder="1" applyAlignment="1" applyProtection="1">
      <alignment vertical="top"/>
      <protection locked="0"/>
    </xf>
    <xf numFmtId="10"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0" fontId="31" fillId="0" borderId="0" xfId="0" applyFont="1" applyBorder="1" applyAlignment="1">
      <alignment horizontal="right"/>
    </xf>
    <xf numFmtId="44" fontId="25" fillId="0" borderId="0" xfId="1" applyFont="1" applyBorder="1" applyProtection="1">
      <protection locked="0"/>
    </xf>
    <xf numFmtId="44" fontId="2" fillId="0" borderId="0" xfId="1" applyFont="1" applyBorder="1" applyAlignment="1" applyProtection="1">
      <protection locked="0"/>
    </xf>
    <xf numFmtId="0" fontId="3" fillId="0" borderId="8" xfId="0" applyFont="1" applyBorder="1" applyAlignment="1" applyProtection="1">
      <alignment horizontal="left" vertical="top"/>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6" fillId="0" borderId="0" xfId="0" applyFont="1" applyBorder="1" applyAlignment="1" applyProtection="1">
      <protection locked="0"/>
    </xf>
    <xf numFmtId="0" fontId="22" fillId="0" borderId="0" xfId="0" applyFont="1" applyBorder="1" applyAlignment="1" applyProtection="1">
      <protection locked="0"/>
    </xf>
    <xf numFmtId="0" fontId="0" fillId="0" borderId="0" xfId="0" applyBorder="1" applyAlignment="1" applyProtection="1">
      <protection locked="0"/>
    </xf>
    <xf numFmtId="0" fontId="22" fillId="0" borderId="0" xfId="0" applyFont="1" applyBorder="1" applyAlignment="1" applyProtection="1">
      <alignment horizontal="left" wrapText="1"/>
      <protection locked="0"/>
    </xf>
    <xf numFmtId="0" fontId="26" fillId="0" borderId="0" xfId="0" applyFont="1" applyBorder="1" applyAlignment="1" applyProtection="1">
      <alignment horizontal="left" vertical="top" wrapText="1"/>
      <protection locked="0"/>
    </xf>
    <xf numFmtId="0" fontId="17" fillId="0" borderId="0" xfId="0" applyFont="1" applyBorder="1" applyAlignment="1" applyProtection="1">
      <protection locked="0"/>
    </xf>
    <xf numFmtId="9" fontId="23" fillId="0" borderId="0" xfId="0" applyNumberFormat="1" applyFont="1" applyBorder="1" applyAlignment="1" applyProtection="1">
      <protection locked="0"/>
    </xf>
    <xf numFmtId="0" fontId="22" fillId="0" borderId="0" xfId="0" applyFont="1"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0" fillId="0" borderId="0" xfId="0"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3" fillId="7" borderId="8" xfId="0" applyFont="1" applyFill="1" applyBorder="1" applyAlignment="1" applyProtection="1">
      <alignment horizontal="left" vertical="center" wrapText="1"/>
      <protection locked="0"/>
    </xf>
    <xf numFmtId="0" fontId="52" fillId="0" borderId="0" xfId="5" applyFill="1" applyBorder="1"/>
    <xf numFmtId="44" fontId="36" fillId="7" borderId="17" xfId="0" applyNumberFormat="1" applyFont="1" applyFill="1" applyBorder="1" applyAlignment="1" applyProtection="1">
      <alignment horizontal="center" vertical="center"/>
      <protection locked="0"/>
    </xf>
    <xf numFmtId="0" fontId="25" fillId="0" borderId="0" xfId="0" applyFont="1" applyBorder="1" applyAlignment="1" applyProtection="1">
      <protection locked="0"/>
    </xf>
    <xf numFmtId="0" fontId="25"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44" fontId="37" fillId="0" borderId="14" xfId="1" applyFont="1" applyBorder="1" applyAlignment="1">
      <alignment horizontal="left"/>
    </xf>
    <xf numFmtId="44" fontId="17" fillId="0" borderId="14" xfId="1" applyFont="1" applyBorder="1"/>
    <xf numFmtId="0" fontId="31" fillId="0" borderId="0" xfId="0" applyFont="1" applyBorder="1" applyAlignment="1">
      <alignment horizontal="right"/>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31" fillId="0" borderId="0" xfId="0" applyFont="1" applyBorder="1" applyAlignment="1">
      <alignment horizontal="right"/>
    </xf>
    <xf numFmtId="0" fontId="2" fillId="0" borderId="17" xfId="0" applyFont="1" applyBorder="1" applyAlignment="1">
      <alignment horizontal="center" vertical="center"/>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22" fillId="0" borderId="9"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6"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0" fontId="27" fillId="0" borderId="17" xfId="0" applyFont="1" applyBorder="1" applyAlignment="1">
      <alignment horizontal="center" vertical="top" wrapText="1"/>
    </xf>
    <xf numFmtId="0" fontId="31" fillId="0" borderId="0" xfId="0" applyFont="1" applyBorder="1" applyAlignment="1" applyProtection="1">
      <alignment horizontal="right"/>
    </xf>
    <xf numFmtId="0" fontId="31" fillId="0" borderId="0" xfId="0" applyFont="1" applyBorder="1" applyAlignment="1" applyProtection="1">
      <alignment horizontal="right"/>
      <protection locked="0"/>
    </xf>
    <xf numFmtId="0" fontId="24" fillId="0" borderId="19" xfId="0" applyFont="1" applyBorder="1" applyAlignment="1">
      <alignment horizontal="center" vertical="center" wrapText="1"/>
    </xf>
    <xf numFmtId="0" fontId="3" fillId="0" borderId="8" xfId="0" applyFont="1" applyBorder="1" applyAlignment="1" applyProtection="1">
      <alignment vertical="top"/>
    </xf>
    <xf numFmtId="14" fontId="43"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4" fillId="8" borderId="0" xfId="6" applyBorder="1" applyAlignment="1">
      <alignment vertical="center"/>
    </xf>
    <xf numFmtId="0" fontId="22" fillId="0" borderId="0" xfId="0" applyFont="1" applyBorder="1" applyAlignment="1" applyProtection="1">
      <alignment horizontal="left" vertical="top" wrapText="1"/>
      <protection locked="0"/>
    </xf>
    <xf numFmtId="0" fontId="13" fillId="2" borderId="17" xfId="0" applyFont="1" applyFill="1" applyBorder="1" applyAlignment="1">
      <alignment horizontal="left" vertical="center" wrapText="1"/>
    </xf>
    <xf numFmtId="0" fontId="25" fillId="0" borderId="9" xfId="0" applyFont="1" applyBorder="1" applyAlignment="1" applyProtection="1">
      <alignment horizontal="left" wrapText="1"/>
      <protection locked="0"/>
    </xf>
    <xf numFmtId="0" fontId="25" fillId="0" borderId="0" xfId="0" applyFont="1" applyBorder="1" applyAlignment="1" applyProtection="1">
      <alignment horizontal="left" wrapText="1"/>
      <protection locked="0"/>
    </xf>
    <xf numFmtId="0" fontId="27" fillId="0" borderId="17" xfId="0" applyFont="1" applyBorder="1" applyAlignment="1">
      <alignment horizontal="center" vertical="center"/>
    </xf>
    <xf numFmtId="0" fontId="27" fillId="0" borderId="17" xfId="0" applyFont="1" applyBorder="1" applyAlignment="1">
      <alignment horizontal="center" vertical="center" wrapText="1"/>
    </xf>
    <xf numFmtId="0" fontId="26" fillId="0" borderId="0" xfId="0" applyFont="1" applyBorder="1" applyAlignment="1" applyProtection="1">
      <alignment horizontal="left" wrapText="1"/>
      <protection locked="0"/>
    </xf>
    <xf numFmtId="0" fontId="25" fillId="0" borderId="0" xfId="0" applyFont="1" applyProtection="1">
      <protection locked="0"/>
    </xf>
    <xf numFmtId="44" fontId="25" fillId="0" borderId="0" xfId="0" applyNumberFormat="1" applyFont="1" applyProtection="1">
      <protection locked="0"/>
    </xf>
    <xf numFmtId="0" fontId="25"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center"/>
      <protection locked="0"/>
    </xf>
    <xf numFmtId="0" fontId="22" fillId="0" borderId="0" xfId="0" applyFont="1" applyAlignment="1" applyProtection="1">
      <alignment horizontal="left" wrapText="1"/>
      <protection locked="0"/>
    </xf>
    <xf numFmtId="0" fontId="25" fillId="0" borderId="0" xfId="0" applyFont="1" applyAlignment="1" applyProtection="1">
      <alignment horizontal="center" vertical="top" wrapText="1"/>
      <protection locked="0"/>
    </xf>
    <xf numFmtId="0" fontId="22" fillId="0" borderId="0" xfId="0" applyFont="1" applyAlignment="1" applyProtection="1">
      <alignment horizontal="left" vertical="top" wrapText="1"/>
      <protection locked="0"/>
    </xf>
    <xf numFmtId="44" fontId="22" fillId="0" borderId="0" xfId="0" applyNumberFormat="1" applyFont="1" applyProtection="1">
      <protection locked="0"/>
    </xf>
    <xf numFmtId="0" fontId="25" fillId="0" borderId="0" xfId="0" applyFont="1" applyAlignment="1" applyProtection="1">
      <alignment vertical="top"/>
      <protection locked="0"/>
    </xf>
    <xf numFmtId="9" fontId="25" fillId="0" borderId="0" xfId="0" applyNumberFormat="1" applyFont="1" applyAlignment="1" applyProtection="1">
      <alignment horizontal="center"/>
      <protection locked="0"/>
    </xf>
    <xf numFmtId="0" fontId="22"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8" fillId="0" borderId="0" xfId="0" applyNumberFormat="1" applyFont="1" applyBorder="1"/>
    <xf numFmtId="0" fontId="36" fillId="0" borderId="17" xfId="0" applyFont="1" applyBorder="1" applyAlignment="1">
      <alignment horizontal="center"/>
    </xf>
    <xf numFmtId="0" fontId="24"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30" fillId="0" borderId="0" xfId="0" applyNumberFormat="1" applyFont="1" applyBorder="1"/>
    <xf numFmtId="43" fontId="24"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7" fillId="0" borderId="0" xfId="0" applyNumberFormat="1" applyFont="1" applyBorder="1"/>
    <xf numFmtId="0" fontId="26" fillId="0" borderId="0" xfId="0" applyFont="1" applyBorder="1" applyAlignment="1" applyProtection="1">
      <protection locked="0"/>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 fillId="0" borderId="0" xfId="0" applyFont="1" applyFill="1" applyBorder="1" applyAlignment="1" applyProtection="1">
      <alignment horizontal="center" vertical="center"/>
      <protection locked="0"/>
    </xf>
    <xf numFmtId="0" fontId="36" fillId="0" borderId="17" xfId="0" applyFont="1" applyBorder="1" applyAlignment="1">
      <alignment horizontal="center"/>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0" fillId="0" borderId="0" xfId="0" applyBorder="1" applyProtection="1"/>
    <xf numFmtId="0" fontId="47" fillId="0" borderId="0" xfId="0" applyFont="1" applyBorder="1" applyAlignment="1" applyProtection="1">
      <alignment horizontal="right" vertical="center" wrapText="1"/>
    </xf>
    <xf numFmtId="44" fontId="23" fillId="0" borderId="14" xfId="1" applyFont="1" applyBorder="1" applyProtection="1"/>
    <xf numFmtId="44" fontId="3" fillId="0" borderId="0" xfId="1" applyFont="1" applyBorder="1" applyProtection="1"/>
    <xf numFmtId="44" fontId="19" fillId="0" borderId="0" xfId="1" applyFont="1" applyBorder="1" applyProtection="1"/>
    <xf numFmtId="44" fontId="26" fillId="0" borderId="14" xfId="1" applyFont="1" applyBorder="1" applyProtection="1"/>
    <xf numFmtId="44" fontId="13"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9"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7" fillId="0" borderId="17"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44" fontId="12" fillId="0" borderId="0" xfId="1" applyFont="1" applyBorder="1" applyProtection="1"/>
    <xf numFmtId="44" fontId="26" fillId="0" borderId="9" xfId="1" applyFont="1" applyBorder="1" applyProtection="1"/>
    <xf numFmtId="44" fontId="23" fillId="0" borderId="9" xfId="1" applyFont="1" applyBorder="1" applyProtection="1"/>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44" fontId="2" fillId="0" borderId="14" xfId="1" applyFont="1" applyBorder="1" applyProtection="1">
      <protection locked="0"/>
    </xf>
    <xf numFmtId="0" fontId="0" fillId="0" borderId="0" xfId="0" applyBorder="1" applyAlignment="1" applyProtection="1"/>
    <xf numFmtId="0" fontId="0" fillId="0" borderId="0" xfId="0" applyProtection="1"/>
    <xf numFmtId="6" fontId="25" fillId="0" borderId="0" xfId="0" applyNumberFormat="1" applyFont="1" applyAlignment="1" applyProtection="1">
      <alignment horizontal="left"/>
    </xf>
    <xf numFmtId="44" fontId="33" fillId="0" borderId="0" xfId="1" applyFont="1" applyBorder="1" applyProtection="1"/>
    <xf numFmtId="0" fontId="0" fillId="0" borderId="0" xfId="0" applyAlignment="1"/>
    <xf numFmtId="44" fontId="22" fillId="0" borderId="14" xfId="1" applyFont="1" applyBorder="1" applyProtection="1">
      <protection locked="0"/>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53" fillId="0" borderId="9" xfId="0" applyFont="1" applyBorder="1" applyAlignment="1" applyProtection="1">
      <alignment horizontal="center" vertical="center"/>
      <protection locked="0"/>
    </xf>
    <xf numFmtId="0" fontId="0" fillId="9" borderId="0" xfId="0" applyFill="1"/>
    <xf numFmtId="0" fontId="62" fillId="10" borderId="37" xfId="8" applyFont="1" applyFill="1" applyBorder="1" applyProtection="1"/>
    <xf numFmtId="0" fontId="63" fillId="10" borderId="38" xfId="0" applyFont="1" applyFill="1" applyBorder="1"/>
    <xf numFmtId="0" fontId="63" fillId="10" borderId="38" xfId="0" applyFont="1" applyFill="1" applyBorder="1" applyAlignment="1">
      <alignment horizontal="right"/>
    </xf>
    <xf numFmtId="0" fontId="63" fillId="10" borderId="39" xfId="0" applyFont="1" applyFill="1" applyBorder="1"/>
    <xf numFmtId="0" fontId="63" fillId="9" borderId="0" xfId="0" applyFont="1" applyFill="1"/>
    <xf numFmtId="0" fontId="0" fillId="10" borderId="40" xfId="0" applyFill="1" applyBorder="1"/>
    <xf numFmtId="0" fontId="0" fillId="10" borderId="0" xfId="0" applyFill="1"/>
    <xf numFmtId="0" fontId="0" fillId="10" borderId="41" xfId="0" applyFill="1" applyBorder="1"/>
    <xf numFmtId="0" fontId="65" fillId="10" borderId="42" xfId="7" applyFont="1" applyFill="1" applyBorder="1" applyProtection="1"/>
    <xf numFmtId="0" fontId="66" fillId="10" borderId="36" xfId="7" applyFont="1" applyFill="1" applyProtection="1"/>
    <xf numFmtId="0" fontId="60" fillId="10" borderId="36" xfId="7" applyFill="1" applyProtection="1"/>
    <xf numFmtId="0" fontId="68" fillId="10" borderId="36" xfId="7" applyFont="1" applyFill="1" applyAlignment="1" applyProtection="1">
      <alignment horizontal="right"/>
    </xf>
    <xf numFmtId="0" fontId="69" fillId="11" borderId="36" xfId="7" applyFont="1" applyFill="1" applyAlignment="1" applyProtection="1">
      <alignment horizontal="center"/>
      <protection locked="0"/>
    </xf>
    <xf numFmtId="0" fontId="60" fillId="10" borderId="43" xfId="7" applyFill="1" applyBorder="1" applyProtection="1"/>
    <xf numFmtId="0" fontId="64" fillId="10" borderId="40" xfId="0" applyFont="1" applyFill="1" applyBorder="1"/>
    <xf numFmtId="0" fontId="64" fillId="10" borderId="0" xfId="0" applyFont="1" applyFill="1"/>
    <xf numFmtId="0" fontId="64"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70" fillId="10" borderId="40" xfId="0" applyFont="1" applyFill="1" applyBorder="1"/>
    <xf numFmtId="0" fontId="70" fillId="10" borderId="0" xfId="0" applyFont="1" applyFill="1"/>
    <xf numFmtId="0" fontId="70" fillId="10" borderId="0" xfId="0" applyFont="1" applyFill="1" applyAlignment="1">
      <alignment horizontal="right"/>
    </xf>
    <xf numFmtId="0" fontId="33" fillId="10" borderId="0" xfId="0" applyFont="1" applyFill="1" applyAlignment="1">
      <alignment horizontal="right"/>
    </xf>
    <xf numFmtId="0" fontId="33" fillId="10" borderId="0" xfId="0" applyFont="1" applyFill="1"/>
    <xf numFmtId="44" fontId="33" fillId="10" borderId="0" xfId="0" applyNumberFormat="1" applyFont="1" applyFill="1"/>
    <xf numFmtId="0" fontId="33" fillId="10" borderId="41" xfId="0" applyFont="1" applyFill="1" applyBorder="1"/>
    <xf numFmtId="0" fontId="33" fillId="9" borderId="0" xfId="0" applyFont="1" applyFill="1"/>
    <xf numFmtId="44" fontId="0" fillId="10" borderId="14" xfId="1" applyFont="1" applyFill="1" applyBorder="1" applyProtection="1"/>
    <xf numFmtId="0" fontId="0" fillId="10" borderId="14" xfId="0" applyFill="1" applyBorder="1"/>
    <xf numFmtId="0" fontId="70" fillId="10" borderId="0" xfId="0" applyFont="1" applyFill="1" applyAlignment="1">
      <alignment horizontal="right" indent="1"/>
    </xf>
    <xf numFmtId="0" fontId="71" fillId="10" borderId="0" xfId="0" applyFont="1" applyFill="1" applyAlignment="1">
      <alignment horizontal="right"/>
    </xf>
    <xf numFmtId="0" fontId="33" fillId="10" borderId="20" xfId="0" applyFont="1" applyFill="1" applyBorder="1"/>
    <xf numFmtId="44" fontId="72" fillId="10" borderId="20" xfId="0" applyNumberFormat="1" applyFont="1" applyFill="1" applyBorder="1"/>
    <xf numFmtId="0" fontId="73" fillId="10" borderId="40" xfId="0" applyFont="1" applyFill="1" applyBorder="1"/>
    <xf numFmtId="0" fontId="73" fillId="10" borderId="44" xfId="0" applyFont="1" applyFill="1" applyBorder="1"/>
    <xf numFmtId="0" fontId="64" fillId="10" borderId="45" xfId="0" applyFont="1" applyFill="1" applyBorder="1"/>
    <xf numFmtId="0" fontId="0" fillId="10" borderId="45" xfId="0" applyFill="1" applyBorder="1"/>
    <xf numFmtId="0" fontId="0" fillId="10" borderId="46" xfId="0" applyFill="1" applyBorder="1"/>
    <xf numFmtId="0" fontId="74" fillId="9" borderId="0" xfId="0" applyFont="1" applyFill="1" applyAlignment="1">
      <alignment horizontal="center"/>
    </xf>
    <xf numFmtId="0" fontId="67" fillId="10" borderId="47" xfId="7" applyFont="1" applyFill="1" applyBorder="1"/>
    <xf numFmtId="0" fontId="60" fillId="10" borderId="48" xfId="7" applyFill="1" applyBorder="1"/>
    <xf numFmtId="0" fontId="60" fillId="10" borderId="49" xfId="7" applyFill="1" applyBorder="1"/>
    <xf numFmtId="0" fontId="0" fillId="10" borderId="11" xfId="0" applyFill="1" applyBorder="1"/>
    <xf numFmtId="0" fontId="0" fillId="10" borderId="12" xfId="0" applyFill="1" applyBorder="1"/>
    <xf numFmtId="0" fontId="33" fillId="10" borderId="12" xfId="0" applyFont="1" applyFill="1" applyBorder="1"/>
    <xf numFmtId="0" fontId="0" fillId="10" borderId="13" xfId="0" applyFill="1" applyBorder="1" applyAlignment="1">
      <alignment horizontal="center"/>
    </xf>
    <xf numFmtId="0" fontId="33" fillId="10" borderId="14" xfId="0" applyFont="1" applyFill="1" applyBorder="1" applyAlignment="1">
      <alignment horizontal="center" vertical="center" wrapText="1"/>
    </xf>
    <xf numFmtId="0" fontId="33" fillId="10" borderId="14" xfId="0" applyFont="1" applyFill="1" applyBorder="1" applyAlignment="1" applyProtection="1">
      <alignment horizontal="center" vertical="center" wrapText="1"/>
      <protection locked="0"/>
    </xf>
    <xf numFmtId="0" fontId="33" fillId="10" borderId="14" xfId="0" applyFont="1" applyFill="1" applyBorder="1" applyAlignment="1" applyProtection="1">
      <alignment horizontal="right" vertical="center" wrapText="1"/>
      <protection locked="0"/>
    </xf>
    <xf numFmtId="0" fontId="33" fillId="10" borderId="14" xfId="0" applyFont="1" applyFill="1" applyBorder="1" applyAlignment="1" applyProtection="1">
      <alignment horizontal="left" vertical="center" wrapText="1"/>
      <protection locked="0"/>
    </xf>
    <xf numFmtId="0" fontId="33" fillId="10" borderId="15" xfId="0" applyFont="1" applyFill="1" applyBorder="1" applyAlignment="1">
      <alignment horizontal="center" vertical="center" wrapText="1"/>
    </xf>
    <xf numFmtId="0" fontId="0" fillId="9" borderId="0" xfId="0" applyFill="1" applyAlignment="1">
      <alignment horizontal="center"/>
    </xf>
    <xf numFmtId="0" fontId="75" fillId="11" borderId="11" xfId="0" applyFont="1" applyFill="1" applyBorder="1" applyAlignment="1">
      <alignment horizontal="center"/>
    </xf>
    <xf numFmtId="0" fontId="76"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5" fillId="10" borderId="11" xfId="0" applyFont="1" applyFill="1" applyBorder="1" applyAlignment="1">
      <alignment horizontal="center"/>
    </xf>
    <xf numFmtId="0" fontId="76"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7" fillId="11" borderId="0" xfId="0" applyFont="1" applyFill="1"/>
    <xf numFmtId="0" fontId="33" fillId="10" borderId="50" xfId="0" applyFont="1" applyFill="1" applyBorder="1"/>
    <xf numFmtId="0" fontId="33" fillId="10" borderId="51" xfId="0" applyFont="1" applyFill="1" applyBorder="1"/>
    <xf numFmtId="44" fontId="33" fillId="10" borderId="51" xfId="0" applyNumberFormat="1" applyFont="1" applyFill="1" applyBorder="1"/>
    <xf numFmtId="44" fontId="33" fillId="10" borderId="51" xfId="1" applyFont="1" applyFill="1" applyBorder="1"/>
    <xf numFmtId="44" fontId="33" fillId="10" borderId="52" xfId="0" applyNumberFormat="1" applyFont="1" applyFill="1" applyBorder="1"/>
    <xf numFmtId="0" fontId="30" fillId="10" borderId="11" xfId="0" applyFont="1" applyFill="1" applyBorder="1"/>
    <xf numFmtId="9" fontId="78"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4" fillId="11" borderId="0" xfId="0" applyFont="1" applyFill="1" applyAlignment="1">
      <alignment horizontal="center"/>
    </xf>
    <xf numFmtId="0" fontId="74" fillId="11" borderId="0" xfId="0" applyFont="1" applyFill="1"/>
    <xf numFmtId="0" fontId="0" fillId="12" borderId="0" xfId="0" applyFill="1"/>
    <xf numFmtId="0" fontId="70" fillId="10" borderId="53" xfId="0" applyFont="1" applyFill="1" applyBorder="1"/>
    <xf numFmtId="0" fontId="0" fillId="13" borderId="0" xfId="0" applyFill="1"/>
    <xf numFmtId="0" fontId="64" fillId="10" borderId="54" xfId="0" applyFont="1" applyFill="1" applyBorder="1" applyAlignment="1">
      <alignment horizontal="left" vertical="top" wrapText="1"/>
    </xf>
    <xf numFmtId="0" fontId="64"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5" fillId="0" borderId="0" xfId="0" applyFont="1" applyBorder="1" applyAlignment="1" applyProtection="1">
      <alignment vertical="center" wrapText="1"/>
    </xf>
    <xf numFmtId="0" fontId="6" fillId="0" borderId="0" xfId="0" applyFont="1" applyBorder="1" applyAlignment="1">
      <alignment horizontal="left" vertical="center" wrapText="1"/>
    </xf>
    <xf numFmtId="0" fontId="29" fillId="0" borderId="0" xfId="0" applyFont="1" applyBorder="1" applyAlignment="1">
      <alignment horizontal="center" vertical="center"/>
    </xf>
    <xf numFmtId="0" fontId="45"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15" fillId="0" borderId="0" xfId="0" applyFont="1" applyBorder="1" applyAlignment="1">
      <alignment horizontal="left" vertical="center" wrapText="1"/>
    </xf>
    <xf numFmtId="0" fontId="40" fillId="0" borderId="0" xfId="0" applyFont="1" applyBorder="1" applyAlignment="1">
      <alignment horizontal="left" vertical="center" wrapText="1"/>
    </xf>
    <xf numFmtId="0" fontId="6" fillId="0" borderId="0" xfId="0" applyFont="1" applyBorder="1" applyAlignment="1">
      <alignment horizontal="center" vertical="center" wrapText="1"/>
    </xf>
    <xf numFmtId="0" fontId="40" fillId="0" borderId="0" xfId="0" applyFont="1" applyBorder="1" applyAlignment="1">
      <alignment horizontal="left" vertical="center" wrapText="1" indent="2"/>
    </xf>
    <xf numFmtId="0" fontId="45" fillId="0" borderId="0" xfId="0" applyFont="1" applyBorder="1" applyAlignment="1">
      <alignment horizontal="center" vertical="top" wrapText="1"/>
    </xf>
    <xf numFmtId="0" fontId="16" fillId="0" borderId="0" xfId="0" applyFont="1" applyBorder="1" applyAlignment="1">
      <alignment horizontal="left" vertical="center" wrapText="1"/>
    </xf>
    <xf numFmtId="0" fontId="12" fillId="0" borderId="17" xfId="0" applyFont="1" applyBorder="1" applyAlignment="1">
      <alignment horizontal="left"/>
    </xf>
    <xf numFmtId="0" fontId="12" fillId="0" borderId="17" xfId="2" applyFont="1" applyFill="1" applyBorder="1" applyAlignment="1" applyProtection="1">
      <alignment horizontal="left" vertical="center" wrapText="1"/>
    </xf>
    <xf numFmtId="0" fontId="12" fillId="0" borderId="17" xfId="0" applyFont="1" applyFill="1" applyBorder="1" applyAlignment="1">
      <alignment horizontal="left"/>
    </xf>
    <xf numFmtId="0" fontId="36" fillId="0" borderId="17" xfId="0" applyFont="1" applyBorder="1" applyAlignment="1">
      <alignment horizontal="center" vertical="center"/>
    </xf>
    <xf numFmtId="0" fontId="36"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36" fillId="0" borderId="17" xfId="0" applyFont="1" applyBorder="1" applyAlignment="1">
      <alignment horizont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8" fillId="0" borderId="17" xfId="0" applyFont="1" applyFill="1" applyBorder="1" applyAlignment="1" applyProtection="1">
      <alignment horizontal="center" vertical="center"/>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44" fontId="36" fillId="0" borderId="17" xfId="0" applyNumberFormat="1" applyFont="1" applyBorder="1" applyAlignment="1">
      <alignment horizontal="center"/>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5" fillId="6" borderId="29" xfId="5" applyNumberFormat="1" applyFont="1" applyBorder="1" applyAlignment="1" applyProtection="1">
      <alignment horizontal="center"/>
    </xf>
    <xf numFmtId="44" fontId="55" fillId="6" borderId="31" xfId="5" applyNumberFormat="1" applyFont="1" applyBorder="1" applyAlignment="1" applyProtection="1">
      <alignment horizont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165" fontId="56" fillId="0" borderId="8" xfId="0" applyNumberFormat="1" applyFont="1" applyBorder="1" applyAlignment="1">
      <alignment horizontal="center"/>
    </xf>
    <xf numFmtId="165" fontId="56" fillId="0" borderId="10" xfId="0" applyNumberFormat="1" applyFont="1" applyBorder="1" applyAlignment="1">
      <alignment horizontal="center"/>
    </xf>
    <xf numFmtId="165" fontId="56" fillId="0" borderId="13" xfId="0" applyNumberFormat="1" applyFont="1" applyBorder="1" applyAlignment="1">
      <alignment horizontal="center"/>
    </xf>
    <xf numFmtId="165" fontId="56" fillId="0" borderId="15" xfId="0" applyNumberFormat="1" applyFont="1" applyBorder="1" applyAlignment="1">
      <alignment horizontal="center"/>
    </xf>
    <xf numFmtId="165" fontId="56" fillId="0" borderId="8" xfId="0" applyNumberFormat="1" applyFont="1" applyBorder="1" applyAlignment="1">
      <alignment horizontal="center" vertical="top" wrapText="1"/>
    </xf>
    <xf numFmtId="165" fontId="56" fillId="0" borderId="10" xfId="0" applyNumberFormat="1" applyFont="1" applyBorder="1" applyAlignment="1">
      <alignment horizontal="center" vertical="top" wrapText="1"/>
    </xf>
    <xf numFmtId="165" fontId="56" fillId="0" borderId="13" xfId="0" applyNumberFormat="1" applyFont="1" applyBorder="1" applyAlignment="1">
      <alignment horizontal="center" vertical="top" wrapText="1"/>
    </xf>
    <xf numFmtId="165" fontId="56" fillId="0" borderId="15" xfId="0" applyNumberFormat="1" applyFont="1" applyBorder="1" applyAlignment="1">
      <alignment horizontal="center" vertical="top" wrapText="1"/>
    </xf>
    <xf numFmtId="44" fontId="36" fillId="5" borderId="19" xfId="0" applyNumberFormat="1" applyFont="1" applyFill="1" applyBorder="1" applyAlignment="1">
      <alignment horizontal="center"/>
    </xf>
    <xf numFmtId="44" fontId="36"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6" fillId="0" borderId="0" xfId="0" applyFont="1" applyBorder="1" applyAlignment="1" applyProtection="1">
      <alignment vertical="center" wrapText="1"/>
    </xf>
    <xf numFmtId="0" fontId="6" fillId="0" borderId="9" xfId="0" applyFont="1" applyBorder="1" applyAlignment="1" applyProtection="1">
      <alignment horizontal="left" vertical="center" wrapText="1"/>
    </xf>
    <xf numFmtId="0" fontId="6" fillId="0" borderId="10" xfId="0" applyFont="1" applyBorder="1" applyAlignment="1" applyProtection="1">
      <alignment horizontal="left" vertical="center" wrapText="1"/>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8" fillId="0" borderId="0" xfId="0" applyFont="1" applyAlignment="1" applyProtection="1">
      <alignment horizontal="left"/>
    </xf>
    <xf numFmtId="0" fontId="6" fillId="0" borderId="0" xfId="0" applyFont="1" applyAlignment="1" applyProtection="1">
      <alignment horizontal="left"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16" fillId="0" borderId="0" xfId="0" applyFont="1" applyAlignment="1" applyProtection="1">
      <alignment horizontal="left" vertical="center" wrapText="1"/>
    </xf>
    <xf numFmtId="0" fontId="54" fillId="8" borderId="0" xfId="6" applyAlignment="1">
      <alignment horizontal="left"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7" fillId="0" borderId="0"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4" fillId="0" borderId="14" xfId="0" applyFont="1" applyBorder="1" applyAlignment="1" applyProtection="1">
      <alignment horizontal="left" vertical="top" wrapText="1" indent="3"/>
    </xf>
    <xf numFmtId="0" fontId="44" fillId="0" borderId="15" xfId="0" applyFont="1" applyBorder="1" applyAlignment="1" applyProtection="1">
      <alignment horizontal="left" vertical="top" wrapText="1" indent="3"/>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7" borderId="20" xfId="0" applyFont="1" applyFill="1" applyBorder="1" applyAlignment="1" applyProtection="1">
      <alignment horizontal="left" vertical="center" wrapText="1"/>
      <protection locked="0"/>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8" fillId="0" borderId="19" xfId="0" applyFont="1" applyFill="1" applyBorder="1" applyAlignment="1">
      <alignment horizontal="center" vertical="center"/>
    </xf>
    <xf numFmtId="0" fontId="38"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pplyProtection="1">
      <alignment horizontal="left" vertical="top" wrapText="1"/>
      <protection locked="0"/>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7" fillId="0" borderId="0" xfId="0" applyFont="1" applyBorder="1" applyAlignment="1">
      <alignment horizontal="center" vertical="center" wrapText="1"/>
    </xf>
    <xf numFmtId="0" fontId="2" fillId="0" borderId="0" xfId="0" applyFont="1" applyBorder="1" applyAlignment="1">
      <alignment horizontal="left" vertical="center" wrapText="1"/>
    </xf>
    <xf numFmtId="6" fontId="25" fillId="0" borderId="0" xfId="0" applyNumberFormat="1" applyFont="1" applyAlignment="1">
      <alignment horizontal="left" vertical="center" wrapText="1"/>
    </xf>
    <xf numFmtId="6" fontId="25" fillId="0" borderId="0" xfId="0" applyNumberFormat="1" applyFont="1" applyAlignment="1" applyProtection="1">
      <alignment horizontal="left" vertical="center" wrapText="1"/>
      <protection locked="0"/>
    </xf>
    <xf numFmtId="0" fontId="24" fillId="0" borderId="0"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6" fontId="25" fillId="0" borderId="0" xfId="0" applyNumberFormat="1" applyFont="1" applyBorder="1" applyAlignment="1" applyProtection="1">
      <alignment horizontal="left" wrapText="1"/>
      <protection locked="0"/>
    </xf>
    <xf numFmtId="0" fontId="31" fillId="0" borderId="0" xfId="0" applyFont="1" applyBorder="1" applyAlignment="1">
      <alignment horizontal="right"/>
    </xf>
    <xf numFmtId="0" fontId="24" fillId="0" borderId="14" xfId="0" applyFont="1" applyBorder="1" applyAlignment="1">
      <alignment horizontal="left" vertical="center" wrapText="1"/>
    </xf>
    <xf numFmtId="0" fontId="22" fillId="0" borderId="0" xfId="0" applyFont="1" applyBorder="1" applyAlignment="1" applyProtection="1">
      <alignment horizontal="left" vertical="top"/>
      <protection locked="0"/>
    </xf>
    <xf numFmtId="0" fontId="27" fillId="0" borderId="0" xfId="0" applyFont="1" applyBorder="1" applyAlignment="1">
      <alignment horizontal="left"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2" fillId="0" borderId="0" xfId="0" applyFont="1" applyAlignment="1" applyProtection="1">
      <alignment horizontal="left" vertical="top" wrapText="1"/>
      <protection locked="0"/>
    </xf>
    <xf numFmtId="0" fontId="27" fillId="0" borderId="14" xfId="0" applyFont="1" applyBorder="1" applyAlignment="1">
      <alignment horizontal="left" vertical="center" wrapText="1"/>
    </xf>
    <xf numFmtId="0" fontId="22" fillId="0" borderId="0" xfId="0" applyFont="1" applyBorder="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7" fillId="0" borderId="0" xfId="0" applyFont="1" applyBorder="1" applyAlignment="1" applyProtection="1">
      <alignment horizontal="center" vertical="center" wrapText="1"/>
    </xf>
    <xf numFmtId="0" fontId="31" fillId="0" borderId="0" xfId="0" applyFont="1" applyBorder="1" applyAlignment="1" applyProtection="1">
      <alignment horizontal="right"/>
    </xf>
    <xf numFmtId="0" fontId="47" fillId="0" borderId="0" xfId="0" applyFont="1" applyBorder="1" applyAlignment="1" applyProtection="1">
      <alignment horizontal="left" vertical="center"/>
    </xf>
    <xf numFmtId="0" fontId="0" fillId="0" borderId="0" xfId="0" applyAlignment="1">
      <alignment horizontal="center"/>
    </xf>
    <xf numFmtId="0" fontId="64" fillId="10" borderId="40" xfId="0" applyFont="1" applyFill="1" applyBorder="1" applyAlignment="1">
      <alignment horizontal="right" indent="1"/>
    </xf>
    <xf numFmtId="0" fontId="64"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4" fillId="10" borderId="0" xfId="0" applyFont="1" applyFill="1" applyAlignment="1">
      <alignment horizontal="right" wrapText="1"/>
    </xf>
    <xf numFmtId="0" fontId="68" fillId="10" borderId="0" xfId="0" applyFont="1" applyFill="1" applyAlignment="1">
      <alignment horizontal="left" vertical="top" indent="1"/>
    </xf>
    <xf numFmtId="0" fontId="33" fillId="10" borderId="0" xfId="0" applyFont="1" applyFill="1" applyAlignment="1">
      <alignment horizontal="center" vertical="center" wrapText="1"/>
    </xf>
    <xf numFmtId="0" fontId="33" fillId="10" borderId="14" xfId="0" applyFont="1" applyFill="1" applyBorder="1" applyAlignment="1">
      <alignment horizontal="center" vertical="center" wrapText="1"/>
    </xf>
    <xf numFmtId="0" fontId="33" fillId="10" borderId="0" xfId="0" applyFont="1" applyFill="1" applyAlignment="1">
      <alignment horizontal="center"/>
    </xf>
    <xf numFmtId="0" fontId="80" fillId="10" borderId="54" xfId="9" applyFont="1" applyFill="1" applyBorder="1" applyAlignment="1">
      <alignment horizontal="left" wrapText="1"/>
    </xf>
    <xf numFmtId="0" fontId="80" fillId="10" borderId="55" xfId="9" applyFont="1" applyFill="1" applyBorder="1" applyAlignment="1">
      <alignment horizontal="left" wrapText="1"/>
    </xf>
    <xf numFmtId="44" fontId="12" fillId="0" borderId="0" xfId="0" applyNumberFormat="1" applyFont="1" applyAlignment="1">
      <alignment horizontal="center"/>
    </xf>
    <xf numFmtId="0" fontId="12" fillId="0" borderId="0" xfId="0" applyFont="1" applyAlignment="1">
      <alignment horizontal="center"/>
    </xf>
    <xf numFmtId="0" fontId="43" fillId="0" borderId="0" xfId="0" applyFont="1" applyAlignment="1">
      <alignment horizontal="center" vertical="center" wrapText="1"/>
    </xf>
    <xf numFmtId="0" fontId="6" fillId="0" borderId="0" xfId="0" applyFont="1" applyAlignment="1">
      <alignment horizontal="left" vertical="center" wrapText="1"/>
    </xf>
    <xf numFmtId="0" fontId="43" fillId="0" borderId="0" xfId="0" applyFont="1" applyAlignment="1">
      <alignment horizontal="left" vertical="center"/>
    </xf>
    <xf numFmtId="0" fontId="14" fillId="2" borderId="5" xfId="0" applyFont="1" applyFill="1" applyBorder="1" applyAlignment="1">
      <alignment horizontal="center" vertical="center" wrapText="1"/>
    </xf>
  </cellXfs>
  <cellStyles count="10">
    <cellStyle name="20% - Accent2" xfId="2" builtinId="34"/>
    <cellStyle name="Accent1" xfId="3" builtinId="29"/>
    <cellStyle name="Currency" xfId="1" builtinId="4"/>
    <cellStyle name="Good" xfId="6" builtinId="26"/>
    <cellStyle name="Heading 2" xfId="7" builtinId="17"/>
    <cellStyle name="Hyperlink 2" xfId="9" xr:uid="{CFC4F955-B4BB-4E01-9A2A-72AD46FF3115}"/>
    <cellStyle name="Neutral" xfId="5" builtinId="28"/>
    <cellStyle name="Normal" xfId="0" builtinId="0"/>
    <cellStyle name="Percent" xfId="4" builtinId="5"/>
    <cellStyle name="Title 2" xfId="8" xr:uid="{4E47F1E4-EC43-457A-8891-5306563B674C}"/>
  </cellStyles>
  <dxfs count="13">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gradientFill>
          <stop position="0">
            <color theme="0"/>
          </stop>
          <stop position="1">
            <color rgb="FFFFFF00"/>
          </stop>
        </gradientFill>
      </fill>
      <border>
        <vertical/>
        <horizontal/>
      </border>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gpo.gov/fdsys/pkg/CFR-2014-title2-vol1/pdf/CFR-2014-title2-vol1-sec200-68.pdf" TargetMode="External"/></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heetViews>
  <sheetFormatPr defaultColWidth="9.109375" defaultRowHeight="14.4" x14ac:dyDescent="0.3"/>
  <cols>
    <col min="1" max="1" width="1.44140625" style="8" customWidth="1"/>
    <col min="2" max="13" width="9.44140625" style="8" customWidth="1"/>
    <col min="14" max="14" width="14.33203125" style="8" customWidth="1"/>
    <col min="15" max="15" width="2.6640625" style="8" customWidth="1"/>
    <col min="16" max="16" width="2.109375" style="8" customWidth="1"/>
    <col min="17" max="16384" width="9.109375" style="8"/>
  </cols>
  <sheetData>
    <row r="1" spans="2:16" ht="34.5" customHeight="1" x14ac:dyDescent="0.3">
      <c r="B1" s="429" t="s">
        <v>124</v>
      </c>
      <c r="C1" s="429"/>
      <c r="D1" s="429"/>
      <c r="E1" s="429"/>
      <c r="F1" s="429"/>
      <c r="G1" s="429"/>
      <c r="H1" s="429"/>
      <c r="I1" s="429"/>
      <c r="J1" s="429"/>
      <c r="K1" s="429"/>
      <c r="L1" s="429"/>
      <c r="M1" s="429"/>
      <c r="N1" s="429"/>
      <c r="O1" s="429"/>
      <c r="P1" s="429"/>
    </row>
    <row r="2" spans="2:16" ht="12.75" customHeight="1" x14ac:dyDescent="0.3">
      <c r="B2" s="44"/>
      <c r="C2" s="26"/>
      <c r="D2" s="26"/>
      <c r="E2" s="26"/>
      <c r="F2" s="26"/>
      <c r="G2" s="26"/>
      <c r="H2" s="26"/>
      <c r="I2" s="26"/>
      <c r="J2" s="26"/>
      <c r="K2" s="26"/>
      <c r="L2" s="26"/>
      <c r="M2" s="26"/>
      <c r="N2" s="26"/>
      <c r="O2" s="26"/>
      <c r="P2" s="26"/>
    </row>
    <row r="3" spans="2:16" ht="49.5" customHeight="1" x14ac:dyDescent="0.3">
      <c r="B3" s="428" t="s">
        <v>236</v>
      </c>
      <c r="C3" s="428"/>
      <c r="D3" s="428"/>
      <c r="E3" s="428"/>
      <c r="F3" s="428"/>
      <c r="G3" s="428"/>
      <c r="H3" s="428"/>
      <c r="I3" s="428"/>
      <c r="J3" s="428"/>
      <c r="K3" s="428"/>
      <c r="L3" s="428"/>
      <c r="M3" s="428"/>
      <c r="N3" s="428"/>
      <c r="O3" s="428"/>
      <c r="P3" s="428"/>
    </row>
    <row r="4" spans="2:16" ht="9" customHeight="1" x14ac:dyDescent="0.3">
      <c r="B4" s="45"/>
      <c r="C4" s="26"/>
      <c r="D4" s="26"/>
      <c r="E4" s="26"/>
      <c r="F4" s="26"/>
      <c r="G4" s="26"/>
      <c r="H4" s="26"/>
      <c r="I4" s="26"/>
      <c r="J4" s="26"/>
      <c r="K4" s="26"/>
      <c r="L4" s="26"/>
      <c r="M4" s="26"/>
      <c r="N4" s="26"/>
      <c r="O4" s="26"/>
      <c r="P4" s="26"/>
    </row>
    <row r="5" spans="2:16" ht="24.75" customHeight="1" x14ac:dyDescent="0.3">
      <c r="B5" s="437" t="s">
        <v>237</v>
      </c>
      <c r="C5" s="437"/>
      <c r="D5" s="437"/>
      <c r="E5" s="437"/>
      <c r="F5" s="437"/>
      <c r="G5" s="437"/>
      <c r="H5" s="437"/>
      <c r="I5" s="437"/>
      <c r="J5" s="437"/>
      <c r="K5" s="437"/>
      <c r="L5" s="437"/>
      <c r="M5" s="437"/>
      <c r="N5" s="437"/>
      <c r="O5" s="437"/>
      <c r="P5" s="437"/>
    </row>
    <row r="6" spans="2:16" ht="22.5" customHeight="1" x14ac:dyDescent="0.3">
      <c r="B6" s="430" t="s">
        <v>181</v>
      </c>
      <c r="C6" s="430"/>
      <c r="D6" s="430"/>
      <c r="E6" s="430"/>
      <c r="F6" s="430"/>
      <c r="G6" s="430"/>
      <c r="H6" s="430"/>
      <c r="I6" s="430"/>
      <c r="J6" s="430"/>
      <c r="K6" s="430"/>
      <c r="L6" s="430"/>
      <c r="M6" s="430"/>
      <c r="N6" s="430"/>
      <c r="O6" s="430"/>
      <c r="P6" s="430"/>
    </row>
    <row r="7" spans="2:16" x14ac:dyDescent="0.3">
      <c r="B7" s="431" t="s">
        <v>125</v>
      </c>
      <c r="C7" s="431"/>
      <c r="D7" s="431"/>
      <c r="E7" s="431"/>
      <c r="F7" s="431"/>
      <c r="G7" s="431"/>
      <c r="H7" s="431"/>
      <c r="I7" s="431"/>
      <c r="J7" s="431"/>
      <c r="K7" s="431"/>
      <c r="L7" s="431"/>
      <c r="M7" s="431"/>
      <c r="N7" s="431"/>
      <c r="O7" s="431"/>
      <c r="P7" s="431"/>
    </row>
    <row r="8" spans="2:16" ht="24.75" customHeight="1" x14ac:dyDescent="0.3">
      <c r="B8" s="428" t="s">
        <v>234</v>
      </c>
      <c r="C8" s="428"/>
      <c r="D8" s="428"/>
      <c r="E8" s="428"/>
      <c r="F8" s="428"/>
      <c r="G8" s="428"/>
      <c r="H8" s="428"/>
      <c r="I8" s="428"/>
      <c r="J8" s="428"/>
      <c r="K8" s="428"/>
      <c r="L8" s="428"/>
      <c r="M8" s="428"/>
      <c r="N8" s="428"/>
      <c r="O8" s="428"/>
      <c r="P8" s="428"/>
    </row>
    <row r="9" spans="2:16" x14ac:dyDescent="0.3">
      <c r="B9" s="434" t="s">
        <v>126</v>
      </c>
      <c r="C9" s="434"/>
      <c r="D9" s="434"/>
      <c r="E9" s="434"/>
      <c r="F9" s="434"/>
      <c r="G9" s="434"/>
      <c r="H9" s="434"/>
      <c r="I9" s="434"/>
      <c r="J9" s="434"/>
      <c r="K9" s="434"/>
      <c r="L9" s="434"/>
      <c r="M9" s="434"/>
      <c r="N9" s="434"/>
      <c r="O9" s="434"/>
      <c r="P9" s="434"/>
    </row>
    <row r="10" spans="2:16" ht="21.75" customHeight="1" x14ac:dyDescent="0.3">
      <c r="B10" s="428" t="s">
        <v>127</v>
      </c>
      <c r="C10" s="428"/>
      <c r="D10" s="428"/>
      <c r="E10" s="428"/>
      <c r="F10" s="428"/>
      <c r="G10" s="428"/>
      <c r="H10" s="428"/>
      <c r="I10" s="428"/>
      <c r="J10" s="428"/>
      <c r="K10" s="428"/>
      <c r="L10" s="428"/>
      <c r="M10" s="428"/>
      <c r="N10" s="428"/>
      <c r="O10" s="428"/>
      <c r="P10" s="428"/>
    </row>
    <row r="11" spans="2:16" x14ac:dyDescent="0.3">
      <c r="B11" s="434" t="s">
        <v>128</v>
      </c>
      <c r="C11" s="434"/>
      <c r="D11" s="434"/>
      <c r="E11" s="434"/>
      <c r="F11" s="434"/>
      <c r="G11" s="434"/>
      <c r="H11" s="434"/>
      <c r="I11" s="434"/>
      <c r="J11" s="434"/>
      <c r="K11" s="434"/>
      <c r="L11" s="434"/>
      <c r="M11" s="434"/>
      <c r="N11" s="434"/>
      <c r="O11" s="434"/>
      <c r="P11" s="434"/>
    </row>
    <row r="12" spans="2:16" x14ac:dyDescent="0.3">
      <c r="B12" s="46" t="s">
        <v>129</v>
      </c>
      <c r="C12" s="26"/>
      <c r="D12" s="26"/>
      <c r="E12" s="26"/>
      <c r="F12" s="26"/>
      <c r="G12" s="26"/>
      <c r="H12" s="26"/>
      <c r="I12" s="26"/>
      <c r="J12" s="26"/>
      <c r="K12" s="26"/>
      <c r="L12" s="26"/>
      <c r="M12" s="26"/>
      <c r="N12" s="26"/>
      <c r="O12" s="26"/>
      <c r="P12" s="26"/>
    </row>
    <row r="13" spans="2:16" ht="10.5" customHeight="1" x14ac:dyDescent="0.3">
      <c r="B13" s="46"/>
      <c r="C13" s="26"/>
      <c r="D13" s="26"/>
      <c r="E13" s="26"/>
      <c r="F13" s="26"/>
      <c r="G13" s="26"/>
      <c r="H13" s="26"/>
      <c r="I13" s="26"/>
      <c r="J13" s="26"/>
      <c r="K13" s="26"/>
      <c r="L13" s="26"/>
      <c r="M13" s="26"/>
      <c r="N13" s="26"/>
      <c r="O13" s="26"/>
      <c r="P13" s="26"/>
    </row>
    <row r="14" spans="2:16" x14ac:dyDescent="0.3">
      <c r="B14" s="46" t="s">
        <v>238</v>
      </c>
      <c r="C14" s="26"/>
      <c r="D14" s="26"/>
      <c r="E14" s="26"/>
      <c r="F14" s="26"/>
      <c r="G14" s="26"/>
      <c r="H14" s="26"/>
      <c r="I14" s="26"/>
      <c r="J14" s="26"/>
      <c r="K14" s="26"/>
      <c r="L14" s="26"/>
      <c r="M14" s="26"/>
      <c r="N14" s="26"/>
      <c r="O14" s="26"/>
      <c r="P14" s="26"/>
    </row>
    <row r="15" spans="2:16" ht="10.5" customHeight="1" x14ac:dyDescent="0.3">
      <c r="B15" s="55"/>
      <c r="C15" s="26"/>
      <c r="D15" s="26"/>
      <c r="E15" s="26"/>
      <c r="F15" s="26"/>
      <c r="G15" s="26"/>
      <c r="H15" s="26"/>
      <c r="I15" s="26"/>
      <c r="J15" s="26"/>
      <c r="K15" s="26"/>
      <c r="L15" s="26"/>
      <c r="M15" s="26"/>
      <c r="N15" s="26"/>
      <c r="O15" s="26"/>
      <c r="P15" s="26"/>
    </row>
    <row r="16" spans="2:16" x14ac:dyDescent="0.3">
      <c r="B16" s="57" t="s">
        <v>235</v>
      </c>
      <c r="C16" s="58"/>
      <c r="D16" s="58"/>
      <c r="E16" s="58"/>
      <c r="F16" s="58"/>
      <c r="G16" s="58"/>
      <c r="H16" s="58"/>
      <c r="I16" s="58"/>
      <c r="J16" s="58"/>
      <c r="K16" s="26"/>
      <c r="L16" s="26"/>
      <c r="M16" s="26"/>
      <c r="N16" s="26"/>
      <c r="O16" s="26"/>
      <c r="P16" s="26"/>
    </row>
    <row r="17" spans="2:16" ht="12.75" customHeight="1" x14ac:dyDescent="0.3">
      <c r="B17" s="46"/>
      <c r="C17" s="26"/>
      <c r="D17" s="26"/>
      <c r="E17" s="26"/>
      <c r="F17" s="26"/>
      <c r="G17" s="26"/>
      <c r="H17" s="26"/>
      <c r="I17" s="26"/>
      <c r="J17" s="26"/>
      <c r="K17" s="26"/>
      <c r="L17" s="26"/>
      <c r="M17" s="26"/>
      <c r="N17" s="26"/>
      <c r="O17" s="26"/>
      <c r="P17" s="26"/>
    </row>
    <row r="18" spans="2:16" ht="27" customHeight="1" x14ac:dyDescent="0.3">
      <c r="B18" s="437" t="s">
        <v>153</v>
      </c>
      <c r="C18" s="437"/>
      <c r="D18" s="437"/>
      <c r="E18" s="437"/>
      <c r="F18" s="437"/>
      <c r="G18" s="437"/>
      <c r="H18" s="437"/>
      <c r="I18" s="437"/>
      <c r="J18" s="437"/>
      <c r="K18" s="437"/>
      <c r="L18" s="437"/>
      <c r="M18" s="437"/>
      <c r="N18" s="437"/>
      <c r="O18" s="437"/>
      <c r="P18" s="437"/>
    </row>
    <row r="19" spans="2:16" ht="11.25" customHeight="1" x14ac:dyDescent="0.3">
      <c r="B19" s="46"/>
      <c r="C19" s="26"/>
      <c r="D19" s="26"/>
      <c r="E19" s="26"/>
      <c r="F19" s="26"/>
      <c r="G19" s="26"/>
      <c r="H19" s="26"/>
      <c r="I19" s="26"/>
      <c r="J19" s="26"/>
      <c r="K19" s="26"/>
      <c r="L19" s="26"/>
      <c r="M19" s="26"/>
      <c r="N19" s="26"/>
      <c r="O19" s="26"/>
      <c r="P19" s="26"/>
    </row>
    <row r="20" spans="2:16" ht="41.25" customHeight="1" x14ac:dyDescent="0.3">
      <c r="B20" s="435" t="s">
        <v>154</v>
      </c>
      <c r="C20" s="435"/>
      <c r="D20" s="435"/>
      <c r="E20" s="435"/>
      <c r="F20" s="435"/>
      <c r="G20" s="435"/>
      <c r="H20" s="435"/>
      <c r="I20" s="435"/>
      <c r="J20" s="435"/>
      <c r="K20" s="435"/>
      <c r="L20" s="435"/>
      <c r="M20" s="435"/>
      <c r="N20" s="435"/>
      <c r="O20" s="435"/>
      <c r="P20" s="435"/>
    </row>
    <row r="21" spans="2:16" x14ac:dyDescent="0.3">
      <c r="B21" s="46" t="s">
        <v>130</v>
      </c>
      <c r="C21" s="26"/>
      <c r="D21" s="26"/>
      <c r="E21" s="26"/>
      <c r="F21" s="26"/>
      <c r="G21" s="26"/>
      <c r="H21" s="26"/>
      <c r="I21" s="26"/>
      <c r="J21" s="26"/>
      <c r="K21" s="26"/>
      <c r="L21" s="26"/>
      <c r="M21" s="26"/>
      <c r="N21" s="26"/>
      <c r="O21" s="26"/>
      <c r="P21" s="26"/>
    </row>
    <row r="22" spans="2:16" ht="22.5" customHeight="1" x14ac:dyDescent="0.3">
      <c r="B22" s="437" t="s">
        <v>168</v>
      </c>
      <c r="C22" s="437"/>
      <c r="D22" s="437"/>
      <c r="E22" s="437"/>
      <c r="F22" s="437"/>
      <c r="G22" s="437"/>
      <c r="H22" s="437"/>
      <c r="I22" s="437"/>
      <c r="J22" s="437"/>
      <c r="K22" s="437"/>
      <c r="L22" s="437"/>
      <c r="M22" s="437"/>
      <c r="N22" s="437"/>
      <c r="O22" s="437"/>
      <c r="P22" s="32"/>
    </row>
    <row r="23" spans="2:16" ht="13.5" customHeight="1" x14ac:dyDescent="0.3">
      <c r="B23" s="42"/>
      <c r="C23" s="38"/>
      <c r="D23" s="38"/>
      <c r="E23" s="38"/>
      <c r="F23" s="38"/>
      <c r="G23" s="38"/>
      <c r="H23" s="38"/>
      <c r="I23" s="38"/>
      <c r="J23" s="38"/>
      <c r="K23" s="38"/>
      <c r="L23" s="38"/>
      <c r="M23" s="38"/>
      <c r="N23" s="38"/>
      <c r="O23" s="38"/>
      <c r="P23" s="38"/>
    </row>
    <row r="24" spans="2:16" x14ac:dyDescent="0.3">
      <c r="B24" s="43" t="s">
        <v>169</v>
      </c>
      <c r="C24" s="38"/>
      <c r="D24" s="38"/>
      <c r="E24" s="38"/>
      <c r="F24" s="38"/>
      <c r="G24" s="38"/>
      <c r="H24" s="38"/>
      <c r="I24" s="38"/>
      <c r="J24" s="38"/>
      <c r="K24" s="38"/>
      <c r="L24" s="38"/>
      <c r="M24" s="38"/>
      <c r="N24" s="38"/>
      <c r="O24" s="38"/>
      <c r="P24" s="38"/>
    </row>
    <row r="25" spans="2:16" ht="6" customHeight="1" x14ac:dyDescent="0.3">
      <c r="B25" s="42"/>
      <c r="C25" s="38"/>
      <c r="D25" s="38"/>
      <c r="E25" s="38"/>
      <c r="F25" s="38"/>
      <c r="G25" s="38"/>
      <c r="H25" s="38"/>
      <c r="I25" s="38"/>
      <c r="J25" s="38"/>
      <c r="K25" s="38"/>
      <c r="L25" s="38"/>
      <c r="M25" s="38"/>
      <c r="N25" s="38"/>
      <c r="O25" s="38"/>
      <c r="P25" s="38"/>
    </row>
    <row r="26" spans="2:16" x14ac:dyDescent="0.3">
      <c r="B26" s="43" t="s">
        <v>170</v>
      </c>
      <c r="C26" s="38"/>
      <c r="D26" s="38"/>
      <c r="E26" s="38"/>
      <c r="F26" s="38"/>
      <c r="G26" s="38"/>
      <c r="H26" s="38"/>
      <c r="I26" s="38"/>
      <c r="J26" s="38"/>
      <c r="K26" s="38"/>
      <c r="L26" s="38"/>
      <c r="M26" s="38"/>
      <c r="N26" s="38"/>
      <c r="O26" s="38"/>
      <c r="P26" s="38"/>
    </row>
    <row r="27" spans="2:16" ht="9.75" customHeight="1" x14ac:dyDescent="0.3">
      <c r="B27" s="42"/>
      <c r="C27" s="38"/>
      <c r="D27" s="38"/>
      <c r="E27" s="38"/>
      <c r="F27" s="38"/>
      <c r="G27" s="38"/>
      <c r="H27" s="38"/>
      <c r="I27" s="38"/>
      <c r="J27" s="38"/>
      <c r="K27" s="38"/>
      <c r="L27" s="38"/>
      <c r="M27" s="38"/>
      <c r="N27" s="38"/>
      <c r="O27" s="38"/>
      <c r="P27" s="38"/>
    </row>
    <row r="28" spans="2:16" x14ac:dyDescent="0.3">
      <c r="B28" s="43" t="s">
        <v>200</v>
      </c>
      <c r="C28" s="38"/>
      <c r="D28" s="38"/>
      <c r="E28" s="38"/>
      <c r="F28" s="38"/>
      <c r="G28" s="38"/>
      <c r="H28" s="38"/>
      <c r="I28" s="38"/>
      <c r="J28" s="38"/>
      <c r="K28" s="38"/>
      <c r="L28" s="38"/>
      <c r="M28" s="38"/>
      <c r="N28" s="38"/>
      <c r="O28" s="38"/>
      <c r="P28" s="38"/>
    </row>
    <row r="29" spans="2:16" x14ac:dyDescent="0.3">
      <c r="B29" s="37"/>
      <c r="C29" s="26"/>
      <c r="D29" s="26"/>
      <c r="E29" s="26"/>
      <c r="F29" s="26"/>
      <c r="G29" s="26"/>
      <c r="H29" s="26"/>
      <c r="I29" s="26"/>
      <c r="J29" s="26"/>
      <c r="K29" s="26"/>
      <c r="L29" s="26"/>
      <c r="M29" s="26"/>
      <c r="N29" s="26"/>
      <c r="O29" s="26"/>
      <c r="P29" s="26"/>
    </row>
    <row r="30" spans="2:16" ht="50.25" customHeight="1" x14ac:dyDescent="0.3">
      <c r="B30" s="435" t="s">
        <v>155</v>
      </c>
      <c r="C30" s="435"/>
      <c r="D30" s="435"/>
      <c r="E30" s="435"/>
      <c r="F30" s="435"/>
      <c r="G30" s="435"/>
      <c r="H30" s="435"/>
      <c r="I30" s="435"/>
      <c r="J30" s="435"/>
      <c r="K30" s="435"/>
      <c r="L30" s="435"/>
      <c r="M30" s="435"/>
      <c r="N30" s="435"/>
      <c r="O30" s="435"/>
      <c r="P30" s="435"/>
    </row>
    <row r="31" spans="2:16" x14ac:dyDescent="0.3">
      <c r="B31" s="434" t="s">
        <v>166</v>
      </c>
      <c r="C31" s="434"/>
      <c r="D31" s="434"/>
      <c r="E31" s="434"/>
      <c r="F31" s="434"/>
      <c r="G31" s="434"/>
      <c r="H31" s="434"/>
      <c r="I31" s="434"/>
      <c r="J31" s="434"/>
      <c r="K31" s="434"/>
      <c r="L31" s="434"/>
      <c r="M31" s="434"/>
      <c r="N31" s="434"/>
      <c r="O31" s="434"/>
      <c r="P31" s="434"/>
    </row>
    <row r="32" spans="2:16" ht="53.25" customHeight="1" x14ac:dyDescent="0.3">
      <c r="B32" s="435" t="s">
        <v>156</v>
      </c>
      <c r="C32" s="435"/>
      <c r="D32" s="435"/>
      <c r="E32" s="435"/>
      <c r="F32" s="435"/>
      <c r="G32" s="435"/>
      <c r="H32" s="435"/>
      <c r="I32" s="435"/>
      <c r="J32" s="435"/>
      <c r="K32" s="435"/>
      <c r="L32" s="435"/>
      <c r="M32" s="435"/>
      <c r="N32" s="435"/>
      <c r="O32" s="435"/>
      <c r="P32" s="435"/>
    </row>
    <row r="33" spans="2:16" x14ac:dyDescent="0.3">
      <c r="B33" s="47"/>
      <c r="C33" s="26"/>
      <c r="D33" s="26"/>
      <c r="E33" s="26"/>
      <c r="F33" s="26"/>
      <c r="G33" s="26"/>
      <c r="H33" s="26"/>
      <c r="I33" s="26"/>
      <c r="J33" s="26"/>
      <c r="K33" s="26"/>
      <c r="L33" s="26"/>
      <c r="M33" s="26"/>
      <c r="N33" s="26"/>
      <c r="O33" s="26"/>
      <c r="P33" s="26"/>
    </row>
    <row r="34" spans="2:16" ht="53.25" customHeight="1" x14ac:dyDescent="0.3">
      <c r="B34" s="435" t="s">
        <v>157</v>
      </c>
      <c r="C34" s="435"/>
      <c r="D34" s="435"/>
      <c r="E34" s="435"/>
      <c r="F34" s="435"/>
      <c r="G34" s="435"/>
      <c r="H34" s="435"/>
      <c r="I34" s="435"/>
      <c r="J34" s="435"/>
      <c r="K34" s="435"/>
      <c r="L34" s="435"/>
      <c r="M34" s="435"/>
      <c r="N34" s="435"/>
      <c r="O34" s="435"/>
      <c r="P34" s="435"/>
    </row>
    <row r="35" spans="2:16" x14ac:dyDescent="0.3">
      <c r="B35" s="46"/>
      <c r="C35" s="26"/>
      <c r="D35" s="26"/>
      <c r="E35" s="26"/>
      <c r="F35" s="26"/>
      <c r="G35" s="26"/>
      <c r="H35" s="26"/>
      <c r="I35" s="26"/>
      <c r="J35" s="26"/>
      <c r="K35" s="26"/>
      <c r="L35" s="26"/>
      <c r="M35" s="26"/>
      <c r="N35" s="26"/>
      <c r="O35" s="26"/>
      <c r="P35" s="26"/>
    </row>
    <row r="36" spans="2:16" ht="41.25" customHeight="1" x14ac:dyDescent="0.3">
      <c r="B36" s="435" t="s">
        <v>158</v>
      </c>
      <c r="C36" s="435"/>
      <c r="D36" s="435"/>
      <c r="E36" s="435"/>
      <c r="F36" s="435"/>
      <c r="G36" s="435"/>
      <c r="H36" s="435"/>
      <c r="I36" s="435"/>
      <c r="J36" s="435"/>
      <c r="K36" s="435"/>
      <c r="L36" s="435"/>
      <c r="M36" s="435"/>
      <c r="N36" s="435"/>
      <c r="O36" s="435"/>
      <c r="P36" s="435"/>
    </row>
    <row r="37" spans="2:16" ht="6" customHeight="1" x14ac:dyDescent="0.3">
      <c r="B37" s="46"/>
      <c r="C37" s="26"/>
      <c r="D37" s="26"/>
      <c r="E37" s="26"/>
      <c r="F37" s="26"/>
      <c r="G37" s="26"/>
      <c r="H37" s="26"/>
      <c r="I37" s="26"/>
      <c r="J37" s="26"/>
      <c r="K37" s="26"/>
      <c r="L37" s="26"/>
      <c r="M37" s="26"/>
      <c r="N37" s="26"/>
      <c r="O37" s="26"/>
      <c r="P37" s="26"/>
    </row>
    <row r="38" spans="2:16" ht="24.75" customHeight="1" x14ac:dyDescent="0.3">
      <c r="B38" s="436" t="s">
        <v>182</v>
      </c>
      <c r="C38" s="436"/>
      <c r="D38" s="436"/>
      <c r="E38" s="436"/>
      <c r="F38" s="436"/>
      <c r="G38" s="436"/>
      <c r="H38" s="436"/>
      <c r="I38" s="436"/>
      <c r="J38" s="436"/>
      <c r="K38" s="436"/>
      <c r="L38" s="436"/>
      <c r="M38" s="436"/>
      <c r="N38" s="436"/>
      <c r="O38" s="436"/>
      <c r="P38" s="436"/>
    </row>
    <row r="39" spans="2:16" x14ac:dyDescent="0.3">
      <c r="B39" s="431" t="s">
        <v>131</v>
      </c>
      <c r="C39" s="431"/>
      <c r="D39" s="431"/>
      <c r="E39" s="431"/>
      <c r="F39" s="431"/>
      <c r="G39" s="431"/>
      <c r="H39" s="431"/>
      <c r="I39" s="431"/>
      <c r="J39" s="431"/>
      <c r="K39" s="431"/>
      <c r="L39" s="431"/>
      <c r="M39" s="431"/>
      <c r="N39" s="431"/>
      <c r="O39" s="431"/>
      <c r="P39" s="431"/>
    </row>
    <row r="40" spans="2:16" ht="10.5" customHeight="1" x14ac:dyDescent="0.3">
      <c r="B40" s="46"/>
      <c r="C40" s="26"/>
      <c r="D40" s="26"/>
      <c r="E40" s="26"/>
      <c r="F40" s="26"/>
      <c r="G40" s="26"/>
      <c r="H40" s="26"/>
      <c r="I40" s="26"/>
      <c r="J40" s="26"/>
      <c r="K40" s="26"/>
      <c r="L40" s="26"/>
      <c r="M40" s="26"/>
      <c r="N40" s="26"/>
      <c r="O40" s="26"/>
      <c r="P40" s="26"/>
    </row>
    <row r="41" spans="2:16" ht="38.25" customHeight="1" x14ac:dyDescent="0.3">
      <c r="B41" s="433" t="s">
        <v>159</v>
      </c>
      <c r="C41" s="433"/>
      <c r="D41" s="433"/>
      <c r="E41" s="433"/>
      <c r="F41" s="433"/>
      <c r="G41" s="433"/>
      <c r="H41" s="433"/>
      <c r="I41" s="433"/>
      <c r="J41" s="433"/>
      <c r="K41" s="433"/>
      <c r="L41" s="433"/>
      <c r="M41" s="433"/>
      <c r="N41" s="433"/>
      <c r="O41" s="433"/>
      <c r="P41" s="433"/>
    </row>
    <row r="42" spans="2:16" x14ac:dyDescent="0.3">
      <c r="B42" s="46"/>
      <c r="C42" s="26"/>
      <c r="D42" s="26"/>
      <c r="E42" s="26"/>
      <c r="F42" s="26"/>
      <c r="G42" s="26"/>
      <c r="H42" s="26"/>
      <c r="I42" s="26"/>
      <c r="J42" s="26"/>
      <c r="K42" s="26"/>
      <c r="L42" s="26"/>
      <c r="M42" s="26"/>
      <c r="N42" s="26"/>
      <c r="O42" s="26"/>
      <c r="P42" s="26"/>
    </row>
    <row r="43" spans="2:16" ht="15" customHeight="1" x14ac:dyDescent="0.3">
      <c r="B43" s="434" t="s">
        <v>160</v>
      </c>
      <c r="C43" s="434"/>
      <c r="D43" s="434"/>
      <c r="E43" s="434"/>
      <c r="F43" s="434"/>
      <c r="G43" s="434"/>
      <c r="H43" s="434"/>
      <c r="I43" s="434"/>
      <c r="J43" s="434"/>
      <c r="K43" s="434"/>
      <c r="L43" s="434"/>
      <c r="M43" s="434"/>
      <c r="N43" s="434"/>
      <c r="O43" s="434"/>
      <c r="P43" s="434"/>
    </row>
    <row r="44" spans="2:16" ht="26.25" customHeight="1" x14ac:dyDescent="0.3">
      <c r="B44" s="428" t="s">
        <v>132</v>
      </c>
      <c r="C44" s="428"/>
      <c r="D44" s="428"/>
      <c r="E44" s="428"/>
      <c r="F44" s="428"/>
      <c r="G44" s="428"/>
      <c r="H44" s="428"/>
      <c r="I44" s="428"/>
      <c r="J44" s="428"/>
      <c r="K44" s="428"/>
      <c r="L44" s="428"/>
      <c r="M44" s="428"/>
      <c r="N44" s="428"/>
      <c r="O44" s="428"/>
      <c r="P44" s="428"/>
    </row>
    <row r="45" spans="2:16" x14ac:dyDescent="0.3">
      <c r="B45" s="46"/>
      <c r="C45" s="26"/>
      <c r="D45" s="26"/>
      <c r="E45" s="26"/>
      <c r="F45" s="26"/>
      <c r="G45" s="26"/>
      <c r="H45" s="26"/>
      <c r="I45" s="26"/>
      <c r="J45" s="26"/>
      <c r="K45" s="26"/>
      <c r="L45" s="26"/>
      <c r="M45" s="26"/>
      <c r="N45" s="26"/>
      <c r="O45" s="26"/>
      <c r="P45" s="26"/>
    </row>
    <row r="46" spans="2:16" ht="24.75" customHeight="1" x14ac:dyDescent="0.3">
      <c r="B46" s="428" t="s">
        <v>239</v>
      </c>
      <c r="C46" s="428"/>
      <c r="D46" s="428"/>
      <c r="E46" s="428"/>
      <c r="F46" s="428"/>
      <c r="G46" s="428"/>
      <c r="H46" s="428"/>
      <c r="I46" s="428"/>
      <c r="J46" s="428"/>
      <c r="K46" s="428"/>
      <c r="L46" s="428"/>
      <c r="M46" s="428"/>
      <c r="N46" s="428"/>
      <c r="O46" s="428"/>
      <c r="P46" s="428"/>
    </row>
    <row r="47" spans="2:16" x14ac:dyDescent="0.3">
      <c r="B47" s="46" t="s">
        <v>240</v>
      </c>
      <c r="C47" s="26"/>
      <c r="D47" s="26"/>
      <c r="E47" s="26"/>
      <c r="F47" s="26"/>
      <c r="G47" s="26"/>
      <c r="H47" s="26"/>
      <c r="I47" s="26"/>
      <c r="J47" s="26"/>
      <c r="K47" s="26"/>
      <c r="L47" s="26"/>
      <c r="M47" s="26"/>
      <c r="N47" s="26"/>
      <c r="O47" s="26"/>
      <c r="P47" s="26"/>
    </row>
    <row r="48" spans="2:16" x14ac:dyDescent="0.3">
      <c r="B48" s="46"/>
      <c r="C48" s="26"/>
      <c r="D48" s="26"/>
      <c r="E48" s="26"/>
      <c r="F48" s="26"/>
      <c r="G48" s="26"/>
      <c r="H48" s="26"/>
      <c r="I48" s="26"/>
      <c r="J48" s="26"/>
      <c r="K48" s="26"/>
      <c r="L48" s="26"/>
      <c r="M48" s="26"/>
      <c r="N48" s="26"/>
      <c r="O48" s="26"/>
      <c r="P48" s="26"/>
    </row>
    <row r="49" spans="2:16" x14ac:dyDescent="0.3">
      <c r="B49" s="57" t="s">
        <v>189</v>
      </c>
      <c r="C49" s="26"/>
      <c r="D49" s="26"/>
      <c r="E49" s="26"/>
      <c r="F49" s="26"/>
      <c r="G49" s="26"/>
      <c r="H49" s="26"/>
      <c r="I49" s="26"/>
      <c r="J49" s="26"/>
      <c r="K49" s="26"/>
      <c r="L49" s="26"/>
      <c r="M49" s="26"/>
      <c r="N49" s="26"/>
      <c r="O49" s="26"/>
      <c r="P49" s="26"/>
    </row>
    <row r="50" spans="2:16" x14ac:dyDescent="0.3">
      <c r="B50" s="57"/>
      <c r="C50" s="69"/>
      <c r="D50" s="69"/>
      <c r="E50" s="69"/>
      <c r="F50" s="69"/>
      <c r="G50" s="69"/>
      <c r="H50" s="69"/>
      <c r="I50" s="69"/>
      <c r="J50" s="69"/>
      <c r="K50" s="69"/>
      <c r="L50" s="69"/>
      <c r="M50" s="69"/>
      <c r="N50" s="69"/>
      <c r="O50" s="69"/>
      <c r="P50" s="69"/>
    </row>
    <row r="51" spans="2:16" x14ac:dyDescent="0.3">
      <c r="B51" s="57"/>
      <c r="C51" s="26"/>
      <c r="D51" s="26"/>
      <c r="E51" s="26"/>
      <c r="F51" s="26"/>
      <c r="G51" s="26"/>
      <c r="H51" s="26"/>
      <c r="I51" s="26"/>
      <c r="J51" s="26"/>
      <c r="K51" s="26"/>
      <c r="L51" s="26"/>
      <c r="M51" s="26"/>
      <c r="N51" s="26"/>
      <c r="O51" s="26"/>
      <c r="P51" s="26"/>
    </row>
    <row r="52" spans="2:16" ht="35.25" customHeight="1" x14ac:dyDescent="0.3">
      <c r="B52" s="430" t="s">
        <v>183</v>
      </c>
      <c r="C52" s="430"/>
      <c r="D52" s="430"/>
      <c r="E52" s="430"/>
      <c r="F52" s="430"/>
      <c r="G52" s="430"/>
      <c r="H52" s="430"/>
      <c r="I52" s="430"/>
      <c r="J52" s="430"/>
      <c r="K52" s="430"/>
      <c r="L52" s="430"/>
      <c r="M52" s="430"/>
      <c r="N52" s="430"/>
      <c r="O52" s="430"/>
      <c r="P52" s="430"/>
    </row>
    <row r="53" spans="2:16" x14ac:dyDescent="0.3">
      <c r="B53" s="431" t="s">
        <v>150</v>
      </c>
      <c r="C53" s="431"/>
      <c r="D53" s="431"/>
      <c r="E53" s="431"/>
      <c r="F53" s="431"/>
      <c r="G53" s="431"/>
      <c r="H53" s="431"/>
      <c r="I53" s="431"/>
      <c r="J53" s="431"/>
      <c r="K53" s="431"/>
      <c r="L53" s="431"/>
      <c r="M53" s="431"/>
      <c r="N53" s="431"/>
      <c r="O53" s="431"/>
      <c r="P53" s="431"/>
    </row>
    <row r="54" spans="2:16" x14ac:dyDescent="0.3">
      <c r="B54" s="431" t="s">
        <v>167</v>
      </c>
      <c r="C54" s="431"/>
      <c r="D54" s="431"/>
      <c r="E54" s="431"/>
      <c r="F54" s="431"/>
      <c r="G54" s="431"/>
      <c r="H54" s="431"/>
      <c r="I54" s="431"/>
      <c r="J54" s="431"/>
      <c r="K54" s="431"/>
      <c r="L54" s="431"/>
      <c r="M54" s="431"/>
      <c r="N54" s="431"/>
      <c r="O54" s="431"/>
      <c r="P54" s="431"/>
    </row>
    <row r="55" spans="2:16" x14ac:dyDescent="0.3">
      <c r="B55" s="48"/>
      <c r="C55" s="26"/>
      <c r="D55" s="26"/>
      <c r="E55" s="26"/>
      <c r="F55" s="26"/>
      <c r="G55" s="26"/>
      <c r="H55" s="26"/>
      <c r="I55" s="26"/>
      <c r="J55" s="26"/>
      <c r="K55" s="26"/>
      <c r="L55" s="26"/>
      <c r="M55" s="26"/>
      <c r="N55" s="26"/>
      <c r="O55" s="26"/>
      <c r="P55" s="26"/>
    </row>
    <row r="56" spans="2:16" x14ac:dyDescent="0.3">
      <c r="B56" s="46"/>
      <c r="C56" s="26"/>
      <c r="D56" s="26"/>
      <c r="E56" s="26"/>
      <c r="F56" s="26"/>
      <c r="G56" s="26"/>
      <c r="H56" s="26"/>
      <c r="I56" s="26"/>
      <c r="J56" s="26"/>
      <c r="K56" s="26"/>
      <c r="L56" s="26"/>
      <c r="M56" s="26"/>
      <c r="N56" s="26"/>
      <c r="O56" s="26"/>
      <c r="P56" s="26"/>
    </row>
    <row r="57" spans="2:16" ht="39.75" customHeight="1" x14ac:dyDescent="0.3">
      <c r="B57" s="428" t="s">
        <v>201</v>
      </c>
      <c r="C57" s="428"/>
      <c r="D57" s="428"/>
      <c r="E57" s="428"/>
      <c r="F57" s="428"/>
      <c r="G57" s="428"/>
      <c r="H57" s="428"/>
      <c r="I57" s="428"/>
      <c r="J57" s="428"/>
      <c r="K57" s="428"/>
      <c r="L57" s="428"/>
      <c r="M57" s="428"/>
      <c r="N57" s="428"/>
      <c r="O57" s="428"/>
      <c r="P57" s="428"/>
    </row>
    <row r="58" spans="2:16" x14ac:dyDescent="0.3">
      <c r="B58" s="46"/>
      <c r="C58" s="26"/>
      <c r="D58" s="26"/>
      <c r="E58" s="26"/>
      <c r="F58" s="26"/>
      <c r="G58" s="26"/>
      <c r="H58" s="26"/>
      <c r="I58" s="26"/>
      <c r="J58" s="26"/>
      <c r="K58" s="26"/>
      <c r="L58" s="26"/>
      <c r="M58" s="26"/>
      <c r="N58" s="26"/>
      <c r="O58" s="26"/>
      <c r="P58" s="26"/>
    </row>
    <row r="59" spans="2:16" x14ac:dyDescent="0.3">
      <c r="B59" s="45" t="s">
        <v>161</v>
      </c>
      <c r="C59" s="26"/>
      <c r="D59" s="26"/>
      <c r="E59" s="26"/>
      <c r="F59" s="26"/>
      <c r="G59" s="26"/>
      <c r="H59" s="26"/>
      <c r="I59" s="26"/>
      <c r="J59" s="26"/>
      <c r="K59" s="26"/>
      <c r="L59" s="26"/>
      <c r="M59" s="26"/>
      <c r="N59" s="26"/>
      <c r="O59" s="26"/>
      <c r="P59" s="26"/>
    </row>
    <row r="60" spans="2:16" x14ac:dyDescent="0.3">
      <c r="B60" s="45"/>
      <c r="C60" s="26"/>
      <c r="D60" s="26"/>
      <c r="E60" s="26"/>
      <c r="F60" s="26"/>
      <c r="G60" s="26"/>
      <c r="H60" s="26"/>
      <c r="I60" s="26"/>
      <c r="J60" s="26"/>
      <c r="K60" s="26"/>
      <c r="L60" s="26"/>
      <c r="M60" s="26"/>
      <c r="N60" s="26"/>
      <c r="O60" s="26"/>
      <c r="P60" s="26"/>
    </row>
    <row r="61" spans="2:16" ht="24" customHeight="1" x14ac:dyDescent="0.3">
      <c r="B61" s="432" t="s">
        <v>162</v>
      </c>
      <c r="C61" s="432"/>
      <c r="D61" s="432"/>
      <c r="E61" s="432"/>
      <c r="F61" s="432"/>
      <c r="G61" s="432"/>
      <c r="H61" s="432"/>
      <c r="I61" s="432"/>
      <c r="J61" s="432"/>
      <c r="K61" s="432"/>
      <c r="L61" s="432"/>
      <c r="M61" s="432"/>
      <c r="N61" s="432"/>
      <c r="O61" s="432"/>
      <c r="P61" s="432"/>
    </row>
    <row r="62" spans="2:16" ht="10.5" customHeight="1" x14ac:dyDescent="0.3">
      <c r="B62" s="45"/>
      <c r="C62" s="26"/>
      <c r="D62" s="26"/>
      <c r="E62" s="26"/>
      <c r="F62" s="26"/>
      <c r="G62" s="26"/>
      <c r="H62" s="26"/>
      <c r="I62" s="26"/>
      <c r="J62" s="26"/>
      <c r="K62" s="26"/>
      <c r="L62" s="26"/>
      <c r="M62" s="26"/>
      <c r="N62" s="26"/>
      <c r="O62" s="26"/>
      <c r="P62" s="26"/>
    </row>
    <row r="63" spans="2:16" x14ac:dyDescent="0.3">
      <c r="B63" s="49" t="s">
        <v>133</v>
      </c>
      <c r="C63" s="26"/>
      <c r="D63" s="26"/>
      <c r="E63" s="26"/>
      <c r="F63" s="26"/>
      <c r="G63" s="26"/>
      <c r="H63" s="26"/>
      <c r="I63" s="26"/>
      <c r="J63" s="26"/>
      <c r="K63" s="26"/>
      <c r="L63" s="26"/>
      <c r="M63" s="26"/>
      <c r="N63" s="26"/>
      <c r="O63" s="26"/>
      <c r="P63" s="26"/>
    </row>
    <row r="64" spans="2:16" x14ac:dyDescent="0.3">
      <c r="B64" s="49" t="s">
        <v>134</v>
      </c>
      <c r="C64" s="26"/>
      <c r="D64" s="26"/>
      <c r="E64" s="26"/>
      <c r="F64" s="26"/>
      <c r="G64" s="26"/>
      <c r="H64" s="26"/>
      <c r="I64" s="26"/>
      <c r="J64" s="26"/>
      <c r="K64" s="26"/>
      <c r="L64" s="26"/>
      <c r="M64" s="26"/>
      <c r="N64" s="26"/>
      <c r="O64" s="26"/>
      <c r="P64" s="26"/>
    </row>
    <row r="65" spans="2:16" x14ac:dyDescent="0.3">
      <c r="B65" s="49" t="s">
        <v>151</v>
      </c>
      <c r="C65" s="26"/>
      <c r="D65" s="26"/>
      <c r="E65" s="26"/>
      <c r="F65" s="26"/>
      <c r="G65" s="26"/>
      <c r="H65" s="26"/>
      <c r="I65" s="26"/>
      <c r="J65" s="26"/>
      <c r="K65" s="26"/>
      <c r="L65" s="26"/>
      <c r="M65" s="26"/>
      <c r="N65" s="26"/>
      <c r="O65" s="26"/>
      <c r="P65" s="26"/>
    </row>
    <row r="66" spans="2:16" x14ac:dyDescent="0.3">
      <c r="B66" s="45"/>
      <c r="C66" s="26"/>
      <c r="D66" s="26"/>
      <c r="E66" s="26"/>
      <c r="F66" s="26"/>
      <c r="G66" s="26"/>
      <c r="H66" s="26"/>
      <c r="I66" s="26"/>
      <c r="J66" s="26"/>
      <c r="K66" s="26"/>
      <c r="L66" s="26"/>
      <c r="M66" s="26"/>
      <c r="N66" s="26"/>
      <c r="O66" s="26"/>
      <c r="P66" s="26"/>
    </row>
    <row r="67" spans="2:16" x14ac:dyDescent="0.3">
      <c r="B67" s="45" t="s">
        <v>135</v>
      </c>
      <c r="C67" s="26"/>
      <c r="D67" s="26"/>
      <c r="E67" s="26"/>
      <c r="F67" s="26"/>
      <c r="G67" s="26"/>
      <c r="H67" s="26"/>
      <c r="I67" s="26"/>
      <c r="J67" s="26"/>
      <c r="K67" s="26"/>
      <c r="L67" s="26"/>
      <c r="M67" s="26"/>
      <c r="N67" s="26"/>
      <c r="O67" s="26"/>
      <c r="P67" s="26"/>
    </row>
    <row r="68" spans="2:16" x14ac:dyDescent="0.3">
      <c r="B68" s="50"/>
      <c r="C68" s="26"/>
      <c r="D68" s="26"/>
      <c r="E68" s="26"/>
      <c r="F68" s="26"/>
      <c r="G68" s="26"/>
      <c r="H68" s="26"/>
      <c r="I68" s="26"/>
      <c r="J68" s="26"/>
      <c r="K68" s="26"/>
      <c r="L68" s="26"/>
      <c r="M68" s="26"/>
      <c r="N68" s="26"/>
      <c r="O68" s="26"/>
      <c r="P68" s="26"/>
    </row>
    <row r="69" spans="2:16" x14ac:dyDescent="0.3">
      <c r="B69" s="46" t="s">
        <v>163</v>
      </c>
      <c r="C69" s="26"/>
      <c r="D69" s="26"/>
      <c r="E69" s="26"/>
      <c r="F69" s="26"/>
      <c r="G69" s="26"/>
      <c r="H69" s="26"/>
      <c r="I69" s="26"/>
      <c r="J69" s="26"/>
      <c r="K69" s="26"/>
      <c r="L69" s="26"/>
      <c r="M69" s="26"/>
      <c r="N69" s="26"/>
      <c r="O69" s="26"/>
      <c r="P69" s="26"/>
    </row>
    <row r="70" spans="2:16" x14ac:dyDescent="0.3">
      <c r="B70" s="46"/>
      <c r="C70" s="26"/>
      <c r="D70" s="26"/>
      <c r="E70" s="26"/>
      <c r="F70" s="26"/>
      <c r="G70" s="26"/>
      <c r="H70" s="26"/>
      <c r="I70" s="26"/>
      <c r="J70" s="26"/>
      <c r="K70" s="26"/>
      <c r="L70" s="26"/>
      <c r="M70" s="26"/>
      <c r="N70" s="26"/>
      <c r="O70" s="26"/>
      <c r="P70" s="26"/>
    </row>
    <row r="71" spans="2:16" ht="53.25" customHeight="1" x14ac:dyDescent="0.3">
      <c r="B71" s="428" t="s">
        <v>164</v>
      </c>
      <c r="C71" s="428"/>
      <c r="D71" s="428"/>
      <c r="E71" s="428"/>
      <c r="F71" s="428"/>
      <c r="G71" s="428"/>
      <c r="H71" s="428"/>
      <c r="I71" s="428"/>
      <c r="J71" s="428"/>
      <c r="K71" s="428"/>
      <c r="L71" s="428"/>
      <c r="M71" s="428"/>
      <c r="N71" s="428"/>
      <c r="O71" s="428"/>
      <c r="P71" s="428"/>
    </row>
    <row r="72" spans="2:16" x14ac:dyDescent="0.3">
      <c r="B72" s="46"/>
      <c r="C72" s="26"/>
      <c r="D72" s="26"/>
      <c r="E72" s="26"/>
      <c r="F72" s="26"/>
      <c r="G72" s="26"/>
      <c r="H72" s="26"/>
      <c r="I72" s="26"/>
      <c r="J72" s="26"/>
      <c r="K72" s="26"/>
      <c r="L72" s="26"/>
      <c r="M72" s="26"/>
      <c r="N72" s="26"/>
      <c r="O72" s="26"/>
      <c r="P72" s="26"/>
    </row>
    <row r="73" spans="2:16" x14ac:dyDescent="0.3">
      <c r="B73" s="46" t="s">
        <v>165</v>
      </c>
      <c r="C73" s="26"/>
      <c r="D73" s="26"/>
      <c r="E73" s="26"/>
      <c r="F73" s="26"/>
      <c r="G73" s="26"/>
      <c r="H73" s="26"/>
      <c r="I73" s="26"/>
      <c r="J73" s="26"/>
      <c r="K73" s="26"/>
      <c r="L73" s="26"/>
      <c r="M73" s="26"/>
      <c r="N73" s="26"/>
      <c r="O73" s="26"/>
      <c r="P73" s="26"/>
    </row>
    <row r="74" spans="2:16" ht="15.75" customHeight="1" x14ac:dyDescent="0.3">
      <c r="B74" s="46"/>
      <c r="C74" s="26"/>
      <c r="D74" s="26"/>
      <c r="E74" s="26"/>
      <c r="F74" s="26"/>
      <c r="G74" s="26"/>
      <c r="H74" s="26"/>
      <c r="I74" s="26"/>
      <c r="J74" s="26"/>
      <c r="K74" s="26"/>
      <c r="L74" s="26"/>
      <c r="M74" s="26"/>
      <c r="N74" s="26"/>
      <c r="O74" s="26"/>
      <c r="P74" s="26"/>
    </row>
    <row r="75" spans="2:16" ht="23.25" customHeight="1" x14ac:dyDescent="0.3">
      <c r="B75" s="46" t="s">
        <v>137</v>
      </c>
      <c r="C75" s="26"/>
      <c r="D75" s="26"/>
      <c r="E75" s="26"/>
      <c r="F75" s="26"/>
      <c r="G75" s="26"/>
      <c r="H75" s="26"/>
      <c r="I75" s="26"/>
      <c r="J75" s="26"/>
      <c r="K75" s="26"/>
      <c r="L75" s="26"/>
      <c r="M75" s="26"/>
      <c r="N75" s="26"/>
      <c r="O75" s="26"/>
      <c r="P75" s="26"/>
    </row>
    <row r="76" spans="2:16" ht="41.25" customHeight="1" x14ac:dyDescent="0.3">
      <c r="B76" s="428" t="s">
        <v>136</v>
      </c>
      <c r="C76" s="428"/>
      <c r="D76" s="428"/>
      <c r="E76" s="428"/>
      <c r="F76" s="428"/>
      <c r="G76" s="428"/>
      <c r="H76" s="428"/>
      <c r="I76" s="428"/>
      <c r="J76" s="428"/>
      <c r="K76" s="428"/>
      <c r="L76" s="428"/>
      <c r="M76" s="428"/>
      <c r="N76" s="428"/>
      <c r="O76" s="428"/>
      <c r="P76" s="428"/>
    </row>
    <row r="77" spans="2:16" x14ac:dyDescent="0.3">
      <c r="B77" s="46" t="s">
        <v>138</v>
      </c>
      <c r="C77" s="26"/>
      <c r="D77" s="26"/>
      <c r="E77" s="26"/>
      <c r="F77" s="26"/>
      <c r="G77" s="26"/>
      <c r="H77" s="26"/>
      <c r="I77" s="26"/>
      <c r="J77" s="26"/>
      <c r="K77" s="26"/>
      <c r="L77" s="26"/>
      <c r="M77" s="26"/>
      <c r="N77" s="26"/>
      <c r="O77" s="26"/>
      <c r="P77" s="26"/>
    </row>
    <row r="78" spans="2:16" x14ac:dyDescent="0.3">
      <c r="B78" s="46" t="s">
        <v>139</v>
      </c>
      <c r="C78" s="26"/>
      <c r="D78" s="26"/>
      <c r="E78" s="26"/>
      <c r="F78" s="26"/>
      <c r="G78" s="26"/>
      <c r="H78" s="26"/>
      <c r="I78" s="26"/>
      <c r="J78" s="26"/>
      <c r="K78" s="26"/>
      <c r="L78" s="26"/>
      <c r="M78" s="26"/>
      <c r="N78" s="26"/>
      <c r="O78" s="26"/>
      <c r="P78" s="26"/>
    </row>
    <row r="79" spans="2:16" x14ac:dyDescent="0.3">
      <c r="B79" s="46" t="s">
        <v>140</v>
      </c>
      <c r="C79" s="26"/>
      <c r="D79" s="26"/>
      <c r="E79" s="26"/>
      <c r="F79" s="26"/>
      <c r="G79" s="26"/>
      <c r="H79" s="26"/>
      <c r="I79" s="26"/>
      <c r="J79" s="26"/>
      <c r="K79" s="26"/>
      <c r="L79" s="26"/>
      <c r="M79" s="26"/>
      <c r="N79" s="26"/>
      <c r="O79" s="26"/>
      <c r="P79" s="26"/>
    </row>
    <row r="80" spans="2:16" x14ac:dyDescent="0.3">
      <c r="B80" s="46" t="s">
        <v>141</v>
      </c>
      <c r="C80" s="26"/>
      <c r="D80" s="26"/>
      <c r="E80" s="26"/>
      <c r="F80" s="26"/>
      <c r="G80" s="26"/>
      <c r="H80" s="26"/>
      <c r="I80" s="26"/>
      <c r="J80" s="26"/>
      <c r="K80" s="26"/>
      <c r="L80" s="26"/>
      <c r="M80" s="26"/>
      <c r="N80" s="26"/>
      <c r="O80" s="26"/>
      <c r="P80" s="26"/>
    </row>
    <row r="81" spans="2:16" x14ac:dyDescent="0.3">
      <c r="B81" s="46" t="s">
        <v>142</v>
      </c>
      <c r="C81" s="26"/>
      <c r="D81" s="26"/>
      <c r="E81" s="26"/>
      <c r="F81" s="26"/>
      <c r="G81" s="26"/>
      <c r="H81" s="26"/>
      <c r="I81" s="26"/>
      <c r="J81" s="26"/>
      <c r="K81" s="26"/>
      <c r="L81" s="26"/>
      <c r="M81" s="26"/>
      <c r="N81" s="26"/>
      <c r="O81" s="26"/>
      <c r="P81" s="26"/>
    </row>
    <row r="82" spans="2:16" x14ac:dyDescent="0.3">
      <c r="B82" s="46" t="s">
        <v>143</v>
      </c>
      <c r="C82" s="26"/>
      <c r="D82" s="26"/>
      <c r="E82" s="26"/>
      <c r="F82" s="26"/>
      <c r="G82" s="26"/>
      <c r="H82" s="26"/>
      <c r="I82" s="26"/>
      <c r="J82" s="26"/>
      <c r="K82" s="26"/>
      <c r="L82" s="26"/>
      <c r="M82" s="26"/>
      <c r="N82" s="26"/>
      <c r="O82" s="26"/>
      <c r="P82" s="26"/>
    </row>
    <row r="83" spans="2:16" x14ac:dyDescent="0.3">
      <c r="B83" s="46" t="s">
        <v>144</v>
      </c>
      <c r="C83" s="26"/>
      <c r="D83" s="26"/>
      <c r="E83" s="26"/>
      <c r="F83" s="26"/>
      <c r="G83" s="26"/>
      <c r="H83" s="26"/>
      <c r="I83" s="26"/>
      <c r="J83" s="26"/>
      <c r="K83" s="26"/>
      <c r="L83" s="26"/>
      <c r="M83" s="26"/>
      <c r="N83" s="26"/>
      <c r="O83" s="26"/>
      <c r="P83" s="26"/>
    </row>
    <row r="84" spans="2:16" x14ac:dyDescent="0.3">
      <c r="B84" s="46" t="s">
        <v>145</v>
      </c>
      <c r="C84" s="26"/>
      <c r="D84" s="26"/>
      <c r="E84" s="26"/>
      <c r="F84" s="26"/>
      <c r="G84" s="26"/>
      <c r="H84" s="26"/>
      <c r="I84" s="26"/>
      <c r="J84" s="26"/>
      <c r="K84" s="26"/>
      <c r="L84" s="26"/>
      <c r="M84" s="26"/>
      <c r="N84" s="26"/>
      <c r="O84" s="26"/>
      <c r="P84" s="26"/>
    </row>
    <row r="85" spans="2:16" x14ac:dyDescent="0.3">
      <c r="B85" s="46" t="s">
        <v>146</v>
      </c>
      <c r="C85" s="26"/>
      <c r="D85" s="26"/>
      <c r="E85" s="26"/>
      <c r="F85" s="26"/>
      <c r="G85" s="26"/>
      <c r="H85" s="26"/>
      <c r="I85" s="26"/>
      <c r="J85" s="26"/>
      <c r="K85" s="26"/>
      <c r="L85" s="26"/>
      <c r="M85" s="26"/>
      <c r="N85" s="26"/>
      <c r="O85" s="26"/>
      <c r="P85" s="26"/>
    </row>
    <row r="86" spans="2:16" x14ac:dyDescent="0.3">
      <c r="B86" s="46" t="s">
        <v>147</v>
      </c>
      <c r="C86" s="26"/>
      <c r="D86" s="26"/>
      <c r="E86" s="26"/>
      <c r="F86" s="26"/>
      <c r="G86" s="26"/>
      <c r="H86" s="26"/>
      <c r="I86" s="26"/>
      <c r="J86" s="26"/>
      <c r="K86" s="26"/>
      <c r="L86" s="26"/>
      <c r="M86" s="26"/>
      <c r="N86" s="26"/>
      <c r="O86" s="26"/>
      <c r="P86" s="26"/>
    </row>
    <row r="87" spans="2:16" ht="45.75" customHeight="1" x14ac:dyDescent="0.3">
      <c r="B87" s="428" t="s">
        <v>148</v>
      </c>
      <c r="C87" s="428"/>
      <c r="D87" s="428"/>
      <c r="E87" s="428"/>
      <c r="F87" s="428"/>
      <c r="G87" s="428"/>
      <c r="H87" s="428"/>
      <c r="I87" s="428"/>
      <c r="J87" s="428"/>
      <c r="K87" s="428"/>
      <c r="L87" s="428"/>
      <c r="M87" s="428"/>
      <c r="N87" s="428"/>
      <c r="O87" s="428"/>
      <c r="P87" s="428"/>
    </row>
    <row r="88" spans="2:16" x14ac:dyDescent="0.3">
      <c r="B88" s="48" t="s">
        <v>149</v>
      </c>
      <c r="C88" s="26"/>
      <c r="D88" s="26"/>
      <c r="E88" s="26"/>
      <c r="F88" s="26"/>
      <c r="G88" s="26"/>
      <c r="H88" s="26"/>
      <c r="I88" s="26"/>
      <c r="J88" s="26"/>
      <c r="K88" s="26"/>
      <c r="L88" s="26"/>
      <c r="M88" s="26"/>
      <c r="N88" s="26"/>
      <c r="O88" s="26"/>
      <c r="P88" s="26"/>
    </row>
    <row r="89" spans="2:16" x14ac:dyDescent="0.3">
      <c r="B89" s="46"/>
      <c r="C89" s="26"/>
      <c r="D89" s="26"/>
      <c r="E89" s="26"/>
      <c r="F89" s="26"/>
      <c r="G89" s="26"/>
      <c r="H89" s="26"/>
      <c r="I89" s="26"/>
      <c r="J89" s="26"/>
      <c r="K89" s="26"/>
      <c r="L89" s="26"/>
      <c r="M89" s="26"/>
      <c r="N89" s="26"/>
      <c r="O89" s="26"/>
      <c r="P89" s="26"/>
    </row>
    <row r="90" spans="2:16" ht="51.75" customHeight="1" x14ac:dyDescent="0.3">
      <c r="B90" s="428" t="s">
        <v>152</v>
      </c>
      <c r="C90" s="428"/>
      <c r="D90" s="428"/>
      <c r="E90" s="428"/>
      <c r="F90" s="428"/>
      <c r="G90" s="428"/>
      <c r="H90" s="428"/>
      <c r="I90" s="428"/>
      <c r="J90" s="428"/>
      <c r="K90" s="428"/>
      <c r="L90" s="428"/>
      <c r="M90" s="428"/>
      <c r="N90" s="428"/>
      <c r="O90" s="428"/>
      <c r="P90" s="428"/>
    </row>
    <row r="91" spans="2:16" x14ac:dyDescent="0.3">
      <c r="B91" s="26"/>
      <c r="C91" s="26"/>
      <c r="D91" s="26"/>
      <c r="E91" s="26"/>
      <c r="F91" s="26"/>
      <c r="G91" s="26"/>
      <c r="H91" s="26"/>
      <c r="I91" s="26"/>
      <c r="J91" s="26"/>
      <c r="K91" s="26"/>
      <c r="L91" s="26"/>
      <c r="M91" s="26"/>
      <c r="N91" s="26"/>
      <c r="O91" s="26"/>
      <c r="P91" s="26"/>
    </row>
  </sheetData>
  <mergeCells count="32">
    <mergeCell ref="B3:P3"/>
    <mergeCell ref="B5:P5"/>
    <mergeCell ref="B6:P6"/>
    <mergeCell ref="B7:P7"/>
    <mergeCell ref="B8:P8"/>
    <mergeCell ref="B87:P87"/>
    <mergeCell ref="B9:P9"/>
    <mergeCell ref="B22:O22"/>
    <mergeCell ref="B39:P39"/>
    <mergeCell ref="B10:P10"/>
    <mergeCell ref="B11:P11"/>
    <mergeCell ref="B18:P18"/>
    <mergeCell ref="B20:P20"/>
    <mergeCell ref="B30:P30"/>
    <mergeCell ref="B31:P31"/>
    <mergeCell ref="B32:P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s>
  <printOptions horizontalCentered="1"/>
  <pageMargins left="0.25" right="0.25" top="0.25" bottom="0.5" header="0.3" footer="0.3"/>
  <pageSetup scale="99" fitToHeight="0" orientation="landscape" blackAndWhite="1" r:id="rId1"/>
  <headerFooter>
    <oddFooter>&amp;L&amp;F&amp;CPage &amp;P of &amp;N&amp;R&amp;A</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F3" sqref="F3"/>
    </sheetView>
  </sheetViews>
  <sheetFormatPr defaultColWidth="9.109375" defaultRowHeight="14.4" x14ac:dyDescent="0.3"/>
  <cols>
    <col min="1" max="1" width="22.109375" style="6" customWidth="1"/>
    <col min="2" max="2" width="32.88671875" style="8" customWidth="1"/>
    <col min="3" max="3" width="18.88671875" style="8" customWidth="1"/>
    <col min="4" max="4" width="26.5546875" style="8" customWidth="1"/>
    <col min="5" max="5" width="15.44140625" style="8" customWidth="1"/>
    <col min="6" max="6" width="19.6640625" style="8" customWidth="1"/>
    <col min="7" max="16384" width="9.109375" style="8"/>
  </cols>
  <sheetData>
    <row r="1" spans="1:7" ht="21" customHeight="1" x14ac:dyDescent="0.3">
      <c r="A1" s="74" t="s">
        <v>242</v>
      </c>
      <c r="B1" s="479" t="s">
        <v>11</v>
      </c>
      <c r="C1" s="480"/>
      <c r="D1" s="481"/>
      <c r="E1" s="446" t="s">
        <v>243</v>
      </c>
      <c r="F1" s="447"/>
    </row>
    <row r="2" spans="1:7" ht="36" customHeight="1" x14ac:dyDescent="0.3">
      <c r="A2" s="223" t="s">
        <v>22</v>
      </c>
      <c r="B2" s="263"/>
      <c r="C2" s="225" t="s">
        <v>311</v>
      </c>
      <c r="D2" s="265"/>
      <c r="E2" s="225" t="s">
        <v>212</v>
      </c>
      <c r="F2" s="266" t="s">
        <v>432</v>
      </c>
      <c r="G2" s="268" t="s">
        <v>278</v>
      </c>
    </row>
    <row r="3" spans="1:7" ht="36" customHeight="1" x14ac:dyDescent="0.3">
      <c r="A3" s="224" t="s">
        <v>213</v>
      </c>
      <c r="B3" s="264" t="s">
        <v>430</v>
      </c>
      <c r="C3" s="224" t="s">
        <v>211</v>
      </c>
      <c r="D3" s="228" t="s">
        <v>431</v>
      </c>
      <c r="E3" s="223" t="s">
        <v>221</v>
      </c>
      <c r="F3" s="266">
        <v>2025</v>
      </c>
      <c r="G3" s="23"/>
    </row>
    <row r="4" spans="1:7" ht="20.25" customHeight="1" x14ac:dyDescent="0.3">
      <c r="A4" s="450" t="s">
        <v>244</v>
      </c>
      <c r="B4" s="450"/>
      <c r="C4" s="450"/>
      <c r="D4" s="450"/>
      <c r="E4" s="226" t="s">
        <v>264</v>
      </c>
      <c r="F4" s="266"/>
      <c r="G4" s="229"/>
    </row>
    <row r="5" spans="1:7" ht="17.25" customHeight="1" x14ac:dyDescent="0.3">
      <c r="A5" s="459" t="s">
        <v>28</v>
      </c>
      <c r="B5" s="460"/>
      <c r="C5" s="460"/>
      <c r="D5" s="461"/>
      <c r="E5" s="457" t="s">
        <v>223</v>
      </c>
      <c r="F5" s="458"/>
    </row>
    <row r="6" spans="1:7" ht="17.25" customHeight="1" thickBot="1" x14ac:dyDescent="0.35">
      <c r="A6" s="462" t="s">
        <v>204</v>
      </c>
      <c r="B6" s="463"/>
      <c r="C6" s="463"/>
      <c r="D6" s="464"/>
      <c r="E6" s="465">
        <f>+E38</f>
        <v>0</v>
      </c>
      <c r="F6" s="466"/>
    </row>
    <row r="7" spans="1:7" ht="24" customHeight="1" thickBot="1" x14ac:dyDescent="0.35">
      <c r="A7" s="451" t="s">
        <v>116</v>
      </c>
      <c r="B7" s="452"/>
      <c r="C7" s="453"/>
      <c r="D7" s="454"/>
      <c r="E7" s="454"/>
      <c r="F7" s="455"/>
    </row>
    <row r="8" spans="1:7" ht="38.25" customHeight="1" x14ac:dyDescent="0.3">
      <c r="A8" s="448" t="s">
        <v>220</v>
      </c>
      <c r="B8" s="449"/>
      <c r="C8" s="448" t="s">
        <v>222</v>
      </c>
      <c r="D8" s="449"/>
      <c r="E8" s="467" t="s">
        <v>224</v>
      </c>
      <c r="F8" s="468"/>
    </row>
    <row r="9" spans="1:7" ht="18.899999999999999" hidden="1" customHeight="1" x14ac:dyDescent="0.3">
      <c r="A9" s="438" t="s">
        <v>262</v>
      </c>
      <c r="B9" s="438"/>
      <c r="C9" s="444">
        <v>200.43</v>
      </c>
      <c r="D9" s="444"/>
      <c r="E9" s="456">
        <f ca="1">+Personnel!G136</f>
        <v>236148.42</v>
      </c>
      <c r="F9" s="456"/>
    </row>
    <row r="10" spans="1:7" ht="18.899999999999999" hidden="1" customHeight="1" x14ac:dyDescent="0.3">
      <c r="A10" s="438" t="s">
        <v>85</v>
      </c>
      <c r="B10" s="438"/>
      <c r="C10" s="445">
        <v>200.43100000000001</v>
      </c>
      <c r="D10" s="445"/>
      <c r="E10" s="456">
        <f ca="1">+'Fringe Benefits'!E135</f>
        <v>144914.1</v>
      </c>
      <c r="F10" s="456"/>
    </row>
    <row r="11" spans="1:7" ht="18.899999999999999" hidden="1" customHeight="1" x14ac:dyDescent="0.3">
      <c r="A11" s="438" t="s">
        <v>86</v>
      </c>
      <c r="B11" s="438"/>
      <c r="C11" s="445">
        <v>200.47399999999999</v>
      </c>
      <c r="D11" s="445"/>
      <c r="E11" s="456">
        <f ca="1">+Travel!G135</f>
        <v>2351048.09</v>
      </c>
      <c r="F11" s="456"/>
    </row>
    <row r="12" spans="1:7" ht="18.899999999999999" hidden="1" customHeight="1" x14ac:dyDescent="0.3">
      <c r="A12" s="438" t="s">
        <v>0</v>
      </c>
      <c r="B12" s="438"/>
      <c r="C12" s="445">
        <v>200.43899999999999</v>
      </c>
      <c r="D12" s="445"/>
      <c r="E12" s="456">
        <f ca="1">+'Equipment '!D135</f>
        <v>1943126.15</v>
      </c>
      <c r="F12" s="456"/>
    </row>
    <row r="13" spans="1:7" ht="18.899999999999999" hidden="1" customHeight="1" x14ac:dyDescent="0.3">
      <c r="A13" s="438" t="s">
        <v>1</v>
      </c>
      <c r="B13" s="438"/>
      <c r="C13" s="445">
        <v>200.94</v>
      </c>
      <c r="D13" s="445"/>
      <c r="E13" s="456">
        <f ca="1">+Supplies!D134</f>
        <v>1242318.54</v>
      </c>
      <c r="F13" s="456"/>
    </row>
    <row r="14" spans="1:7" ht="18.899999999999999" customHeight="1" x14ac:dyDescent="0.3">
      <c r="A14" s="438" t="s">
        <v>227</v>
      </c>
      <c r="B14" s="438"/>
      <c r="C14" s="445" t="s">
        <v>226</v>
      </c>
      <c r="D14" s="445"/>
      <c r="E14" s="456">
        <f>+'Contractual Services'!C137</f>
        <v>0</v>
      </c>
      <c r="F14" s="456"/>
    </row>
    <row r="15" spans="1:7" ht="18.899999999999999" hidden="1" customHeight="1" x14ac:dyDescent="0.3">
      <c r="A15" s="438" t="s">
        <v>13</v>
      </c>
      <c r="B15" s="438"/>
      <c r="C15" s="445">
        <v>200.459</v>
      </c>
      <c r="D15" s="445"/>
      <c r="E15" s="456">
        <f ca="1">+Consultant!G407+Consultant!G134</f>
        <v>5626502.3799999999</v>
      </c>
      <c r="F15" s="456"/>
    </row>
    <row r="16" spans="1:7" ht="18.899999999999999" customHeight="1" x14ac:dyDescent="0.3">
      <c r="A16" s="440" t="s">
        <v>17</v>
      </c>
      <c r="B16" s="440"/>
      <c r="C16" s="445"/>
      <c r="D16" s="445"/>
      <c r="E16" s="456">
        <f>+'Construction '!C134</f>
        <v>0</v>
      </c>
      <c r="F16" s="456"/>
    </row>
    <row r="17" spans="1:6" ht="18.899999999999999" hidden="1" customHeight="1" x14ac:dyDescent="0.3">
      <c r="A17" s="440" t="s">
        <v>18</v>
      </c>
      <c r="B17" s="440"/>
      <c r="C17" s="445">
        <v>200.465</v>
      </c>
      <c r="D17" s="445"/>
      <c r="E17" s="456">
        <f ca="1">+'Occupancy '!F135</f>
        <v>16800314.359999999</v>
      </c>
      <c r="F17" s="456"/>
    </row>
    <row r="18" spans="1:6" ht="18.899999999999999" hidden="1" customHeight="1" x14ac:dyDescent="0.3">
      <c r="A18" s="440" t="s">
        <v>19</v>
      </c>
      <c r="B18" s="440"/>
      <c r="C18" s="445">
        <v>200.87</v>
      </c>
      <c r="D18" s="445"/>
      <c r="E18" s="456">
        <f ca="1">+'R &amp; D '!C134</f>
        <v>1334706.48</v>
      </c>
      <c r="F18" s="456"/>
    </row>
    <row r="19" spans="1:6" ht="18.899999999999999" hidden="1" customHeight="1" x14ac:dyDescent="0.3">
      <c r="A19" s="440" t="s">
        <v>88</v>
      </c>
      <c r="B19" s="440"/>
      <c r="C19" s="445"/>
      <c r="D19" s="445"/>
      <c r="E19" s="456">
        <f ca="1">+'Telecommunications '!F135</f>
        <v>1784482.86</v>
      </c>
      <c r="F19" s="456"/>
    </row>
    <row r="20" spans="1:6" ht="18.899999999999999" hidden="1" customHeight="1" x14ac:dyDescent="0.3">
      <c r="A20" s="440" t="s">
        <v>20</v>
      </c>
      <c r="B20" s="440"/>
      <c r="C20" s="445">
        <v>200.47200000000001</v>
      </c>
      <c r="D20" s="445"/>
      <c r="E20" s="456">
        <f ca="1">+'Training &amp; Education'!F135</f>
        <v>24625971.34</v>
      </c>
      <c r="F20" s="456"/>
    </row>
    <row r="21" spans="1:6" ht="18.899999999999999" hidden="1" customHeight="1" x14ac:dyDescent="0.3">
      <c r="A21" s="440" t="s">
        <v>93</v>
      </c>
      <c r="B21" s="440"/>
      <c r="C21" s="445" t="s">
        <v>225</v>
      </c>
      <c r="D21" s="445"/>
      <c r="E21" s="456">
        <f ca="1">+'Direct Administrative '!G135</f>
        <v>518555.95</v>
      </c>
      <c r="F21" s="456"/>
    </row>
    <row r="22" spans="1:6" ht="18.899999999999999" customHeight="1" x14ac:dyDescent="0.3">
      <c r="A22" s="440" t="s">
        <v>179</v>
      </c>
      <c r="B22" s="440"/>
      <c r="C22" s="445"/>
      <c r="D22" s="445"/>
      <c r="E22" s="456">
        <f>+'Miscellaneous (other) Costs '!F135</f>
        <v>0</v>
      </c>
      <c r="F22" s="456"/>
    </row>
    <row r="23" spans="1:6" ht="18.899999999999999" customHeight="1" x14ac:dyDescent="0.3">
      <c r="A23" s="440" t="str">
        <f>+'15A'!$A$2&amp;'15A'!$B$2</f>
        <v>15A.Acquisition</v>
      </c>
      <c r="B23" s="440"/>
      <c r="C23" s="445"/>
      <c r="D23" s="445"/>
      <c r="E23" s="456">
        <f>+'15A'!F$136</f>
        <v>0</v>
      </c>
      <c r="F23" s="456"/>
    </row>
    <row r="24" spans="1:6" ht="18.899999999999999" hidden="1" customHeight="1" x14ac:dyDescent="0.3">
      <c r="A24" s="440" t="str">
        <f>+'15B'!$A$2&amp;'15B'!$B$2</f>
        <v>15B.GRANT EXCLUSIVE LINE ITEM</v>
      </c>
      <c r="B24" s="440"/>
      <c r="C24" s="445"/>
      <c r="D24" s="445"/>
      <c r="E24" s="456">
        <f ca="1">+'15B'!F$136</f>
        <v>16872492.170000002</v>
      </c>
      <c r="F24" s="456"/>
    </row>
    <row r="25" spans="1:6" ht="18.899999999999999" hidden="1" customHeight="1" x14ac:dyDescent="0.3">
      <c r="A25" s="440" t="str">
        <f>+'15C'!$A$2&amp;'15C'!$B$2</f>
        <v>15C.GRANT EXCLUSIVE LINE ITEM</v>
      </c>
      <c r="B25" s="440"/>
      <c r="C25" s="445"/>
      <c r="D25" s="445"/>
      <c r="E25" s="456">
        <f ca="1">+'15C'!F$136</f>
        <v>25991443.949999999</v>
      </c>
      <c r="F25" s="456"/>
    </row>
    <row r="26" spans="1:6" ht="18.899999999999999" hidden="1" customHeight="1" x14ac:dyDescent="0.3">
      <c r="A26" s="440" t="str">
        <f>+'15D'!$A$2&amp;'15D'!$B$2</f>
        <v>15D.GRANT EXCLUSIVE LINE ITEM</v>
      </c>
      <c r="B26" s="440"/>
      <c r="C26" s="445"/>
      <c r="D26" s="445"/>
      <c r="E26" s="456">
        <f ca="1">+'15D'!F$136</f>
        <v>17065828.059999999</v>
      </c>
      <c r="F26" s="456"/>
    </row>
    <row r="27" spans="1:6" ht="18.899999999999999" hidden="1" customHeight="1" x14ac:dyDescent="0.3">
      <c r="A27" s="440" t="str">
        <f>+'15E'!$A$2&amp;'15E'!$B$2</f>
        <v>15E.GRANT EXCLUSIVE LINE ITEM</v>
      </c>
      <c r="B27" s="440"/>
      <c r="C27" s="445"/>
      <c r="D27" s="445"/>
      <c r="E27" s="456">
        <f ca="1">+'15E'!F$136</f>
        <v>15688303.289999999</v>
      </c>
      <c r="F27" s="456"/>
    </row>
    <row r="28" spans="1:6" ht="18.899999999999999" hidden="1" customHeight="1" x14ac:dyDescent="0.3">
      <c r="A28" s="440" t="str">
        <f>+'15F'!$A$2&amp;'15F'!$B$2</f>
        <v>15F.GRANT EXCLUSIVE LINE ITEM</v>
      </c>
      <c r="B28" s="440"/>
      <c r="C28" s="445"/>
      <c r="D28" s="445"/>
      <c r="E28" s="456">
        <f ca="1">+'15F'!F$136</f>
        <v>26725021.210000001</v>
      </c>
      <c r="F28" s="456"/>
    </row>
    <row r="29" spans="1:6" ht="18.899999999999999" hidden="1" customHeight="1" x14ac:dyDescent="0.3">
      <c r="A29" s="440" t="str">
        <f>+'15G'!$A$2&amp;'15G'!$B$2</f>
        <v>15G.GRANT EXCLUSIVE LINE ITEM</v>
      </c>
      <c r="B29" s="440"/>
      <c r="C29" s="445"/>
      <c r="D29" s="445"/>
      <c r="E29" s="456">
        <f ca="1">+'15G'!F$136</f>
        <v>24022718.75</v>
      </c>
      <c r="F29" s="456"/>
    </row>
    <row r="30" spans="1:6" ht="18.899999999999999" hidden="1" customHeight="1" x14ac:dyDescent="0.3">
      <c r="A30" s="440" t="str">
        <f>+'15H'!$A$2&amp;'15H'!$B$2</f>
        <v>15H.GRANT EXCLUSIVE LINE ITEM</v>
      </c>
      <c r="B30" s="440"/>
      <c r="C30" s="445"/>
      <c r="D30" s="445"/>
      <c r="E30" s="456">
        <f ca="1">+'15H'!F$136</f>
        <v>21434452.609999999</v>
      </c>
      <c r="F30" s="456"/>
    </row>
    <row r="31" spans="1:6" ht="18.899999999999999" hidden="1" customHeight="1" x14ac:dyDescent="0.3">
      <c r="A31" s="440" t="str">
        <f>+'15I'!$A$2&amp;'15I'!$B$2</f>
        <v>15I.GRANT EXCLUSIVE LINE ITEM</v>
      </c>
      <c r="B31" s="440"/>
      <c r="C31" s="445"/>
      <c r="D31" s="445"/>
      <c r="E31" s="456">
        <f ca="1">+'15I'!F$136</f>
        <v>8849434.4700000007</v>
      </c>
      <c r="F31" s="456"/>
    </row>
    <row r="32" spans="1:6" ht="18.899999999999999" hidden="1" customHeight="1" x14ac:dyDescent="0.3">
      <c r="A32" s="440" t="str">
        <f>+'15J'!$A$2&amp;'15J'!$B$2</f>
        <v>15J.GRANT EXCLUSIVE LINE ITEM</v>
      </c>
      <c r="B32" s="440"/>
      <c r="C32" s="445"/>
      <c r="D32" s="445"/>
      <c r="E32" s="456">
        <f ca="1">+'15J'!F$136</f>
        <v>24162821.379999999</v>
      </c>
      <c r="F32" s="456"/>
    </row>
    <row r="33" spans="1:6" ht="18.899999999999999" hidden="1" customHeight="1" x14ac:dyDescent="0.3">
      <c r="A33" s="440" t="str">
        <f>+'15K'!$A$2&amp;'15K'!$B$2</f>
        <v>15K.GRANT EXCLUSIVE LINE ITEM</v>
      </c>
      <c r="B33" s="440"/>
      <c r="C33" s="445"/>
      <c r="D33" s="445"/>
      <c r="E33" s="456">
        <f ca="1">+'15K'!F$136</f>
        <v>17762200.710000001</v>
      </c>
      <c r="F33" s="456"/>
    </row>
    <row r="34" spans="1:6" ht="18.899999999999999" customHeight="1" x14ac:dyDescent="0.3">
      <c r="A34" s="438" t="s">
        <v>205</v>
      </c>
      <c r="B34" s="438"/>
      <c r="C34" s="441">
        <v>200.41300000000001</v>
      </c>
      <c r="D34" s="441"/>
      <c r="E34" s="456">
        <f>SUBTOTAL(109,E9:F33)</f>
        <v>0</v>
      </c>
      <c r="F34" s="456"/>
    </row>
    <row r="35" spans="1:6" ht="23.25" hidden="1" customHeight="1" x14ac:dyDescent="0.3">
      <c r="A35" s="439" t="s">
        <v>94</v>
      </c>
      <c r="B35" s="439"/>
      <c r="C35" s="442">
        <v>200.41399999999999</v>
      </c>
      <c r="D35" s="442"/>
      <c r="E35" s="456">
        <f>+'Indirect Costs '!D8</f>
        <v>0</v>
      </c>
      <c r="F35" s="456"/>
    </row>
    <row r="36" spans="1:6" hidden="1" x14ac:dyDescent="0.3">
      <c r="A36" s="259" t="s">
        <v>308</v>
      </c>
      <c r="B36" s="260"/>
      <c r="C36" s="469"/>
      <c r="D36" s="470"/>
      <c r="E36" s="473"/>
      <c r="F36" s="474"/>
    </row>
    <row r="37" spans="1:6" hidden="1" x14ac:dyDescent="0.3">
      <c r="A37" s="261" t="s">
        <v>306</v>
      </c>
      <c r="B37" s="262"/>
      <c r="C37" s="471"/>
      <c r="D37" s="472"/>
      <c r="E37" s="475"/>
      <c r="F37" s="476"/>
    </row>
    <row r="38" spans="1:6" ht="26.25" customHeight="1" x14ac:dyDescent="0.3">
      <c r="A38" s="443" t="s">
        <v>228</v>
      </c>
      <c r="B38" s="443"/>
      <c r="C38" s="443"/>
      <c r="D38" s="443"/>
      <c r="E38" s="477">
        <f>(E34+E35)</f>
        <v>0</v>
      </c>
      <c r="F38" s="478"/>
    </row>
    <row r="39" spans="1:6" ht="17.25" customHeight="1" x14ac:dyDescent="0.3">
      <c r="A39" s="8"/>
    </row>
    <row r="40" spans="1:6" ht="24" customHeight="1" x14ac:dyDescent="0.3">
      <c r="A40" s="51"/>
      <c r="B40" s="51"/>
      <c r="C40" s="51"/>
      <c r="D40" s="51"/>
      <c r="E40" s="51"/>
    </row>
    <row r="41" spans="1:6" x14ac:dyDescent="0.3">
      <c r="A41" s="8"/>
    </row>
    <row r="42" spans="1:6" x14ac:dyDescent="0.3">
      <c r="A42" s="8"/>
    </row>
    <row r="43" spans="1:6" x14ac:dyDescent="0.3">
      <c r="A43" s="8"/>
    </row>
    <row r="44" spans="1:6" x14ac:dyDescent="0.3">
      <c r="A44" s="8"/>
    </row>
    <row r="45" spans="1:6" x14ac:dyDescent="0.3">
      <c r="A45" s="8"/>
    </row>
    <row r="46" spans="1:6" x14ac:dyDescent="0.3">
      <c r="A46" s="8"/>
    </row>
    <row r="47" spans="1:6" x14ac:dyDescent="0.3">
      <c r="A47" s="8"/>
    </row>
    <row r="48" spans="1:6"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row r="56" spans="1:1" x14ac:dyDescent="0.3">
      <c r="A56" s="8"/>
    </row>
    <row r="57" spans="1:1" x14ac:dyDescent="0.3">
      <c r="A57" s="8"/>
    </row>
    <row r="58" spans="1:1" x14ac:dyDescent="0.3">
      <c r="A58" s="8"/>
    </row>
    <row r="59" spans="1:1" x14ac:dyDescent="0.3">
      <c r="A59" s="8"/>
    </row>
    <row r="60" spans="1:1" x14ac:dyDescent="0.3">
      <c r="A60" s="8"/>
    </row>
    <row r="61" spans="1:1" x14ac:dyDescent="0.3">
      <c r="A61" s="8"/>
    </row>
    <row r="62" spans="1:1" x14ac:dyDescent="0.3">
      <c r="A62" s="8"/>
    </row>
    <row r="63" spans="1:1" x14ac:dyDescent="0.3">
      <c r="A63" s="8"/>
    </row>
    <row r="64" spans="1:1" x14ac:dyDescent="0.3">
      <c r="A64" s="8"/>
    </row>
    <row r="65" spans="1:1" x14ac:dyDescent="0.3">
      <c r="A65" s="8"/>
    </row>
    <row r="66" spans="1:1" x14ac:dyDescent="0.3">
      <c r="A66" s="8"/>
    </row>
    <row r="67" spans="1:1" x14ac:dyDescent="0.3">
      <c r="A67" s="8"/>
    </row>
    <row r="68" spans="1:1" x14ac:dyDescent="0.3">
      <c r="A68" s="8"/>
    </row>
    <row r="69" spans="1:1" x14ac:dyDescent="0.3">
      <c r="A69" s="8"/>
    </row>
    <row r="70" spans="1:1" x14ac:dyDescent="0.3">
      <c r="A70" s="8"/>
    </row>
    <row r="71" spans="1:1" x14ac:dyDescent="0.3">
      <c r="A71" s="8"/>
    </row>
    <row r="72" spans="1:1" x14ac:dyDescent="0.3">
      <c r="A72" s="8"/>
    </row>
    <row r="73" spans="1:1" x14ac:dyDescent="0.3">
      <c r="A73" s="8"/>
    </row>
    <row r="74" spans="1:1" x14ac:dyDescent="0.3">
      <c r="A74" s="8"/>
    </row>
    <row r="75" spans="1:1" x14ac:dyDescent="0.3">
      <c r="A75" s="8"/>
    </row>
    <row r="76" spans="1:1" x14ac:dyDescent="0.3">
      <c r="A76" s="8"/>
    </row>
    <row r="77" spans="1:1" x14ac:dyDescent="0.3">
      <c r="A77" s="8"/>
    </row>
    <row r="78" spans="1:1" x14ac:dyDescent="0.3">
      <c r="A78" s="8"/>
    </row>
    <row r="79" spans="1:1" x14ac:dyDescent="0.3">
      <c r="A79" s="8"/>
    </row>
    <row r="80" spans="1:1" x14ac:dyDescent="0.3">
      <c r="A80" s="8"/>
    </row>
    <row r="81" spans="1:1" x14ac:dyDescent="0.3">
      <c r="A81" s="8"/>
    </row>
    <row r="82" spans="1:1" x14ac:dyDescent="0.3">
      <c r="A82" s="8"/>
    </row>
    <row r="83" spans="1:1" x14ac:dyDescent="0.3">
      <c r="A83" s="8"/>
    </row>
    <row r="84" spans="1:1" x14ac:dyDescent="0.3">
      <c r="A84" s="8"/>
    </row>
    <row r="85" spans="1:1" x14ac:dyDescent="0.3">
      <c r="A85" s="8"/>
    </row>
    <row r="86" spans="1:1" x14ac:dyDescent="0.3">
      <c r="A86" s="8"/>
    </row>
    <row r="87" spans="1:1" x14ac:dyDescent="0.3">
      <c r="A87" s="8"/>
    </row>
    <row r="88" spans="1:1" x14ac:dyDescent="0.3">
      <c r="A88" s="8"/>
    </row>
    <row r="89" spans="1:1" x14ac:dyDescent="0.3">
      <c r="A89" s="8"/>
    </row>
    <row r="90" spans="1:1" x14ac:dyDescent="0.3">
      <c r="A90" s="8"/>
    </row>
    <row r="91" spans="1:1" x14ac:dyDescent="0.3">
      <c r="A91" s="8"/>
    </row>
    <row r="92" spans="1:1" x14ac:dyDescent="0.3">
      <c r="A92" s="8"/>
    </row>
    <row r="93" spans="1:1" x14ac:dyDescent="0.3">
      <c r="A93" s="8"/>
    </row>
    <row r="94" spans="1:1" x14ac:dyDescent="0.3">
      <c r="A94" s="8"/>
    </row>
    <row r="95" spans="1:1" x14ac:dyDescent="0.3">
      <c r="A95" s="8"/>
    </row>
    <row r="96" spans="1:1" x14ac:dyDescent="0.3">
      <c r="A96" s="8"/>
    </row>
    <row r="97" spans="1:1" x14ac:dyDescent="0.3">
      <c r="A97" s="8"/>
    </row>
    <row r="98" spans="1:1" x14ac:dyDescent="0.3">
      <c r="A98" s="8"/>
    </row>
    <row r="99" spans="1:1" x14ac:dyDescent="0.3">
      <c r="A99" s="8"/>
    </row>
    <row r="100" spans="1:1" x14ac:dyDescent="0.3">
      <c r="A100" s="8"/>
    </row>
    <row r="101" spans="1:1" x14ac:dyDescent="0.3">
      <c r="A101" s="8"/>
    </row>
    <row r="102" spans="1:1" x14ac:dyDescent="0.3">
      <c r="A102" s="8"/>
    </row>
    <row r="103" spans="1:1" x14ac:dyDescent="0.3">
      <c r="A103" s="8"/>
    </row>
    <row r="104" spans="1:1" x14ac:dyDescent="0.3">
      <c r="A104" s="8"/>
    </row>
    <row r="105" spans="1:1" x14ac:dyDescent="0.3">
      <c r="A105" s="8"/>
    </row>
    <row r="106" spans="1:1" x14ac:dyDescent="0.3">
      <c r="A106" s="8"/>
    </row>
    <row r="107" spans="1:1" x14ac:dyDescent="0.3">
      <c r="A107" s="8"/>
    </row>
    <row r="108" spans="1:1" x14ac:dyDescent="0.3">
      <c r="A108" s="8"/>
    </row>
    <row r="109" spans="1:1" x14ac:dyDescent="0.3">
      <c r="A109" s="8"/>
    </row>
    <row r="110" spans="1:1" x14ac:dyDescent="0.3">
      <c r="A110" s="8"/>
    </row>
    <row r="111" spans="1:1" x14ac:dyDescent="0.3">
      <c r="A111" s="8"/>
    </row>
    <row r="112" spans="1:1" x14ac:dyDescent="0.3">
      <c r="A112" s="8"/>
    </row>
    <row r="113" spans="1:1" x14ac:dyDescent="0.3">
      <c r="A113" s="8"/>
    </row>
    <row r="114" spans="1:1" x14ac:dyDescent="0.3">
      <c r="A114" s="8"/>
    </row>
    <row r="115" spans="1:1" x14ac:dyDescent="0.3">
      <c r="A115" s="8"/>
    </row>
    <row r="116" spans="1:1" x14ac:dyDescent="0.3">
      <c r="A116" s="8"/>
    </row>
    <row r="117" spans="1:1" x14ac:dyDescent="0.3">
      <c r="A117" s="8"/>
    </row>
    <row r="118" spans="1:1" x14ac:dyDescent="0.3">
      <c r="A118" s="8"/>
    </row>
    <row r="119" spans="1:1" x14ac:dyDescent="0.3">
      <c r="A119" s="8"/>
    </row>
    <row r="120" spans="1:1" x14ac:dyDescent="0.3">
      <c r="A120" s="8"/>
    </row>
    <row r="121" spans="1:1" x14ac:dyDescent="0.3">
      <c r="A121" s="8"/>
    </row>
    <row r="122" spans="1:1" x14ac:dyDescent="0.3">
      <c r="A122" s="8"/>
    </row>
    <row r="123" spans="1:1" x14ac:dyDescent="0.3">
      <c r="A123" s="8"/>
    </row>
    <row r="124" spans="1:1" x14ac:dyDescent="0.3">
      <c r="A124" s="8"/>
    </row>
    <row r="125" spans="1:1" x14ac:dyDescent="0.3">
      <c r="A125" s="8"/>
    </row>
    <row r="126" spans="1:1" x14ac:dyDescent="0.3">
      <c r="A126" s="8"/>
    </row>
    <row r="127" spans="1:1" x14ac:dyDescent="0.3">
      <c r="A127" s="8"/>
    </row>
    <row r="128" spans="1:1" x14ac:dyDescent="0.3">
      <c r="A128" s="8"/>
    </row>
    <row r="129" spans="1:1" x14ac:dyDescent="0.3">
      <c r="A129" s="8"/>
    </row>
    <row r="130" spans="1:1" x14ac:dyDescent="0.3">
      <c r="A130" s="8"/>
    </row>
    <row r="131" spans="1:1" x14ac:dyDescent="0.3">
      <c r="A131" s="8"/>
    </row>
    <row r="132" spans="1:1" x14ac:dyDescent="0.3">
      <c r="A132" s="8"/>
    </row>
    <row r="133" spans="1:1" x14ac:dyDescent="0.3">
      <c r="A133" s="8"/>
    </row>
    <row r="134" spans="1:1" x14ac:dyDescent="0.3">
      <c r="A134" s="8"/>
    </row>
    <row r="135" spans="1:1" x14ac:dyDescent="0.3">
      <c r="A135" s="8"/>
    </row>
    <row r="136" spans="1:1" x14ac:dyDescent="0.3">
      <c r="A136" s="8"/>
    </row>
    <row r="137" spans="1:1" x14ac:dyDescent="0.3">
      <c r="A137" s="8"/>
    </row>
    <row r="138" spans="1:1" x14ac:dyDescent="0.3">
      <c r="A138" s="8"/>
    </row>
  </sheetData>
  <sheetProtection algorithmName="SHA-512" hashValue="k0fls4dk3b+cuZGsMaEseI0JDd34TSvGbU2pQPV8Iykget0qrMyYYY0aV+tnOUZW0CQIsGoSNkHotkGDauOJsQ==" saltValue="x6itwQa/lZMEZJIqks6PqA==" spinCount="100000" sheet="1" objects="1" scenarios="1"/>
  <autoFilter ref="A8:B38" xr:uid="{00000000-0001-0000-0100-000000000000}">
    <filterColumn colId="0" showButton="0">
      <filters>
        <filter val="14. Miscellaneous Costs"/>
        <filter val="15A.Acquisition"/>
        <filter val="16. Total Direct Costs (lines 1-15)"/>
        <filter val="18. Total Costs State Grant Funds  (16 &amp;17)"/>
        <filter val="6. Contractual Services  &amp; Subawards"/>
        <filter val="8. Construction"/>
      </filters>
    </filterColumn>
  </autoFilter>
  <mergeCells count="96">
    <mergeCell ref="C32:D32"/>
    <mergeCell ref="E32:F32"/>
    <mergeCell ref="A33:B33"/>
    <mergeCell ref="C33:D33"/>
    <mergeCell ref="E33:F33"/>
    <mergeCell ref="C30:D30"/>
    <mergeCell ref="E30:F30"/>
    <mergeCell ref="A31:B31"/>
    <mergeCell ref="C31:D31"/>
    <mergeCell ref="E31:F31"/>
    <mergeCell ref="C29:D29"/>
    <mergeCell ref="E29:F29"/>
    <mergeCell ref="A24:B24"/>
    <mergeCell ref="C24:D24"/>
    <mergeCell ref="E24:F24"/>
    <mergeCell ref="A25:B25"/>
    <mergeCell ref="C25:D25"/>
    <mergeCell ref="E25:F25"/>
    <mergeCell ref="A26:B26"/>
    <mergeCell ref="C26:D26"/>
    <mergeCell ref="E26:F26"/>
    <mergeCell ref="A27:B27"/>
    <mergeCell ref="C27:D27"/>
    <mergeCell ref="E27:F27"/>
    <mergeCell ref="C36:D37"/>
    <mergeCell ref="E36:F37"/>
    <mergeCell ref="E38:F38"/>
    <mergeCell ref="B1:D1"/>
    <mergeCell ref="E22:F22"/>
    <mergeCell ref="E23:F23"/>
    <mergeCell ref="E28:F28"/>
    <mergeCell ref="E34:F34"/>
    <mergeCell ref="E35:F35"/>
    <mergeCell ref="E17:F17"/>
    <mergeCell ref="E18:F18"/>
    <mergeCell ref="E19:F19"/>
    <mergeCell ref="E20:F20"/>
    <mergeCell ref="E21:F21"/>
    <mergeCell ref="E12:F12"/>
    <mergeCell ref="E13:F13"/>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16:B16"/>
    <mergeCell ref="A7:F7"/>
    <mergeCell ref="C34:D34"/>
    <mergeCell ref="C35:D35"/>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A34:B34"/>
    <mergeCell ref="A35:B35"/>
    <mergeCell ref="A17:B17"/>
    <mergeCell ref="A18:B18"/>
    <mergeCell ref="A19:B19"/>
    <mergeCell ref="A20:B20"/>
    <mergeCell ref="A21:B21"/>
    <mergeCell ref="A29:B29"/>
    <mergeCell ref="A30:B30"/>
    <mergeCell ref="A32:B32"/>
  </mergeCells>
  <conditionalFormatting sqref="E36:F37">
    <cfRule type="containsText" dxfId="12" priority="1"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&amp;L&amp;F&amp;CPage &amp;P of &amp;N&amp;R&amp;A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C27" sqref="C27"/>
    </sheetView>
  </sheetViews>
  <sheetFormatPr defaultColWidth="9.109375" defaultRowHeight="13.2" x14ac:dyDescent="0.25"/>
  <cols>
    <col min="1" max="1" width="2.6640625" style="163" customWidth="1"/>
    <col min="2" max="2" width="4.109375" style="163" customWidth="1"/>
    <col min="3" max="3" width="3.6640625" style="163" customWidth="1"/>
    <col min="4" max="4" width="4" style="163" customWidth="1"/>
    <col min="5" max="5" width="15.44140625" style="163" customWidth="1"/>
    <col min="6" max="6" width="14.6640625" style="163" customWidth="1"/>
    <col min="7" max="7" width="19.109375" style="163" customWidth="1"/>
    <col min="8" max="8" width="9.5546875" style="163" customWidth="1"/>
    <col min="9" max="9" width="7" style="163" customWidth="1"/>
    <col min="10" max="10" width="9.5546875" style="163" customWidth="1"/>
    <col min="11" max="11" width="5.109375" style="163" customWidth="1"/>
    <col min="12" max="12" width="3.44140625" style="163" customWidth="1"/>
    <col min="13" max="13" width="13.109375" style="163" customWidth="1"/>
    <col min="14" max="14" width="2.5546875" style="163" customWidth="1"/>
    <col min="15" max="15" width="15.6640625" style="163" customWidth="1"/>
    <col min="16" max="16" width="3" style="163" customWidth="1"/>
    <col min="17" max="17" width="3.44140625" style="163" customWidth="1"/>
    <col min="18" max="18" width="2.33203125" style="163" customWidth="1"/>
    <col min="19" max="19" width="2.44140625" style="163" customWidth="1"/>
    <col min="20" max="20" width="9.109375" style="163"/>
    <col min="21" max="21" width="16.109375" style="163" customWidth="1"/>
    <col min="22" max="16384" width="9.109375" style="163"/>
  </cols>
  <sheetData>
    <row r="1" spans="2:30" ht="12.75" customHeight="1" x14ac:dyDescent="0.25">
      <c r="B1" s="163" t="s">
        <v>22</v>
      </c>
      <c r="F1" s="482">
        <f>+'Section A'!B2</f>
        <v>0</v>
      </c>
      <c r="G1" s="482"/>
      <c r="H1" s="482"/>
      <c r="I1" s="482"/>
      <c r="J1" s="482"/>
      <c r="K1" s="482"/>
      <c r="L1" s="482"/>
      <c r="M1" s="163" t="s">
        <v>212</v>
      </c>
      <c r="O1" s="483" t="str">
        <f>+'Section A'!F2</f>
        <v>3432-2872</v>
      </c>
      <c r="P1" s="483"/>
    </row>
    <row r="2" spans="2:30" ht="15" customHeight="1" x14ac:dyDescent="0.3">
      <c r="B2" s="489" t="s">
        <v>206</v>
      </c>
      <c r="C2" s="489"/>
      <c r="D2" s="489"/>
      <c r="E2" s="489"/>
      <c r="F2" s="489"/>
      <c r="G2" s="489"/>
      <c r="H2" s="489"/>
      <c r="I2" s="489"/>
      <c r="J2" s="489"/>
    </row>
    <row r="3" spans="2:30" ht="13.5" customHeight="1" x14ac:dyDescent="0.25">
      <c r="B3" s="160"/>
      <c r="C3" s="490" t="s">
        <v>209</v>
      </c>
      <c r="D3" s="490"/>
      <c r="E3" s="490"/>
      <c r="F3" s="490"/>
      <c r="G3" s="490"/>
      <c r="H3" s="490"/>
      <c r="I3" s="490"/>
      <c r="J3" s="490"/>
      <c r="K3" s="490"/>
      <c r="L3" s="490"/>
      <c r="M3" s="490"/>
      <c r="N3" s="490"/>
      <c r="O3" s="490"/>
      <c r="P3" s="490"/>
      <c r="Q3" s="490"/>
    </row>
    <row r="4" spans="2:30" ht="6.75" customHeight="1" x14ac:dyDescent="0.25">
      <c r="B4" s="160"/>
      <c r="C4" s="160"/>
      <c r="D4" s="160"/>
      <c r="E4" s="160"/>
      <c r="F4" s="160"/>
      <c r="G4" s="160"/>
      <c r="H4" s="160"/>
      <c r="I4" s="160"/>
      <c r="J4" s="160"/>
      <c r="K4" s="160"/>
      <c r="L4" s="160"/>
      <c r="M4" s="160"/>
      <c r="N4" s="160"/>
      <c r="O4" s="160"/>
      <c r="P4" s="160"/>
      <c r="Q4" s="160"/>
    </row>
    <row r="5" spans="2:30" ht="45.75" customHeight="1" x14ac:dyDescent="0.3">
      <c r="B5" s="164" t="s">
        <v>104</v>
      </c>
      <c r="C5" s="339"/>
      <c r="D5" s="165"/>
      <c r="E5" s="485" t="s">
        <v>171</v>
      </c>
      <c r="F5" s="485"/>
      <c r="G5" s="485"/>
      <c r="H5" s="485"/>
      <c r="I5" s="485"/>
      <c r="J5" s="485"/>
      <c r="K5" s="485"/>
      <c r="L5" s="485"/>
      <c r="M5" s="485"/>
      <c r="N5" s="485"/>
      <c r="O5" s="485"/>
      <c r="P5" s="485"/>
      <c r="Q5" s="486"/>
      <c r="R5" s="166"/>
      <c r="T5" s="494" t="s">
        <v>276</v>
      </c>
      <c r="U5" s="494"/>
      <c r="V5" s="494"/>
      <c r="W5" s="494"/>
      <c r="X5" s="494"/>
      <c r="Y5" s="494"/>
      <c r="Z5" s="494"/>
    </row>
    <row r="6" spans="2:30" ht="15" customHeight="1" x14ac:dyDescent="0.3">
      <c r="B6" s="167"/>
      <c r="C6" s="168"/>
      <c r="D6" s="168"/>
      <c r="E6" s="491" t="s">
        <v>113</v>
      </c>
      <c r="F6" s="491"/>
      <c r="G6" s="491"/>
      <c r="H6" s="491"/>
      <c r="I6" s="491"/>
      <c r="J6" s="491"/>
      <c r="K6" s="491"/>
      <c r="L6" s="491"/>
      <c r="M6" s="491"/>
      <c r="N6" s="491"/>
      <c r="O6" s="491"/>
      <c r="P6" s="491"/>
      <c r="Q6" s="492"/>
      <c r="R6" s="166"/>
      <c r="T6" s="169"/>
      <c r="U6" s="166"/>
      <c r="V6" s="166"/>
      <c r="W6" s="166"/>
      <c r="X6" s="166"/>
      <c r="Y6" s="166"/>
      <c r="Z6" s="166"/>
      <c r="AA6" s="166"/>
      <c r="AB6" s="166"/>
      <c r="AC6" s="166"/>
      <c r="AD6" s="166"/>
    </row>
    <row r="7" spans="2:30" ht="6.75" customHeight="1" x14ac:dyDescent="0.25">
      <c r="B7" s="170"/>
      <c r="C7" s="162"/>
      <c r="D7" s="162"/>
      <c r="E7" s="162"/>
      <c r="F7" s="162"/>
      <c r="G7" s="162"/>
      <c r="H7" s="162"/>
      <c r="I7" s="162"/>
      <c r="J7" s="162"/>
      <c r="K7" s="162"/>
      <c r="L7" s="162"/>
      <c r="M7" s="162"/>
      <c r="N7" s="162"/>
      <c r="O7" s="162"/>
      <c r="P7" s="162"/>
      <c r="Q7" s="162"/>
      <c r="R7" s="166"/>
      <c r="T7" s="166"/>
      <c r="U7" s="166"/>
      <c r="V7" s="166"/>
      <c r="W7" s="166"/>
      <c r="X7" s="166"/>
      <c r="Y7" s="166"/>
      <c r="Z7" s="166"/>
      <c r="AA7" s="166"/>
      <c r="AB7" s="166"/>
      <c r="AC7" s="166"/>
      <c r="AD7" s="166"/>
    </row>
    <row r="8" spans="2:30" ht="28.5" customHeight="1" x14ac:dyDescent="0.3">
      <c r="B8" s="493" t="s">
        <v>265</v>
      </c>
      <c r="C8" s="493"/>
      <c r="D8" s="493"/>
      <c r="E8" s="493"/>
      <c r="F8" s="493"/>
      <c r="G8" s="493"/>
      <c r="H8" s="493"/>
      <c r="I8" s="493"/>
      <c r="J8" s="493"/>
      <c r="K8" s="493"/>
      <c r="L8" s="493"/>
      <c r="M8" s="493"/>
      <c r="N8" s="493"/>
      <c r="O8" s="493"/>
      <c r="P8" s="493"/>
      <c r="Q8" s="493"/>
      <c r="R8" s="166"/>
      <c r="T8" s="494" t="s">
        <v>277</v>
      </c>
      <c r="U8" s="494"/>
      <c r="V8" s="494"/>
      <c r="W8" s="494"/>
      <c r="X8" s="494"/>
      <c r="Y8" s="169"/>
      <c r="Z8" s="171"/>
      <c r="AA8" s="171"/>
      <c r="AB8" s="171"/>
      <c r="AC8" s="171"/>
      <c r="AD8" s="171"/>
    </row>
    <row r="9" spans="2:30" ht="18" customHeight="1" x14ac:dyDescent="0.25">
      <c r="B9" s="160"/>
      <c r="C9" s="172" t="s">
        <v>118</v>
      </c>
      <c r="D9" s="493" t="s">
        <v>207</v>
      </c>
      <c r="E9" s="493"/>
      <c r="F9" s="493"/>
      <c r="G9" s="493"/>
      <c r="H9" s="493"/>
      <c r="I9" s="493"/>
      <c r="J9" s="493"/>
      <c r="K9" s="493"/>
      <c r="L9" s="493"/>
      <c r="M9" s="493"/>
      <c r="N9" s="493"/>
      <c r="O9" s="493"/>
      <c r="P9" s="493"/>
      <c r="Q9" s="493"/>
      <c r="R9" s="166"/>
      <c r="T9" s="173"/>
      <c r="U9" s="174"/>
      <c r="V9" s="174"/>
      <c r="W9" s="174"/>
      <c r="X9" s="174"/>
      <c r="Y9" s="174"/>
      <c r="Z9" s="174"/>
      <c r="AA9" s="174"/>
      <c r="AB9" s="174"/>
      <c r="AC9" s="174"/>
      <c r="AD9" s="174"/>
    </row>
    <row r="10" spans="2:30" ht="17.25" customHeight="1" x14ac:dyDescent="0.25">
      <c r="B10" s="160"/>
      <c r="C10" s="172" t="s">
        <v>119</v>
      </c>
      <c r="D10" s="493" t="s">
        <v>121</v>
      </c>
      <c r="E10" s="493"/>
      <c r="F10" s="493"/>
      <c r="G10" s="493"/>
      <c r="H10" s="493"/>
      <c r="I10" s="493"/>
      <c r="J10" s="493"/>
      <c r="K10" s="493"/>
      <c r="L10" s="493"/>
      <c r="M10" s="493"/>
      <c r="N10" s="493"/>
      <c r="O10" s="493"/>
      <c r="P10" s="493"/>
      <c r="Q10" s="493"/>
      <c r="R10" s="166"/>
      <c r="T10" s="175"/>
      <c r="U10" s="176"/>
      <c r="V10" s="176"/>
      <c r="W10" s="176"/>
      <c r="X10" s="176"/>
      <c r="Y10" s="176"/>
      <c r="Z10" s="176"/>
      <c r="AA10" s="176"/>
      <c r="AB10" s="176"/>
      <c r="AC10" s="176"/>
      <c r="AD10" s="176"/>
    </row>
    <row r="11" spans="2:30" ht="14.25" customHeight="1" x14ac:dyDescent="0.25">
      <c r="B11" s="162"/>
      <c r="C11" s="172" t="s">
        <v>120</v>
      </c>
      <c r="D11" s="505" t="s">
        <v>266</v>
      </c>
      <c r="E11" s="505"/>
      <c r="F11" s="505"/>
      <c r="G11" s="505"/>
      <c r="H11" s="505"/>
      <c r="I11" s="505"/>
      <c r="J11" s="505"/>
      <c r="K11" s="505"/>
      <c r="L11" s="505"/>
      <c r="M11" s="505"/>
      <c r="N11" s="505"/>
      <c r="O11" s="505"/>
      <c r="P11" s="505"/>
      <c r="Q11" s="505"/>
      <c r="R11" s="166"/>
      <c r="T11" s="484"/>
      <c r="U11" s="484"/>
      <c r="V11" s="484"/>
      <c r="W11" s="484"/>
      <c r="X11" s="484"/>
      <c r="Y11" s="484"/>
      <c r="Z11" s="166"/>
      <c r="AA11" s="166"/>
      <c r="AB11" s="166"/>
      <c r="AC11" s="166"/>
      <c r="AD11" s="166"/>
    </row>
    <row r="12" spans="2:30" ht="8.25" customHeight="1" x14ac:dyDescent="0.25">
      <c r="B12" s="162"/>
      <c r="C12" s="177"/>
      <c r="D12" s="177"/>
      <c r="E12" s="177"/>
      <c r="F12" s="177"/>
      <c r="G12" s="177"/>
      <c r="H12" s="177"/>
      <c r="I12" s="177"/>
      <c r="J12" s="177"/>
      <c r="K12" s="177"/>
      <c r="L12" s="177"/>
      <c r="M12" s="177"/>
      <c r="N12" s="177"/>
      <c r="O12" s="177"/>
      <c r="P12" s="177"/>
      <c r="Q12" s="162"/>
      <c r="R12" s="166"/>
      <c r="T12" s="178"/>
      <c r="U12" s="178"/>
      <c r="V12" s="178"/>
      <c r="W12" s="178"/>
      <c r="X12" s="178"/>
      <c r="Y12" s="178"/>
    </row>
    <row r="13" spans="2:30" ht="42" customHeight="1" x14ac:dyDescent="0.25">
      <c r="B13" s="179" t="s">
        <v>105</v>
      </c>
      <c r="C13" s="341"/>
      <c r="D13" s="165"/>
      <c r="E13" s="485" t="s">
        <v>123</v>
      </c>
      <c r="F13" s="485"/>
      <c r="G13" s="485"/>
      <c r="H13" s="485"/>
      <c r="I13" s="485"/>
      <c r="J13" s="485"/>
      <c r="K13" s="485"/>
      <c r="L13" s="485"/>
      <c r="M13" s="485"/>
      <c r="N13" s="485"/>
      <c r="O13" s="485"/>
      <c r="P13" s="485"/>
      <c r="Q13" s="486"/>
      <c r="R13" s="166"/>
    </row>
    <row r="14" spans="2:30" ht="13.5" customHeight="1" x14ac:dyDescent="0.25">
      <c r="B14" s="180"/>
      <c r="C14" s="181"/>
      <c r="D14" s="162"/>
      <c r="E14" s="487" t="s">
        <v>112</v>
      </c>
      <c r="F14" s="487"/>
      <c r="G14" s="487"/>
      <c r="H14" s="487"/>
      <c r="I14" s="487"/>
      <c r="J14" s="487"/>
      <c r="K14" s="487"/>
      <c r="L14" s="487"/>
      <c r="M14" s="487"/>
      <c r="N14" s="487"/>
      <c r="O14" s="487"/>
      <c r="P14" s="487"/>
      <c r="Q14" s="488"/>
      <c r="R14" s="166"/>
    </row>
    <row r="15" spans="2:30" ht="48.75" customHeight="1" x14ac:dyDescent="0.25">
      <c r="B15" s="182" t="s">
        <v>106</v>
      </c>
      <c r="C15" s="340"/>
      <c r="D15" s="162"/>
      <c r="E15" s="506" t="s">
        <v>267</v>
      </c>
      <c r="F15" s="506"/>
      <c r="G15" s="506"/>
      <c r="H15" s="506"/>
      <c r="I15" s="506"/>
      <c r="J15" s="506"/>
      <c r="K15" s="506"/>
      <c r="L15" s="506"/>
      <c r="M15" s="506"/>
      <c r="N15" s="506"/>
      <c r="O15" s="506"/>
      <c r="P15" s="506"/>
      <c r="Q15" s="507"/>
      <c r="R15" s="166"/>
    </row>
    <row r="16" spans="2:30" ht="18" customHeight="1" x14ac:dyDescent="0.25">
      <c r="B16" s="183"/>
      <c r="C16" s="168"/>
      <c r="D16" s="168"/>
      <c r="E16" s="491" t="s">
        <v>117</v>
      </c>
      <c r="F16" s="508"/>
      <c r="G16" s="508"/>
      <c r="H16" s="508"/>
      <c r="I16" s="508"/>
      <c r="J16" s="508"/>
      <c r="K16" s="508"/>
      <c r="L16" s="508"/>
      <c r="M16" s="508"/>
      <c r="N16" s="508"/>
      <c r="O16" s="508"/>
      <c r="P16" s="508"/>
      <c r="Q16" s="509"/>
      <c r="R16" s="166"/>
      <c r="U16" s="484"/>
      <c r="V16" s="484"/>
      <c r="W16" s="484"/>
      <c r="X16" s="484"/>
      <c r="Y16" s="484"/>
      <c r="Z16" s="484"/>
    </row>
    <row r="17" spans="2:18" ht="5.25" customHeight="1" x14ac:dyDescent="0.25">
      <c r="B17" s="160"/>
      <c r="C17" s="162"/>
      <c r="D17" s="162"/>
      <c r="E17" s="162"/>
      <c r="F17" s="162"/>
      <c r="G17" s="162"/>
      <c r="H17" s="162"/>
      <c r="I17" s="162"/>
      <c r="J17" s="162"/>
      <c r="K17" s="162"/>
      <c r="L17" s="162"/>
      <c r="M17" s="162"/>
      <c r="N17" s="162"/>
      <c r="O17" s="162"/>
      <c r="P17" s="162"/>
      <c r="Q17" s="162"/>
      <c r="R17" s="166"/>
    </row>
    <row r="18" spans="2:18" ht="37.5" customHeight="1" x14ac:dyDescent="0.25">
      <c r="B18" s="179" t="s">
        <v>107</v>
      </c>
      <c r="C18" s="339"/>
      <c r="D18" s="165"/>
      <c r="E18" s="485" t="s">
        <v>208</v>
      </c>
      <c r="F18" s="485"/>
      <c r="G18" s="485"/>
      <c r="H18" s="485"/>
      <c r="I18" s="485"/>
      <c r="J18" s="485"/>
      <c r="K18" s="485"/>
      <c r="L18" s="485"/>
      <c r="M18" s="485"/>
      <c r="N18" s="485"/>
      <c r="O18" s="485"/>
      <c r="P18" s="485"/>
      <c r="Q18" s="486"/>
      <c r="R18" s="166"/>
    </row>
    <row r="19" spans="2:18" ht="27" customHeight="1" x14ac:dyDescent="0.25">
      <c r="B19" s="183"/>
      <c r="C19" s="168"/>
      <c r="D19" s="168"/>
      <c r="E19" s="491" t="s">
        <v>122</v>
      </c>
      <c r="F19" s="491"/>
      <c r="G19" s="491"/>
      <c r="H19" s="491"/>
      <c r="I19" s="491"/>
      <c r="J19" s="491"/>
      <c r="K19" s="491"/>
      <c r="L19" s="491"/>
      <c r="M19" s="491"/>
      <c r="N19" s="491"/>
      <c r="O19" s="491"/>
      <c r="P19" s="491"/>
      <c r="Q19" s="492"/>
    </row>
    <row r="20" spans="2:18" ht="6" customHeight="1" x14ac:dyDescent="0.25">
      <c r="B20" s="160"/>
      <c r="C20" s="160"/>
      <c r="D20" s="160"/>
      <c r="E20" s="160"/>
      <c r="F20" s="160"/>
      <c r="G20" s="160"/>
      <c r="H20" s="160"/>
      <c r="I20" s="160"/>
      <c r="J20" s="160"/>
      <c r="K20" s="160"/>
      <c r="L20" s="160"/>
      <c r="M20" s="160"/>
      <c r="N20" s="160"/>
      <c r="O20" s="160"/>
      <c r="P20" s="160"/>
      <c r="Q20" s="160"/>
    </row>
    <row r="21" spans="2:18" x14ac:dyDescent="0.25">
      <c r="B21" s="495" t="s">
        <v>110</v>
      </c>
      <c r="C21" s="498"/>
      <c r="D21" s="165"/>
      <c r="E21" s="184" t="s">
        <v>115</v>
      </c>
      <c r="F21" s="165"/>
      <c r="G21" s="165"/>
      <c r="H21" s="165"/>
      <c r="I21" s="165"/>
      <c r="J21" s="165"/>
      <c r="K21" s="165"/>
      <c r="L21" s="165"/>
      <c r="M21" s="165"/>
      <c r="N21" s="165"/>
      <c r="O21" s="165"/>
      <c r="P21" s="165"/>
      <c r="Q21" s="185"/>
    </row>
    <row r="22" spans="2:18" ht="15" customHeight="1" x14ac:dyDescent="0.25">
      <c r="B22" s="496"/>
      <c r="C22" s="499"/>
      <c r="D22" s="162"/>
      <c r="E22" s="186" t="s">
        <v>109</v>
      </c>
      <c r="F22" s="501" t="s">
        <v>108</v>
      </c>
      <c r="G22" s="501"/>
      <c r="H22" s="501"/>
      <c r="I22" s="501"/>
      <c r="J22" s="501"/>
      <c r="K22" s="501"/>
      <c r="L22" s="501"/>
      <c r="M22" s="501"/>
      <c r="N22" s="501"/>
      <c r="O22" s="501"/>
      <c r="P22" s="501"/>
      <c r="Q22" s="502"/>
    </row>
    <row r="23" spans="2:18" ht="14.25" customHeight="1" x14ac:dyDescent="0.25">
      <c r="B23" s="496"/>
      <c r="C23" s="499"/>
      <c r="D23" s="162"/>
      <c r="E23" s="186" t="s">
        <v>109</v>
      </c>
      <c r="F23" s="503" t="s">
        <v>268</v>
      </c>
      <c r="G23" s="503"/>
      <c r="H23" s="503"/>
      <c r="I23" s="503"/>
      <c r="J23" s="503"/>
      <c r="K23" s="503"/>
      <c r="L23" s="503"/>
      <c r="M23" s="503"/>
      <c r="N23" s="503"/>
      <c r="O23" s="503"/>
      <c r="P23" s="503"/>
      <c r="Q23" s="504"/>
    </row>
    <row r="24" spans="2:18" ht="12.75" customHeight="1" x14ac:dyDescent="0.25">
      <c r="B24" s="497"/>
      <c r="C24" s="500"/>
      <c r="D24" s="168"/>
      <c r="E24" s="187" t="s">
        <v>111</v>
      </c>
      <c r="F24" s="188"/>
      <c r="G24" s="188"/>
      <c r="H24" s="188"/>
      <c r="I24" s="188"/>
      <c r="J24" s="168"/>
      <c r="K24" s="168"/>
      <c r="L24" s="168"/>
      <c r="M24" s="168"/>
      <c r="N24" s="168"/>
      <c r="O24" s="168"/>
      <c r="P24" s="168"/>
      <c r="Q24" s="161"/>
    </row>
    <row r="25" spans="2:18" ht="12.75" customHeight="1" x14ac:dyDescent="0.25">
      <c r="B25" s="186"/>
      <c r="C25" s="189"/>
      <c r="D25" s="162"/>
      <c r="E25" s="190"/>
      <c r="F25" s="181"/>
      <c r="G25" s="181"/>
      <c r="H25" s="181"/>
      <c r="I25" s="181"/>
      <c r="J25" s="162"/>
      <c r="K25" s="162"/>
      <c r="L25" s="162"/>
      <c r="M25" s="162"/>
      <c r="N25" s="162"/>
      <c r="O25" s="162"/>
      <c r="P25" s="162"/>
      <c r="Q25" s="162"/>
    </row>
    <row r="26" spans="2:18" ht="27" customHeight="1" x14ac:dyDescent="0.25">
      <c r="B26" s="191" t="s">
        <v>210</v>
      </c>
      <c r="C26" s="227" t="s">
        <v>429</v>
      </c>
      <c r="D26" s="192"/>
      <c r="E26" s="511" t="s">
        <v>269</v>
      </c>
      <c r="F26" s="511"/>
      <c r="G26" s="511"/>
      <c r="H26" s="511"/>
      <c r="I26" s="511"/>
      <c r="J26" s="511"/>
      <c r="K26" s="511"/>
      <c r="L26" s="511"/>
      <c r="M26" s="511"/>
      <c r="N26" s="511"/>
      <c r="O26" s="511"/>
      <c r="P26" s="511"/>
      <c r="Q26" s="512"/>
    </row>
    <row r="27" spans="2:18" ht="33" customHeight="1" thickBot="1" x14ac:dyDescent="0.3">
      <c r="B27" s="160"/>
      <c r="C27" s="160"/>
      <c r="D27" s="160"/>
      <c r="E27" s="160"/>
      <c r="F27" s="160"/>
      <c r="G27" s="160"/>
      <c r="H27" s="160"/>
      <c r="I27" s="160"/>
      <c r="J27" s="160"/>
      <c r="K27" s="160"/>
      <c r="L27" s="160"/>
      <c r="M27" s="160"/>
      <c r="N27" s="160"/>
      <c r="O27" s="160"/>
      <c r="P27" s="160"/>
      <c r="Q27" s="160"/>
    </row>
    <row r="28" spans="2:18" ht="5.25" customHeight="1" thickTop="1" x14ac:dyDescent="0.25">
      <c r="B28" s="160"/>
      <c r="C28" s="160"/>
      <c r="D28" s="160"/>
      <c r="E28" s="160"/>
      <c r="F28" s="160"/>
      <c r="G28" s="193"/>
      <c r="H28" s="194"/>
      <c r="I28" s="194"/>
      <c r="J28" s="194"/>
      <c r="K28" s="194"/>
      <c r="L28" s="194"/>
      <c r="M28" s="194"/>
      <c r="N28" s="194"/>
      <c r="O28" s="194"/>
      <c r="P28" s="194"/>
      <c r="Q28" s="195"/>
    </row>
    <row r="29" spans="2:18" ht="14.25" customHeight="1" x14ac:dyDescent="0.25">
      <c r="B29" s="513" t="s">
        <v>114</v>
      </c>
      <c r="C29" s="513"/>
      <c r="D29" s="513"/>
      <c r="E29" s="513"/>
      <c r="F29" s="514"/>
      <c r="G29" s="515" t="s">
        <v>270</v>
      </c>
      <c r="H29" s="506"/>
      <c r="I29" s="516"/>
      <c r="J29" s="516"/>
      <c r="K29" s="175" t="s">
        <v>260</v>
      </c>
      <c r="L29" s="517"/>
      <c r="M29" s="517"/>
      <c r="N29" s="173"/>
      <c r="O29" s="166" t="s">
        <v>271</v>
      </c>
      <c r="P29" s="175"/>
      <c r="Q29" s="196"/>
    </row>
    <row r="30" spans="2:18" ht="14.25" customHeight="1" x14ac:dyDescent="0.25">
      <c r="B30" s="513"/>
      <c r="C30" s="513"/>
      <c r="D30" s="513"/>
      <c r="E30" s="513"/>
      <c r="F30" s="514"/>
      <c r="G30" s="515" t="s">
        <v>272</v>
      </c>
      <c r="H30" s="506"/>
      <c r="I30" s="506"/>
      <c r="J30" s="516"/>
      <c r="K30" s="516"/>
      <c r="L30" s="516"/>
      <c r="M30" s="516"/>
      <c r="N30" s="516"/>
      <c r="O30" s="516"/>
      <c r="P30" s="516"/>
      <c r="Q30" s="197"/>
    </row>
    <row r="31" spans="2:18" ht="14.25" customHeight="1" x14ac:dyDescent="0.25">
      <c r="B31" s="513"/>
      <c r="C31" s="513"/>
      <c r="D31" s="513"/>
      <c r="E31" s="513"/>
      <c r="F31" s="514"/>
      <c r="G31" s="198" t="s">
        <v>261</v>
      </c>
      <c r="H31" s="199"/>
      <c r="I31" s="178" t="s">
        <v>273</v>
      </c>
      <c r="J31" s="485" t="s">
        <v>274</v>
      </c>
      <c r="K31" s="485"/>
      <c r="L31" s="485"/>
      <c r="M31" s="518"/>
      <c r="N31" s="518"/>
      <c r="O31" s="518"/>
      <c r="P31" s="518"/>
      <c r="Q31" s="197"/>
    </row>
    <row r="32" spans="2:18" ht="5.25" customHeight="1" thickBot="1" x14ac:dyDescent="0.3">
      <c r="B32" s="160"/>
      <c r="C32" s="160"/>
      <c r="D32" s="160"/>
      <c r="E32" s="160"/>
      <c r="F32" s="160"/>
      <c r="G32" s="200"/>
      <c r="H32" s="201"/>
      <c r="I32" s="201"/>
      <c r="J32" s="201"/>
      <c r="K32" s="201"/>
      <c r="L32" s="201"/>
      <c r="M32" s="201"/>
      <c r="N32" s="201"/>
      <c r="O32" s="201"/>
      <c r="P32" s="201"/>
      <c r="Q32" s="202"/>
    </row>
    <row r="33" spans="2:25" ht="13.8" thickTop="1" x14ac:dyDescent="0.25">
      <c r="B33" s="160"/>
      <c r="C33" s="160"/>
      <c r="D33" s="160"/>
      <c r="E33" s="160"/>
      <c r="F33" s="160"/>
      <c r="G33" s="160"/>
      <c r="H33" s="160"/>
      <c r="I33" s="160"/>
      <c r="J33" s="160"/>
      <c r="K33" s="160"/>
      <c r="L33" s="160"/>
      <c r="M33" s="160"/>
      <c r="N33" s="160"/>
      <c r="O33" s="160"/>
      <c r="P33" s="160"/>
      <c r="Q33" s="160"/>
    </row>
    <row r="34" spans="2:25" x14ac:dyDescent="0.25">
      <c r="U34" s="166"/>
      <c r="V34" s="166"/>
      <c r="W34" s="166"/>
      <c r="X34" s="166"/>
      <c r="Y34" s="166"/>
    </row>
    <row r="35" spans="2:25" x14ac:dyDescent="0.25">
      <c r="U35" s="166"/>
      <c r="V35" s="166"/>
      <c r="W35" s="166"/>
      <c r="X35" s="166"/>
      <c r="Y35" s="166"/>
    </row>
    <row r="36" spans="2:25" x14ac:dyDescent="0.25">
      <c r="U36" s="166"/>
      <c r="V36" s="166"/>
      <c r="W36" s="166"/>
      <c r="X36" s="166"/>
      <c r="Y36" s="166"/>
    </row>
    <row r="37" spans="2:25" ht="13.5" customHeight="1" x14ac:dyDescent="0.25">
      <c r="U37" s="166"/>
      <c r="V37" s="166"/>
      <c r="W37" s="166"/>
      <c r="X37" s="166"/>
      <c r="Y37" s="166"/>
    </row>
    <row r="38" spans="2:25" ht="16.5" customHeight="1" x14ac:dyDescent="0.25">
      <c r="U38" s="166"/>
      <c r="V38" s="166"/>
      <c r="W38" s="166"/>
      <c r="X38" s="166"/>
      <c r="Y38" s="166"/>
    </row>
    <row r="39" spans="2:25" x14ac:dyDescent="0.25">
      <c r="U39" s="510"/>
      <c r="V39" s="510"/>
      <c r="W39" s="510"/>
      <c r="X39" s="510"/>
      <c r="Y39" s="510"/>
    </row>
    <row r="40" spans="2:25" x14ac:dyDescent="0.25">
      <c r="U40" s="510"/>
      <c r="V40" s="510"/>
      <c r="W40" s="510"/>
      <c r="X40" s="510"/>
      <c r="Y40" s="510"/>
    </row>
    <row r="41" spans="2:25" x14ac:dyDescent="0.25">
      <c r="U41" s="510"/>
      <c r="V41" s="510"/>
      <c r="W41" s="510"/>
      <c r="X41" s="510"/>
      <c r="Y41" s="510"/>
    </row>
    <row r="42" spans="2:25" x14ac:dyDescent="0.25">
      <c r="U42" s="166"/>
      <c r="V42" s="166"/>
      <c r="W42" s="166"/>
      <c r="X42" s="166"/>
      <c r="Y42" s="166"/>
    </row>
    <row r="43" spans="2:25" x14ac:dyDescent="0.25">
      <c r="U43" s="166"/>
      <c r="V43" s="166"/>
      <c r="W43" s="166"/>
      <c r="X43" s="166"/>
      <c r="Y43" s="166"/>
    </row>
    <row r="44" spans="2:25" x14ac:dyDescent="0.25">
      <c r="U44" s="166"/>
      <c r="V44" s="166"/>
      <c r="W44" s="166"/>
      <c r="X44" s="166"/>
      <c r="Y44" s="166"/>
    </row>
    <row r="45" spans="2:25" x14ac:dyDescent="0.25">
      <c r="U45" s="166"/>
      <c r="V45" s="166"/>
      <c r="W45" s="166"/>
      <c r="X45" s="166"/>
      <c r="Y45" s="166"/>
    </row>
  </sheetData>
  <mergeCells count="36">
    <mergeCell ref="U41:Y41"/>
    <mergeCell ref="E26:Q26"/>
    <mergeCell ref="B29:F31"/>
    <mergeCell ref="G29:H29"/>
    <mergeCell ref="I29:J29"/>
    <mergeCell ref="L29:M29"/>
    <mergeCell ref="G30:I30"/>
    <mergeCell ref="J30:P30"/>
    <mergeCell ref="J31:L31"/>
    <mergeCell ref="M31:P31"/>
    <mergeCell ref="U16:Z16"/>
    <mergeCell ref="E18:Q18"/>
    <mergeCell ref="E19:Q19"/>
    <mergeCell ref="U39:Y39"/>
    <mergeCell ref="U40:Y40"/>
    <mergeCell ref="B21:B24"/>
    <mergeCell ref="C21:C24"/>
    <mergeCell ref="F22:Q22"/>
    <mergeCell ref="F23:Q23"/>
    <mergeCell ref="D9:Q9"/>
    <mergeCell ref="D10:Q10"/>
    <mergeCell ref="D11:Q11"/>
    <mergeCell ref="E15:Q15"/>
    <mergeCell ref="E16:Q16"/>
    <mergeCell ref="F1:L1"/>
    <mergeCell ref="O1:P1"/>
    <mergeCell ref="T11:Y11"/>
    <mergeCell ref="E13:Q13"/>
    <mergeCell ref="E14:Q14"/>
    <mergeCell ref="B2:J2"/>
    <mergeCell ref="C3:Q3"/>
    <mergeCell ref="E5:Q5"/>
    <mergeCell ref="E6:Q6"/>
    <mergeCell ref="B8:Q8"/>
    <mergeCell ref="T5:Z5"/>
    <mergeCell ref="T8:X8"/>
  </mergeCells>
  <printOptions horizontalCentered="1"/>
  <pageMargins left="0.25" right="0.25" top="0.25" bottom="0.5" header="0.3" footer="0.3"/>
  <pageSetup fitToHeight="0" orientation="landscape" blackAndWhite="1" r:id="rId1"/>
  <headerFooter>
    <oddFooter>&amp;L&amp;F&amp;CPage &amp;P of &amp;N&amp;R&amp;A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A5" sqref="A5:B5"/>
    </sheetView>
  </sheetViews>
  <sheetFormatPr defaultRowHeight="14.4" x14ac:dyDescent="0.3"/>
  <cols>
    <col min="1" max="3" width="44.5546875" customWidth="1"/>
    <col min="4" max="4" width="7.88671875" customWidth="1"/>
    <col min="5" max="6" width="9.109375" customWidth="1"/>
  </cols>
  <sheetData>
    <row r="1" spans="1:4" ht="20.100000000000001" customHeight="1" x14ac:dyDescent="0.3">
      <c r="A1" s="81" t="str">
        <f>+'Section A'!A1</f>
        <v xml:space="preserve">STATE OF ILLINOIS </v>
      </c>
      <c r="B1" s="79" t="str">
        <f>+'Section A'!B1</f>
        <v>UNIFORM GRANT BUDGET TEMPLATE</v>
      </c>
      <c r="C1" s="80" t="str">
        <f>+'Section A'!E1</f>
        <v>Commerce &amp; Economic Opportunity</v>
      </c>
      <c r="D1" s="87" t="s">
        <v>263</v>
      </c>
    </row>
    <row r="2" spans="1:4" ht="39.9" customHeight="1" x14ac:dyDescent="0.3">
      <c r="A2" s="270" t="str">
        <f>"Organization Name: "&amp;'Section A'!B2</f>
        <v xml:space="preserve">Organization Name: </v>
      </c>
      <c r="B2" s="81" t="str">
        <f>"NOFO # "&amp;'Section A'!F2</f>
        <v>NOFO # 3432-2872</v>
      </c>
      <c r="C2" s="81" t="str">
        <f>"Fiscal Year "&amp;'Section A'!F3</f>
        <v>Fiscal Year 2025</v>
      </c>
    </row>
    <row r="3" spans="1:4" ht="20.100000000000001" customHeight="1" x14ac:dyDescent="0.3">
      <c r="A3" s="521" t="s">
        <v>229</v>
      </c>
      <c r="B3" s="522"/>
      <c r="C3" s="86" t="str">
        <f>"Grant Number: "&amp;'Section A'!F4</f>
        <v xml:space="preserve">Grant Number: </v>
      </c>
    </row>
    <row r="4" spans="1:4" ht="20.100000000000001" customHeight="1" x14ac:dyDescent="0.3">
      <c r="A4" s="83" t="s">
        <v>28</v>
      </c>
      <c r="B4" s="84"/>
      <c r="C4" s="85" t="s">
        <v>223</v>
      </c>
    </row>
    <row r="5" spans="1:4" ht="15" customHeight="1" x14ac:dyDescent="0.3">
      <c r="A5" s="523" t="s">
        <v>231</v>
      </c>
      <c r="B5" s="524"/>
      <c r="C5" s="97"/>
    </row>
    <row r="6" spans="1:4" ht="15" customHeight="1" x14ac:dyDescent="0.3">
      <c r="A6" s="527" t="s">
        <v>26</v>
      </c>
      <c r="B6" s="528"/>
      <c r="C6" s="230">
        <v>0</v>
      </c>
    </row>
    <row r="7" spans="1:4" ht="15" customHeight="1" x14ac:dyDescent="0.3">
      <c r="A7" s="527" t="s">
        <v>27</v>
      </c>
      <c r="B7" s="528"/>
      <c r="C7" s="230">
        <v>0</v>
      </c>
    </row>
    <row r="8" spans="1:4" ht="15" customHeight="1" x14ac:dyDescent="0.3">
      <c r="A8" s="529" t="s">
        <v>24</v>
      </c>
      <c r="B8" s="530"/>
      <c r="C8" s="230">
        <v>0</v>
      </c>
    </row>
    <row r="9" spans="1:4" ht="20.100000000000001" customHeight="1" thickBot="1" x14ac:dyDescent="0.35">
      <c r="A9" s="525" t="s">
        <v>230</v>
      </c>
      <c r="B9" s="526"/>
      <c r="C9" s="98">
        <f>(C6+C7+C8)</f>
        <v>0</v>
      </c>
    </row>
    <row r="10" spans="1:4" ht="20.100000000000001" customHeight="1" thickBot="1" x14ac:dyDescent="0.35">
      <c r="A10" s="451" t="s">
        <v>233</v>
      </c>
      <c r="B10" s="453"/>
      <c r="C10" s="455"/>
      <c r="D10" s="87" t="s">
        <v>256</v>
      </c>
    </row>
    <row r="11" spans="1:4" ht="28.5" customHeight="1" x14ac:dyDescent="0.3">
      <c r="A11" s="83" t="s">
        <v>220</v>
      </c>
      <c r="B11" s="83" t="s">
        <v>222</v>
      </c>
      <c r="C11" s="85" t="s">
        <v>224</v>
      </c>
    </row>
    <row r="12" spans="1:4" ht="16.5" hidden="1" customHeight="1" x14ac:dyDescent="0.3">
      <c r="A12" s="70" t="s">
        <v>14</v>
      </c>
      <c r="B12" s="71">
        <v>200.43</v>
      </c>
      <c r="C12" s="75">
        <f ca="1">+Personnel!G268</f>
        <v>194204.91</v>
      </c>
    </row>
    <row r="13" spans="1:4" ht="16.5" hidden="1" customHeight="1" x14ac:dyDescent="0.3">
      <c r="A13" s="70" t="s">
        <v>15</v>
      </c>
      <c r="B13" s="72">
        <v>200.43100000000001</v>
      </c>
      <c r="C13" s="75">
        <f ca="1">+'Fringe Benefits'!E267</f>
        <v>129972.18</v>
      </c>
    </row>
    <row r="14" spans="1:4" ht="16.5" hidden="1" customHeight="1" x14ac:dyDescent="0.3">
      <c r="A14" s="70" t="s">
        <v>16</v>
      </c>
      <c r="B14" s="72">
        <v>200.47399999999999</v>
      </c>
      <c r="C14" s="75">
        <f ca="1">+Travel!G267</f>
        <v>1866086.26</v>
      </c>
    </row>
    <row r="15" spans="1:4" ht="16.5" hidden="1" customHeight="1" x14ac:dyDescent="0.3">
      <c r="A15" s="70" t="s">
        <v>0</v>
      </c>
      <c r="B15" s="72">
        <v>200.43899999999999</v>
      </c>
      <c r="C15" s="75">
        <f ca="1">+'Equipment '!D267</f>
        <v>1336360.82</v>
      </c>
    </row>
    <row r="16" spans="1:4" ht="16.5" hidden="1" customHeight="1" x14ac:dyDescent="0.3">
      <c r="A16" s="70" t="s">
        <v>1</v>
      </c>
      <c r="B16" s="72">
        <v>200.94</v>
      </c>
      <c r="C16" s="75">
        <f ca="1">+Supplies!D266</f>
        <v>861822.97</v>
      </c>
    </row>
    <row r="17" spans="1:3" ht="16.5" customHeight="1" x14ac:dyDescent="0.3">
      <c r="A17" s="70" t="s">
        <v>227</v>
      </c>
      <c r="B17" s="72" t="s">
        <v>226</v>
      </c>
      <c r="C17" s="75">
        <f>+'Contractual Services'!C269</f>
        <v>0</v>
      </c>
    </row>
    <row r="18" spans="1:3" ht="16.5" hidden="1" customHeight="1" x14ac:dyDescent="0.3">
      <c r="A18" s="70" t="s">
        <v>13</v>
      </c>
      <c r="B18" s="72">
        <v>200.459</v>
      </c>
      <c r="C18" s="75">
        <f ca="1">+Consultant!G266+Consultant!G539</f>
        <v>7835139.4299999997</v>
      </c>
    </row>
    <row r="19" spans="1:3" ht="16.5" customHeight="1" x14ac:dyDescent="0.3">
      <c r="A19" s="70" t="s">
        <v>17</v>
      </c>
      <c r="B19" s="72"/>
      <c r="C19" s="75">
        <f>+'Construction '!C266</f>
        <v>0</v>
      </c>
    </row>
    <row r="20" spans="1:3" ht="16.5" hidden="1" customHeight="1" x14ac:dyDescent="0.3">
      <c r="A20" s="70" t="s">
        <v>18</v>
      </c>
      <c r="B20" s="72">
        <v>200.465</v>
      </c>
      <c r="C20" s="75">
        <f ca="1">+'Occupancy '!F267</f>
        <v>12967016.74</v>
      </c>
    </row>
    <row r="21" spans="1:3" ht="16.5" hidden="1" customHeight="1" x14ac:dyDescent="0.3">
      <c r="A21" s="70" t="s">
        <v>19</v>
      </c>
      <c r="B21" s="72">
        <v>200.87</v>
      </c>
      <c r="C21" s="75">
        <f ca="1">+'R &amp; D '!C266</f>
        <v>1876396.48</v>
      </c>
    </row>
    <row r="22" spans="1:3" ht="16.5" hidden="1" customHeight="1" x14ac:dyDescent="0.3">
      <c r="A22" s="70" t="s">
        <v>88</v>
      </c>
      <c r="B22" s="72"/>
      <c r="C22" s="75">
        <f ca="1">+'Telecommunications '!F267</f>
        <v>1881589.05</v>
      </c>
    </row>
    <row r="23" spans="1:3" ht="16.5" hidden="1" customHeight="1" x14ac:dyDescent="0.3">
      <c r="A23" s="70" t="s">
        <v>20</v>
      </c>
      <c r="B23" s="72">
        <v>200.47200000000001</v>
      </c>
      <c r="C23" s="75">
        <f ca="1">+'Training &amp; Education'!F267</f>
        <v>21324395.890000001</v>
      </c>
    </row>
    <row r="24" spans="1:3" ht="16.5" hidden="1" customHeight="1" x14ac:dyDescent="0.3">
      <c r="A24" s="70" t="s">
        <v>93</v>
      </c>
      <c r="B24" s="72" t="s">
        <v>225</v>
      </c>
      <c r="C24" s="75">
        <f ca="1">+'Direct Administrative '!G267</f>
        <v>532633.44999999995</v>
      </c>
    </row>
    <row r="25" spans="1:3" ht="16.5" customHeight="1" x14ac:dyDescent="0.3">
      <c r="A25" s="70" t="s">
        <v>179</v>
      </c>
      <c r="B25" s="72"/>
      <c r="C25" s="75">
        <f>+'Miscellaneous (other) Costs '!F267</f>
        <v>0</v>
      </c>
    </row>
    <row r="26" spans="1:3" ht="16.5" customHeight="1" x14ac:dyDescent="0.3">
      <c r="A26" s="70" t="str">
        <f>+'15A'!$A$2&amp;'15A'!$B$2</f>
        <v>15A.Acquisition</v>
      </c>
      <c r="B26" s="72"/>
      <c r="C26" s="75">
        <f>+'15A'!F$268</f>
        <v>0</v>
      </c>
    </row>
    <row r="27" spans="1:3" ht="16.5" hidden="1" customHeight="1" x14ac:dyDescent="0.3">
      <c r="A27" s="70" t="str">
        <f>+'15B'!$A$2&amp;'15B'!$B$2</f>
        <v>15B.GRANT EXCLUSIVE LINE ITEM</v>
      </c>
      <c r="B27" s="294"/>
      <c r="C27" s="75">
        <f ca="1">+'15B'!F$268</f>
        <v>17788098.32</v>
      </c>
    </row>
    <row r="28" spans="1:3" ht="16.5" hidden="1" customHeight="1" x14ac:dyDescent="0.3">
      <c r="A28" s="70" t="str">
        <f>+'15C'!$A$2&amp;'15C'!$B$2</f>
        <v>15C.GRANT EXCLUSIVE LINE ITEM</v>
      </c>
      <c r="B28" s="294"/>
      <c r="C28" s="75">
        <f ca="1">+'15C'!F$268</f>
        <v>15564373.029999999</v>
      </c>
    </row>
    <row r="29" spans="1:3" ht="16.5" hidden="1" customHeight="1" x14ac:dyDescent="0.3">
      <c r="A29" s="70" t="str">
        <f>+'15D'!$A$2&amp;'15D'!$B$2</f>
        <v>15D.GRANT EXCLUSIVE LINE ITEM</v>
      </c>
      <c r="B29" s="294"/>
      <c r="C29" s="75">
        <f ca="1">+'15D'!F$268</f>
        <v>21931998.940000001</v>
      </c>
    </row>
    <row r="30" spans="1:3" ht="16.5" hidden="1" customHeight="1" x14ac:dyDescent="0.3">
      <c r="A30" s="70" t="str">
        <f>+'15E'!$A$2&amp;'15E'!$B$2</f>
        <v>15E.GRANT EXCLUSIVE LINE ITEM</v>
      </c>
      <c r="B30" s="294"/>
      <c r="C30" s="75">
        <f ca="1">+'15E'!F$268</f>
        <v>17302356.760000002</v>
      </c>
    </row>
    <row r="31" spans="1:3" ht="16.5" hidden="1" customHeight="1" x14ac:dyDescent="0.3">
      <c r="A31" s="70" t="str">
        <f>+'15F'!$A$2&amp;'15F'!$B$2</f>
        <v>15F.GRANT EXCLUSIVE LINE ITEM</v>
      </c>
      <c r="B31" s="294"/>
      <c r="C31" s="75">
        <f ca="1">+'15F'!F$268</f>
        <v>12526206.67</v>
      </c>
    </row>
    <row r="32" spans="1:3" ht="16.5" hidden="1" customHeight="1" x14ac:dyDescent="0.3">
      <c r="A32" s="70" t="str">
        <f>+'15G'!$A$2&amp;'15G'!$B$2</f>
        <v>15G.GRANT EXCLUSIVE LINE ITEM</v>
      </c>
      <c r="B32" s="72"/>
      <c r="C32" s="75">
        <f ca="1">+'15G'!F$268</f>
        <v>22216462.859999999</v>
      </c>
    </row>
    <row r="33" spans="1:3" ht="16.5" hidden="1" customHeight="1" x14ac:dyDescent="0.3">
      <c r="A33" s="70" t="str">
        <f>+'15H'!$A$2&amp;'15H'!$B$2</f>
        <v>15H.GRANT EXCLUSIVE LINE ITEM</v>
      </c>
      <c r="B33" s="310"/>
      <c r="C33" s="75">
        <f ca="1">+'15H'!F$268</f>
        <v>14718133.08</v>
      </c>
    </row>
    <row r="34" spans="1:3" ht="16.5" hidden="1" customHeight="1" x14ac:dyDescent="0.3">
      <c r="A34" s="70" t="str">
        <f>+'15I'!$A$2&amp;'15I'!$B$2</f>
        <v>15I.GRANT EXCLUSIVE LINE ITEM</v>
      </c>
      <c r="B34" s="310"/>
      <c r="C34" s="75">
        <f ca="1">+'15I'!F$268</f>
        <v>10834555.880000001</v>
      </c>
    </row>
    <row r="35" spans="1:3" ht="16.5" hidden="1" customHeight="1" x14ac:dyDescent="0.3">
      <c r="A35" s="70" t="str">
        <f>+'15J'!$A$2&amp;'15J'!$B$2</f>
        <v>15J.GRANT EXCLUSIVE LINE ITEM</v>
      </c>
      <c r="B35" s="310"/>
      <c r="C35" s="75">
        <f ca="1">+'15J'!F$268</f>
        <v>11618459.359999999</v>
      </c>
    </row>
    <row r="36" spans="1:3" ht="16.5" hidden="1" customHeight="1" x14ac:dyDescent="0.3">
      <c r="A36" s="70" t="str">
        <f>+'15K'!$A$2&amp;'15K'!$B$2</f>
        <v>15K.GRANT EXCLUSIVE LINE ITEM</v>
      </c>
      <c r="B36" s="310"/>
      <c r="C36" s="75">
        <f ca="1">+'15K'!F$268</f>
        <v>3974873.59</v>
      </c>
    </row>
    <row r="37" spans="1:3" ht="16.5" customHeight="1" x14ac:dyDescent="0.3">
      <c r="A37" s="70" t="s">
        <v>205</v>
      </c>
      <c r="B37" s="73">
        <v>200.41300000000001</v>
      </c>
      <c r="C37" s="75">
        <f>SUBTOTAL(109,C12:C36)</f>
        <v>0</v>
      </c>
    </row>
    <row r="38" spans="1:3" ht="16.5" hidden="1" customHeight="1" x14ac:dyDescent="0.3">
      <c r="A38" s="95" t="s">
        <v>94</v>
      </c>
      <c r="B38" s="96">
        <v>200.41399999999999</v>
      </c>
      <c r="C38" s="75">
        <f>+'Indirect Costs '!D14</f>
        <v>0</v>
      </c>
    </row>
    <row r="39" spans="1:3" ht="34.5" hidden="1" customHeight="1" x14ac:dyDescent="0.3">
      <c r="A39" s="519" t="s">
        <v>25</v>
      </c>
      <c r="B39" s="520"/>
      <c r="C39" s="76"/>
    </row>
    <row r="40" spans="1:3" ht="22.5" customHeight="1" x14ac:dyDescent="0.3">
      <c r="A40" s="78" t="s">
        <v>232</v>
      </c>
      <c r="B40" s="77"/>
      <c r="C40" s="82">
        <f>(C37+C38)</f>
        <v>0</v>
      </c>
    </row>
    <row r="41" spans="1:3" ht="17.399999999999999" customHeight="1" x14ac:dyDescent="0.3"/>
    <row r="42" spans="1:3" ht="17.399999999999999" customHeight="1" x14ac:dyDescent="0.3"/>
    <row r="43" spans="1:3" ht="17.399999999999999" customHeight="1" x14ac:dyDescent="0.3"/>
    <row r="45" spans="1:3" ht="15" customHeight="1" x14ac:dyDescent="0.3"/>
    <row r="46" spans="1:3" ht="22.5" customHeight="1" x14ac:dyDescent="0.3"/>
  </sheetData>
  <sheetProtection algorithmName="SHA-512" hashValue="HycyU8DMWZ1AHV0TvMDnQ79SG4AGsCoNmv6Ea73489weyM51wbAob/V/81K7CdsUUG4WZiRux712SKQYBkg/wg==" saltValue="bk5yTOlZpknneenYrDH1Bw==" spinCount="100000" sheet="1" objects="1" scenarios="1"/>
  <autoFilter ref="A11:A40" xr:uid="{00000000-0001-0000-0300-000000000000}">
    <filterColumn colId="0">
      <filters>
        <filter val="14. Miscellaneous Costs"/>
        <filter val="15A.Acquisition"/>
        <filter val="16. Total Direct Costs (lines 1-15)"/>
        <filter val="18. Total Costs NON -State Grant Funds  (16 &amp;17)"/>
        <filter val="6. Contractual Services  &amp; Subawards"/>
        <filter val="8. Construction"/>
      </filters>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A3" sqref="A3:C3"/>
    </sheetView>
  </sheetViews>
  <sheetFormatPr defaultRowHeight="14.4" x14ac:dyDescent="0.3"/>
  <cols>
    <col min="1" max="9" width="14.33203125" customWidth="1"/>
  </cols>
  <sheetData>
    <row r="1" spans="1:9" ht="39.75" customHeight="1" thickTop="1" thickBot="1" x14ac:dyDescent="0.35">
      <c r="A1" s="533" t="s">
        <v>23</v>
      </c>
      <c r="B1" s="534"/>
      <c r="C1" s="535"/>
      <c r="D1" s="533" t="s">
        <v>215</v>
      </c>
      <c r="E1" s="534"/>
      <c r="F1" s="535"/>
      <c r="G1" s="536" t="str">
        <f>"AGENCY: "&amp;'Section B'!C1</f>
        <v>AGENCY: Commerce &amp; Economic Opportunity</v>
      </c>
      <c r="H1" s="537"/>
      <c r="I1" s="538"/>
    </row>
    <row r="2" spans="1:9" s="267" customFormat="1" ht="33" customHeight="1" thickTop="1" thickBot="1" x14ac:dyDescent="0.35">
      <c r="A2" s="536" t="str">
        <f>"Organization Name: "&amp;'Section A'!B2</f>
        <v xml:space="preserve">Organization Name: </v>
      </c>
      <c r="B2" s="537"/>
      <c r="C2" s="537"/>
      <c r="D2" s="541" t="str">
        <f>"CSFA Description: "&amp;'Section A'!D3</f>
        <v>CSFA Description: CDBG-CV Rural Shelter</v>
      </c>
      <c r="E2" s="542"/>
      <c r="F2" s="543"/>
      <c r="G2" s="536" t="str">
        <f>"NOFO # "&amp;'Section A'!F2</f>
        <v>NOFO # 3432-2872</v>
      </c>
      <c r="H2" s="537"/>
      <c r="I2" s="538"/>
    </row>
    <row r="3" spans="1:9" ht="16.5" customHeight="1" thickTop="1" thickBot="1" x14ac:dyDescent="0.35">
      <c r="A3" s="539" t="str">
        <f>"CSFA #: "&amp;'Section A'!B3</f>
        <v>CSFA #: 420-75-3432</v>
      </c>
      <c r="B3" s="540"/>
      <c r="C3" s="540"/>
      <c r="D3" s="544" t="str">
        <f>"UEI # "&amp;'Section A'!D2</f>
        <v xml:space="preserve">UEI # </v>
      </c>
      <c r="E3" s="545"/>
      <c r="F3" s="546"/>
      <c r="G3" s="536" t="str">
        <f>"Fiscal Year(s): "&amp;'Section A'!F3</f>
        <v>Fiscal Year(s): 2025</v>
      </c>
      <c r="H3" s="537"/>
      <c r="I3" s="538"/>
    </row>
    <row r="4" spans="1:9" ht="15" thickTop="1" x14ac:dyDescent="0.3"/>
    <row r="5" spans="1:9" x14ac:dyDescent="0.3">
      <c r="A5" s="54" t="s">
        <v>178</v>
      </c>
      <c r="B5" s="53"/>
    </row>
    <row r="6" spans="1:9" ht="36" customHeight="1" x14ac:dyDescent="0.3">
      <c r="A6" s="532" t="s">
        <v>187</v>
      </c>
      <c r="B6" s="532"/>
      <c r="C6" s="532"/>
      <c r="D6" s="532"/>
      <c r="E6" s="532"/>
      <c r="F6" s="532"/>
      <c r="G6" s="532"/>
      <c r="H6" s="532"/>
      <c r="I6" s="532"/>
    </row>
    <row r="7" spans="1:9" x14ac:dyDescent="0.3">
      <c r="A7" s="9"/>
      <c r="B7" s="10"/>
      <c r="C7" s="10"/>
      <c r="D7" s="10"/>
      <c r="E7" s="10"/>
      <c r="F7" s="10"/>
      <c r="G7" s="10"/>
      <c r="H7" s="10"/>
      <c r="I7" s="10"/>
    </row>
    <row r="8" spans="1:9" x14ac:dyDescent="0.3">
      <c r="A8" s="9"/>
      <c r="B8" s="10"/>
      <c r="C8" s="10"/>
      <c r="D8" s="10"/>
      <c r="E8" s="10"/>
      <c r="F8" s="10"/>
      <c r="G8" s="10"/>
      <c r="H8" s="10"/>
      <c r="I8" s="10"/>
    </row>
    <row r="9" spans="1:9" x14ac:dyDescent="0.3">
      <c r="A9" s="9"/>
      <c r="B9" s="10"/>
      <c r="C9" s="10"/>
      <c r="D9" s="10"/>
      <c r="E9" s="10"/>
      <c r="F9" s="10"/>
      <c r="G9" s="10"/>
      <c r="H9" s="10"/>
      <c r="I9" s="10"/>
    </row>
    <row r="10" spans="1:9" x14ac:dyDescent="0.3">
      <c r="A10" s="547"/>
      <c r="B10" s="547"/>
      <c r="C10" s="547"/>
      <c r="D10" s="10"/>
      <c r="E10" s="547"/>
      <c r="F10" s="547"/>
      <c r="G10" s="547"/>
      <c r="H10" s="10"/>
      <c r="I10" s="10"/>
    </row>
    <row r="11" spans="1:9" x14ac:dyDescent="0.3">
      <c r="A11" s="9" t="s">
        <v>6</v>
      </c>
      <c r="B11" s="10"/>
      <c r="C11" s="10"/>
      <c r="D11" s="10"/>
      <c r="E11" s="9" t="s">
        <v>6</v>
      </c>
      <c r="F11" s="10"/>
      <c r="G11" s="10"/>
      <c r="H11" s="10"/>
      <c r="I11" s="10"/>
    </row>
    <row r="12" spans="1:9" x14ac:dyDescent="0.3">
      <c r="A12" s="9"/>
      <c r="B12" s="10"/>
      <c r="C12" s="10"/>
      <c r="D12" s="10"/>
      <c r="E12" s="9"/>
      <c r="F12" s="10"/>
      <c r="G12" s="10"/>
      <c r="H12" s="10"/>
      <c r="I12" s="10"/>
    </row>
    <row r="13" spans="1:9" x14ac:dyDescent="0.3">
      <c r="A13" s="548"/>
      <c r="B13" s="548"/>
      <c r="C13" s="548"/>
      <c r="D13" s="10"/>
      <c r="E13" s="548"/>
      <c r="F13" s="548"/>
      <c r="G13" s="548"/>
      <c r="H13" s="10"/>
      <c r="I13" s="10"/>
    </row>
    <row r="14" spans="1:9" x14ac:dyDescent="0.3">
      <c r="A14" s="9" t="s">
        <v>7</v>
      </c>
      <c r="B14" s="10"/>
      <c r="C14" s="10"/>
      <c r="D14" s="10"/>
      <c r="E14" s="9" t="s">
        <v>7</v>
      </c>
      <c r="F14" s="10"/>
      <c r="G14" s="10"/>
      <c r="H14" s="10"/>
      <c r="I14" s="10"/>
    </row>
    <row r="15" spans="1:9" x14ac:dyDescent="0.3">
      <c r="A15" s="9"/>
      <c r="B15" s="10"/>
      <c r="C15" s="10"/>
      <c r="D15" s="10"/>
      <c r="E15" s="9"/>
      <c r="F15" s="10"/>
      <c r="G15" s="10"/>
      <c r="H15" s="10"/>
      <c r="I15" s="10"/>
    </row>
    <row r="16" spans="1:9" x14ac:dyDescent="0.3">
      <c r="A16" s="547"/>
      <c r="B16" s="547"/>
      <c r="C16" s="547"/>
      <c r="D16" s="10"/>
      <c r="E16" s="547"/>
      <c r="F16" s="547"/>
      <c r="G16" s="547"/>
      <c r="H16" s="10"/>
      <c r="I16" s="10"/>
    </row>
    <row r="17" spans="1:9" x14ac:dyDescent="0.3">
      <c r="A17" s="9" t="s">
        <v>8</v>
      </c>
      <c r="B17" s="10"/>
      <c r="C17" s="10"/>
      <c r="D17" s="10"/>
      <c r="E17" s="9" t="s">
        <v>8</v>
      </c>
      <c r="F17" s="10"/>
      <c r="G17" s="10"/>
      <c r="H17" s="10"/>
      <c r="I17" s="10"/>
    </row>
    <row r="18" spans="1:9" x14ac:dyDescent="0.3">
      <c r="A18" s="9"/>
      <c r="B18" s="10"/>
      <c r="C18" s="10"/>
      <c r="D18" s="10"/>
      <c r="E18" s="9"/>
      <c r="F18" s="10"/>
      <c r="G18" s="10"/>
      <c r="H18" s="10"/>
      <c r="I18" s="10"/>
    </row>
    <row r="19" spans="1:9" x14ac:dyDescent="0.3">
      <c r="A19" s="547"/>
      <c r="B19" s="547"/>
      <c r="C19" s="547"/>
      <c r="D19" s="10"/>
      <c r="E19" s="547"/>
      <c r="F19" s="547"/>
      <c r="G19" s="547"/>
      <c r="H19" s="10"/>
      <c r="I19" s="10"/>
    </row>
    <row r="20" spans="1:9" x14ac:dyDescent="0.3">
      <c r="A20" s="9" t="s">
        <v>9</v>
      </c>
      <c r="B20" s="10"/>
      <c r="C20" s="10"/>
      <c r="D20" s="10"/>
      <c r="E20" s="9" t="s">
        <v>9</v>
      </c>
      <c r="F20" s="10"/>
      <c r="G20" s="10"/>
      <c r="H20" s="10"/>
      <c r="I20" s="10"/>
    </row>
    <row r="21" spans="1:9" x14ac:dyDescent="0.3">
      <c r="A21" s="9" t="s">
        <v>184</v>
      </c>
      <c r="B21" s="10"/>
      <c r="C21" s="10"/>
      <c r="D21" s="10"/>
      <c r="E21" s="9" t="s">
        <v>185</v>
      </c>
      <c r="F21" s="10"/>
      <c r="G21" s="10"/>
      <c r="H21" s="10"/>
      <c r="I21" s="10"/>
    </row>
    <row r="22" spans="1:9" ht="28.5" customHeight="1" x14ac:dyDescent="0.3">
      <c r="A22" s="547"/>
      <c r="B22" s="547"/>
      <c r="C22" s="547"/>
      <c r="D22" s="10"/>
      <c r="E22" s="547"/>
      <c r="F22" s="547"/>
      <c r="G22" s="547"/>
      <c r="H22" s="10"/>
      <c r="I22" s="10"/>
    </row>
    <row r="23" spans="1:9" x14ac:dyDescent="0.3">
      <c r="A23" s="9" t="s">
        <v>10</v>
      </c>
      <c r="B23" s="10"/>
      <c r="C23" s="10"/>
      <c r="D23" s="10"/>
      <c r="E23" s="9" t="s">
        <v>10</v>
      </c>
      <c r="F23" s="10"/>
      <c r="G23" s="10"/>
      <c r="H23" s="10"/>
      <c r="I23" s="10"/>
    </row>
    <row r="24" spans="1:9" x14ac:dyDescent="0.3">
      <c r="A24" s="10"/>
      <c r="B24" s="10"/>
      <c r="C24" s="10"/>
      <c r="D24" s="10"/>
      <c r="E24" s="10"/>
      <c r="F24" s="10"/>
      <c r="G24" s="10"/>
      <c r="H24" s="10"/>
      <c r="I24" s="10"/>
    </row>
    <row r="27" spans="1:9" ht="42.75" customHeight="1" x14ac:dyDescent="0.3">
      <c r="A27" s="531" t="s">
        <v>186</v>
      </c>
      <c r="B27" s="531"/>
      <c r="C27" s="531"/>
      <c r="D27" s="531"/>
      <c r="E27" s="531"/>
      <c r="F27" s="531"/>
      <c r="G27" s="531"/>
    </row>
  </sheetData>
  <mergeCells count="21">
    <mergeCell ref="E16:G16"/>
    <mergeCell ref="A19:C19"/>
    <mergeCell ref="E19:G19"/>
    <mergeCell ref="A22:C22"/>
    <mergeCell ref="E22:G22"/>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s>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4.4" x14ac:dyDescent="0.3"/>
  <sheetData>
    <row r="1" spans="1:7" x14ac:dyDescent="0.3">
      <c r="A1" s="549"/>
      <c r="B1" s="549"/>
      <c r="C1" s="549"/>
      <c r="D1" s="549"/>
      <c r="E1" s="549"/>
      <c r="F1" s="549"/>
      <c r="G1" s="549"/>
    </row>
    <row r="2" spans="1:7" x14ac:dyDescent="0.3">
      <c r="A2" s="550"/>
      <c r="B2" s="550"/>
      <c r="C2" s="550"/>
      <c r="D2" s="550"/>
      <c r="E2" s="550"/>
      <c r="F2" s="550"/>
      <c r="G2" s="550"/>
    </row>
    <row r="3" spans="1:7" x14ac:dyDescent="0.3">
      <c r="A3" s="2"/>
      <c r="B3" s="1"/>
    </row>
    <row r="4" spans="1:7" x14ac:dyDescent="0.3">
      <c r="A4" s="4"/>
      <c r="B4" s="1"/>
      <c r="C4" s="1"/>
      <c r="D4" s="1"/>
      <c r="E4" s="1"/>
      <c r="F4" s="1"/>
      <c r="G4" s="1"/>
    </row>
    <row r="5" spans="1:7" x14ac:dyDescent="0.3">
      <c r="A5" s="4"/>
      <c r="B5" s="1"/>
    </row>
    <row r="6" spans="1:7" x14ac:dyDescent="0.3">
      <c r="A6" s="4"/>
      <c r="B6" s="1"/>
    </row>
    <row r="7" spans="1:7" x14ac:dyDescent="0.3">
      <c r="A7" s="5"/>
      <c r="B7" s="1"/>
    </row>
    <row r="8" spans="1:7" x14ac:dyDescent="0.3">
      <c r="A8" s="5"/>
      <c r="B8" s="1"/>
    </row>
    <row r="9" spans="1:7" x14ac:dyDescent="0.3">
      <c r="A9" s="5"/>
      <c r="B9" s="3"/>
    </row>
    <row r="10" spans="1:7" x14ac:dyDescent="0.3">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zoomScaleNormal="100" zoomScaleSheetLayoutView="100" workbookViewId="0">
      <selection sqref="A1:F1"/>
    </sheetView>
  </sheetViews>
  <sheetFormatPr defaultRowHeight="14.4" x14ac:dyDescent="0.3"/>
  <cols>
    <col min="1" max="1" width="35.33203125" customWidth="1"/>
    <col min="2" max="2" width="25" customWidth="1"/>
    <col min="3" max="6" width="12.5546875" customWidth="1"/>
    <col min="7" max="7" width="15.33203125" customWidth="1"/>
    <col min="8" max="8" width="11" hidden="1" customWidth="1"/>
    <col min="9" max="9" width="2.33203125" customWidth="1"/>
    <col min="11" max="11" width="11" bestFit="1" customWidth="1"/>
  </cols>
  <sheetData>
    <row r="1" spans="1:16" ht="25.5" customHeight="1" x14ac:dyDescent="0.3">
      <c r="A1" s="554" t="s">
        <v>188</v>
      </c>
      <c r="B1" s="554"/>
      <c r="C1" s="554"/>
      <c r="D1" s="554"/>
      <c r="E1" s="554"/>
      <c r="F1" s="554"/>
      <c r="G1" s="8">
        <f>+'Section A'!B2</f>
        <v>0</v>
      </c>
      <c r="H1" s="56"/>
      <c r="I1" s="56"/>
      <c r="J1" s="56"/>
      <c r="K1" s="56"/>
      <c r="L1" s="56"/>
      <c r="M1" s="56"/>
      <c r="N1" s="56"/>
      <c r="O1" s="56"/>
      <c r="P1" s="56"/>
    </row>
    <row r="2" spans="1:16" ht="67.5" customHeight="1" x14ac:dyDescent="0.3">
      <c r="A2" s="555" t="s">
        <v>190</v>
      </c>
      <c r="B2" s="555"/>
      <c r="C2" s="555"/>
      <c r="D2" s="555"/>
      <c r="E2" s="555"/>
      <c r="F2" s="555"/>
      <c r="G2" s="555"/>
      <c r="H2" s="8"/>
      <c r="I2" s="15"/>
      <c r="J2" s="15"/>
      <c r="K2" s="8"/>
    </row>
    <row r="3" spans="1:16" ht="6.75" customHeight="1" x14ac:dyDescent="0.3">
      <c r="A3" s="15"/>
      <c r="B3" s="15"/>
      <c r="C3" s="15"/>
      <c r="D3" s="15"/>
      <c r="E3" s="15"/>
      <c r="F3" s="15"/>
      <c r="G3" s="15"/>
      <c r="H3" s="8"/>
      <c r="I3" s="15"/>
      <c r="J3" s="15"/>
      <c r="K3" s="8"/>
    </row>
    <row r="4" spans="1:16" ht="6.75" customHeight="1" x14ac:dyDescent="0.3">
      <c r="A4" s="13"/>
      <c r="B4" s="13"/>
      <c r="C4" s="13"/>
      <c r="D4" s="13"/>
      <c r="E4" s="13"/>
      <c r="F4" s="13"/>
      <c r="G4" s="12"/>
      <c r="I4" s="13"/>
      <c r="J4" s="11"/>
    </row>
    <row r="5" spans="1:16" ht="24.6" x14ac:dyDescent="0.3">
      <c r="A5" s="251" t="s">
        <v>29</v>
      </c>
      <c r="B5" s="251" t="s">
        <v>304</v>
      </c>
      <c r="C5" s="14" t="s">
        <v>31</v>
      </c>
      <c r="D5" s="14" t="s">
        <v>35</v>
      </c>
      <c r="E5" s="251" t="s">
        <v>32</v>
      </c>
      <c r="F5" s="251" t="s">
        <v>33</v>
      </c>
      <c r="G5" s="323" t="s">
        <v>279</v>
      </c>
      <c r="H5" s="56" t="s">
        <v>355</v>
      </c>
      <c r="I5" s="13"/>
      <c r="J5" s="152" t="s">
        <v>247</v>
      </c>
      <c r="K5" s="296"/>
    </row>
    <row r="6" spans="1:16" s="125" customFormat="1" x14ac:dyDescent="0.3">
      <c r="A6" s="276" t="s">
        <v>29</v>
      </c>
      <c r="B6" s="276" t="s">
        <v>312</v>
      </c>
      <c r="C6" s="277">
        <f t="shared" ref="C6:C8" ca="1" si="0">RAND()*1000000</f>
        <v>273746.54415192432</v>
      </c>
      <c r="D6" s="278" t="s">
        <v>313</v>
      </c>
      <c r="E6" s="102">
        <v>0.09</v>
      </c>
      <c r="F6" s="278">
        <v>1</v>
      </c>
      <c r="G6" s="221">
        <f t="shared" ref="G6:G37" ca="1" si="1">ROUND(C6*E6*F6,2)</f>
        <v>24637.19</v>
      </c>
      <c r="H6" s="125" t="s">
        <v>353</v>
      </c>
      <c r="I6" s="100"/>
      <c r="J6" s="124"/>
    </row>
    <row r="7" spans="1:16" s="125" customFormat="1" x14ac:dyDescent="0.3">
      <c r="A7" s="276" t="s">
        <v>377</v>
      </c>
      <c r="B7" s="276" t="s">
        <v>312</v>
      </c>
      <c r="C7" s="277">
        <f t="shared" ca="1" si="0"/>
        <v>992472.18452391133</v>
      </c>
      <c r="D7" s="278" t="s">
        <v>313</v>
      </c>
      <c r="E7" s="102">
        <v>0.09</v>
      </c>
      <c r="F7" s="278">
        <v>1</v>
      </c>
      <c r="G7" s="221">
        <f t="shared" ca="1" si="1"/>
        <v>89322.5</v>
      </c>
      <c r="H7" s="125" t="s">
        <v>353</v>
      </c>
      <c r="I7" s="126"/>
      <c r="J7" s="127"/>
    </row>
    <row r="8" spans="1:16" s="125" customFormat="1" x14ac:dyDescent="0.3">
      <c r="A8" s="276" t="s">
        <v>378</v>
      </c>
      <c r="B8" s="276" t="s">
        <v>312</v>
      </c>
      <c r="C8" s="277">
        <f t="shared" ca="1" si="0"/>
        <v>932179.25224402</v>
      </c>
      <c r="D8" s="278" t="s">
        <v>313</v>
      </c>
      <c r="E8" s="102">
        <v>0.09</v>
      </c>
      <c r="F8" s="278">
        <v>1</v>
      </c>
      <c r="G8" s="221">
        <f t="shared" ca="1" si="1"/>
        <v>83896.13</v>
      </c>
      <c r="H8" s="125" t="s">
        <v>353</v>
      </c>
      <c r="I8" s="126"/>
      <c r="J8" s="128"/>
    </row>
    <row r="9" spans="1:16" s="125" customFormat="1" hidden="1" x14ac:dyDescent="0.3">
      <c r="A9" s="276"/>
      <c r="B9" s="276"/>
      <c r="C9" s="277"/>
      <c r="D9" s="278"/>
      <c r="E9" s="102"/>
      <c r="F9" s="278"/>
      <c r="G9" s="221">
        <f t="shared" si="1"/>
        <v>0</v>
      </c>
      <c r="H9" s="125" t="s">
        <v>353</v>
      </c>
      <c r="I9" s="126"/>
      <c r="J9" s="127"/>
    </row>
    <row r="10" spans="1:16" s="125" customFormat="1" hidden="1" x14ac:dyDescent="0.3">
      <c r="A10" s="276"/>
      <c r="B10" s="276"/>
      <c r="C10" s="277"/>
      <c r="D10" s="278"/>
      <c r="E10" s="102"/>
      <c r="F10" s="278"/>
      <c r="G10" s="221">
        <f t="shared" si="1"/>
        <v>0</v>
      </c>
      <c r="H10" s="125" t="s">
        <v>353</v>
      </c>
      <c r="I10" s="126"/>
      <c r="J10" s="128"/>
    </row>
    <row r="11" spans="1:16" s="125" customFormat="1" hidden="1" x14ac:dyDescent="0.3">
      <c r="A11" s="276"/>
      <c r="B11" s="276"/>
      <c r="C11" s="277"/>
      <c r="D11" s="278"/>
      <c r="E11" s="102"/>
      <c r="F11" s="278"/>
      <c r="G11" s="221">
        <f t="shared" si="1"/>
        <v>0</v>
      </c>
      <c r="H11" s="125" t="s">
        <v>353</v>
      </c>
      <c r="I11" s="126"/>
      <c r="J11" s="127"/>
    </row>
    <row r="12" spans="1:16" s="125" customFormat="1" hidden="1" x14ac:dyDescent="0.3">
      <c r="A12" s="276"/>
      <c r="B12" s="276"/>
      <c r="C12" s="277"/>
      <c r="D12" s="278"/>
      <c r="E12" s="102"/>
      <c r="F12" s="278"/>
      <c r="G12" s="221">
        <f t="shared" si="1"/>
        <v>0</v>
      </c>
      <c r="H12" s="125" t="s">
        <v>353</v>
      </c>
      <c r="I12" s="126"/>
      <c r="J12" s="128"/>
    </row>
    <row r="13" spans="1:16" s="125" customFormat="1" hidden="1" x14ac:dyDescent="0.3">
      <c r="A13" s="276"/>
      <c r="B13" s="276"/>
      <c r="C13" s="277"/>
      <c r="D13" s="278"/>
      <c r="E13" s="102"/>
      <c r="F13" s="278"/>
      <c r="G13" s="221">
        <f t="shared" si="1"/>
        <v>0</v>
      </c>
      <c r="H13" s="125" t="s">
        <v>353</v>
      </c>
      <c r="I13" s="126"/>
      <c r="J13" s="127"/>
    </row>
    <row r="14" spans="1:16" s="125" customFormat="1" hidden="1" x14ac:dyDescent="0.3">
      <c r="A14" s="276"/>
      <c r="B14" s="276"/>
      <c r="C14" s="277"/>
      <c r="D14" s="278"/>
      <c r="E14" s="102"/>
      <c r="F14" s="278"/>
      <c r="G14" s="221">
        <f t="shared" si="1"/>
        <v>0</v>
      </c>
      <c r="H14" s="125" t="s">
        <v>353</v>
      </c>
      <c r="I14" s="126"/>
      <c r="J14" s="128"/>
    </row>
    <row r="15" spans="1:16" s="125" customFormat="1" hidden="1" x14ac:dyDescent="0.3">
      <c r="A15" s="276"/>
      <c r="B15" s="276"/>
      <c r="C15" s="277"/>
      <c r="D15" s="278"/>
      <c r="E15" s="102"/>
      <c r="F15" s="278"/>
      <c r="G15" s="221">
        <f t="shared" si="1"/>
        <v>0</v>
      </c>
      <c r="H15" s="125" t="s">
        <v>353</v>
      </c>
      <c r="I15" s="126"/>
      <c r="J15" s="127"/>
    </row>
    <row r="16" spans="1:16" s="125" customFormat="1" hidden="1" x14ac:dyDescent="0.3">
      <c r="A16" s="276"/>
      <c r="B16" s="276"/>
      <c r="C16" s="277"/>
      <c r="D16" s="278"/>
      <c r="E16" s="102"/>
      <c r="F16" s="278"/>
      <c r="G16" s="221">
        <f t="shared" si="1"/>
        <v>0</v>
      </c>
      <c r="H16" s="125" t="s">
        <v>353</v>
      </c>
      <c r="I16" s="126"/>
      <c r="J16" s="128"/>
    </row>
    <row r="17" spans="1:10" s="125" customFormat="1" hidden="1" x14ac:dyDescent="0.3">
      <c r="A17" s="276"/>
      <c r="B17" s="276"/>
      <c r="C17" s="277"/>
      <c r="D17" s="278"/>
      <c r="E17" s="102"/>
      <c r="F17" s="278"/>
      <c r="G17" s="221">
        <f t="shared" si="1"/>
        <v>0</v>
      </c>
      <c r="H17" s="125" t="s">
        <v>353</v>
      </c>
      <c r="I17" s="126"/>
      <c r="J17" s="127"/>
    </row>
    <row r="18" spans="1:10" s="125" customFormat="1" hidden="1" x14ac:dyDescent="0.3">
      <c r="A18" s="276"/>
      <c r="B18" s="276"/>
      <c r="C18" s="277"/>
      <c r="D18" s="278"/>
      <c r="E18" s="102"/>
      <c r="F18" s="278"/>
      <c r="G18" s="221">
        <f t="shared" si="1"/>
        <v>0</v>
      </c>
      <c r="H18" s="125" t="s">
        <v>353</v>
      </c>
      <c r="I18" s="126"/>
      <c r="J18" s="128"/>
    </row>
    <row r="19" spans="1:10" s="125" customFormat="1" hidden="1" x14ac:dyDescent="0.3">
      <c r="A19" s="276"/>
      <c r="B19" s="276"/>
      <c r="C19" s="277"/>
      <c r="D19" s="278"/>
      <c r="E19" s="102"/>
      <c r="F19" s="278"/>
      <c r="G19" s="221">
        <f t="shared" si="1"/>
        <v>0</v>
      </c>
      <c r="H19" s="125" t="s">
        <v>353</v>
      </c>
      <c r="I19" s="126"/>
      <c r="J19" s="127"/>
    </row>
    <row r="20" spans="1:10" s="125" customFormat="1" hidden="1" x14ac:dyDescent="0.3">
      <c r="A20" s="276"/>
      <c r="B20" s="276"/>
      <c r="C20" s="277"/>
      <c r="D20" s="278"/>
      <c r="E20" s="102"/>
      <c r="F20" s="278"/>
      <c r="G20" s="221">
        <f t="shared" si="1"/>
        <v>0</v>
      </c>
      <c r="H20" s="125" t="s">
        <v>353</v>
      </c>
      <c r="I20" s="126"/>
      <c r="J20" s="128"/>
    </row>
    <row r="21" spans="1:10" s="125" customFormat="1" hidden="1" x14ac:dyDescent="0.3">
      <c r="A21" s="276"/>
      <c r="B21" s="276"/>
      <c r="C21" s="277"/>
      <c r="D21" s="278"/>
      <c r="E21" s="102"/>
      <c r="F21" s="278"/>
      <c r="G21" s="221">
        <f t="shared" si="1"/>
        <v>0</v>
      </c>
      <c r="H21" s="125" t="s">
        <v>353</v>
      </c>
      <c r="I21" s="126"/>
      <c r="J21" s="127"/>
    </row>
    <row r="22" spans="1:10" s="125" customFormat="1" hidden="1" x14ac:dyDescent="0.3">
      <c r="A22" s="276"/>
      <c r="B22" s="276"/>
      <c r="C22" s="277"/>
      <c r="D22" s="278"/>
      <c r="E22" s="102"/>
      <c r="F22" s="278"/>
      <c r="G22" s="221">
        <f t="shared" si="1"/>
        <v>0</v>
      </c>
      <c r="H22" s="125" t="s">
        <v>353</v>
      </c>
      <c r="I22" s="126"/>
      <c r="J22" s="128"/>
    </row>
    <row r="23" spans="1:10" s="125" customFormat="1" hidden="1" x14ac:dyDescent="0.3">
      <c r="A23" s="276"/>
      <c r="B23" s="276"/>
      <c r="C23" s="277"/>
      <c r="D23" s="278"/>
      <c r="E23" s="102"/>
      <c r="F23" s="278"/>
      <c r="G23" s="221">
        <f t="shared" si="1"/>
        <v>0</v>
      </c>
      <c r="H23" s="125" t="s">
        <v>353</v>
      </c>
      <c r="I23" s="126"/>
      <c r="J23" s="127"/>
    </row>
    <row r="24" spans="1:10" s="125" customFormat="1" hidden="1" x14ac:dyDescent="0.3">
      <c r="A24" s="276"/>
      <c r="B24" s="276"/>
      <c r="C24" s="277"/>
      <c r="D24" s="278"/>
      <c r="E24" s="102"/>
      <c r="F24" s="278"/>
      <c r="G24" s="221">
        <f t="shared" si="1"/>
        <v>0</v>
      </c>
      <c r="H24" s="125" t="s">
        <v>353</v>
      </c>
      <c r="I24" s="126"/>
      <c r="J24" s="128"/>
    </row>
    <row r="25" spans="1:10" s="125" customFormat="1" hidden="1" x14ac:dyDescent="0.3">
      <c r="A25" s="276"/>
      <c r="B25" s="276"/>
      <c r="C25" s="277"/>
      <c r="D25" s="278"/>
      <c r="E25" s="102"/>
      <c r="F25" s="278"/>
      <c r="G25" s="221">
        <f t="shared" si="1"/>
        <v>0</v>
      </c>
      <c r="H25" s="125" t="s">
        <v>353</v>
      </c>
      <c r="I25" s="126"/>
      <c r="J25" s="127"/>
    </row>
    <row r="26" spans="1:10" s="125" customFormat="1" hidden="1" x14ac:dyDescent="0.3">
      <c r="A26" s="276"/>
      <c r="B26" s="276"/>
      <c r="C26" s="277"/>
      <c r="D26" s="278"/>
      <c r="E26" s="102"/>
      <c r="F26" s="278"/>
      <c r="G26" s="221">
        <f t="shared" si="1"/>
        <v>0</v>
      </c>
      <c r="H26" s="125" t="s">
        <v>353</v>
      </c>
      <c r="I26" s="126"/>
      <c r="J26" s="128"/>
    </row>
    <row r="27" spans="1:10" s="125" customFormat="1" hidden="1" x14ac:dyDescent="0.3">
      <c r="A27" s="276"/>
      <c r="B27" s="276"/>
      <c r="C27" s="277"/>
      <c r="D27" s="278"/>
      <c r="E27" s="102"/>
      <c r="F27" s="278"/>
      <c r="G27" s="221">
        <f t="shared" si="1"/>
        <v>0</v>
      </c>
      <c r="H27" s="125" t="s">
        <v>353</v>
      </c>
      <c r="I27" s="126"/>
      <c r="J27" s="127"/>
    </row>
    <row r="28" spans="1:10" s="125" customFormat="1" hidden="1" x14ac:dyDescent="0.3">
      <c r="A28" s="276"/>
      <c r="B28" s="276"/>
      <c r="C28" s="277"/>
      <c r="D28" s="278"/>
      <c r="E28" s="102"/>
      <c r="F28" s="278"/>
      <c r="G28" s="221">
        <f t="shared" si="1"/>
        <v>0</v>
      </c>
      <c r="H28" s="125" t="s">
        <v>353</v>
      </c>
      <c r="I28" s="126"/>
      <c r="J28" s="128"/>
    </row>
    <row r="29" spans="1:10" s="125" customFormat="1" hidden="1" x14ac:dyDescent="0.3">
      <c r="A29" s="276"/>
      <c r="B29" s="276"/>
      <c r="C29" s="277"/>
      <c r="D29" s="278"/>
      <c r="E29" s="102"/>
      <c r="F29" s="278"/>
      <c r="G29" s="221">
        <f t="shared" si="1"/>
        <v>0</v>
      </c>
      <c r="H29" s="125" t="s">
        <v>353</v>
      </c>
      <c r="I29" s="126"/>
      <c r="J29" s="127"/>
    </row>
    <row r="30" spans="1:10" s="125" customFormat="1" hidden="1" x14ac:dyDescent="0.3">
      <c r="A30" s="276"/>
      <c r="B30" s="276"/>
      <c r="C30" s="277"/>
      <c r="D30" s="278"/>
      <c r="E30" s="102"/>
      <c r="F30" s="278"/>
      <c r="G30" s="221">
        <f t="shared" si="1"/>
        <v>0</v>
      </c>
      <c r="H30" s="125" t="s">
        <v>353</v>
      </c>
      <c r="I30" s="126"/>
      <c r="J30" s="128"/>
    </row>
    <row r="31" spans="1:10" s="125" customFormat="1" hidden="1" x14ac:dyDescent="0.3">
      <c r="A31" s="276"/>
      <c r="B31" s="276"/>
      <c r="C31" s="277"/>
      <c r="D31" s="278"/>
      <c r="E31" s="102"/>
      <c r="F31" s="278"/>
      <c r="G31" s="221">
        <f t="shared" si="1"/>
        <v>0</v>
      </c>
      <c r="H31" s="125" t="s">
        <v>353</v>
      </c>
      <c r="I31" s="126"/>
      <c r="J31" s="127"/>
    </row>
    <row r="32" spans="1:10" s="125" customFormat="1" hidden="1" x14ac:dyDescent="0.3">
      <c r="A32" s="276"/>
      <c r="B32" s="276"/>
      <c r="C32" s="277"/>
      <c r="D32" s="278"/>
      <c r="E32" s="102"/>
      <c r="F32" s="278"/>
      <c r="G32" s="221">
        <f t="shared" si="1"/>
        <v>0</v>
      </c>
      <c r="H32" s="125" t="s">
        <v>353</v>
      </c>
      <c r="I32" s="126"/>
      <c r="J32" s="128"/>
    </row>
    <row r="33" spans="1:10" s="125" customFormat="1" hidden="1" x14ac:dyDescent="0.3">
      <c r="A33" s="276"/>
      <c r="B33" s="276"/>
      <c r="C33" s="277"/>
      <c r="D33" s="278"/>
      <c r="E33" s="102"/>
      <c r="F33" s="278"/>
      <c r="G33" s="221">
        <f t="shared" si="1"/>
        <v>0</v>
      </c>
      <c r="H33" s="125" t="s">
        <v>353</v>
      </c>
      <c r="I33" s="126"/>
      <c r="J33" s="127"/>
    </row>
    <row r="34" spans="1:10" s="125" customFormat="1" hidden="1" x14ac:dyDescent="0.3">
      <c r="A34" s="276"/>
      <c r="B34" s="276"/>
      <c r="C34" s="277"/>
      <c r="D34" s="278"/>
      <c r="E34" s="102"/>
      <c r="F34" s="278"/>
      <c r="G34" s="221">
        <f t="shared" si="1"/>
        <v>0</v>
      </c>
      <c r="H34" s="125" t="s">
        <v>353</v>
      </c>
      <c r="I34" s="126"/>
      <c r="J34" s="128"/>
    </row>
    <row r="35" spans="1:10" s="125" customFormat="1" hidden="1" x14ac:dyDescent="0.3">
      <c r="A35" s="276"/>
      <c r="B35" s="276"/>
      <c r="C35" s="277"/>
      <c r="D35" s="278"/>
      <c r="E35" s="102"/>
      <c r="F35" s="278"/>
      <c r="G35" s="221">
        <f t="shared" si="1"/>
        <v>0</v>
      </c>
      <c r="H35" s="125" t="s">
        <v>353</v>
      </c>
      <c r="I35" s="126"/>
      <c r="J35" s="127"/>
    </row>
    <row r="36" spans="1:10" s="125" customFormat="1" hidden="1" x14ac:dyDescent="0.3">
      <c r="A36" s="276"/>
      <c r="B36" s="276"/>
      <c r="C36" s="277"/>
      <c r="D36" s="278"/>
      <c r="E36" s="102"/>
      <c r="F36" s="278"/>
      <c r="G36" s="221">
        <f t="shared" si="1"/>
        <v>0</v>
      </c>
      <c r="H36" s="125" t="s">
        <v>353</v>
      </c>
      <c r="I36" s="126"/>
      <c r="J36" s="128"/>
    </row>
    <row r="37" spans="1:10" s="125" customFormat="1" hidden="1" x14ac:dyDescent="0.3">
      <c r="A37" s="276"/>
      <c r="B37" s="276"/>
      <c r="C37" s="277"/>
      <c r="D37" s="278"/>
      <c r="E37" s="102"/>
      <c r="F37" s="278"/>
      <c r="G37" s="221">
        <f t="shared" si="1"/>
        <v>0</v>
      </c>
      <c r="H37" s="125" t="s">
        <v>353</v>
      </c>
      <c r="I37" s="126"/>
      <c r="J37" s="127"/>
    </row>
    <row r="38" spans="1:10" s="125" customFormat="1" hidden="1" x14ac:dyDescent="0.3">
      <c r="A38" s="276"/>
      <c r="B38" s="276"/>
      <c r="C38" s="277"/>
      <c r="D38" s="278"/>
      <c r="E38" s="102"/>
      <c r="F38" s="278"/>
      <c r="G38" s="221">
        <f t="shared" ref="G38:G69" si="2">ROUND(C38*E38*F38,2)</f>
        <v>0</v>
      </c>
      <c r="H38" s="125" t="s">
        <v>353</v>
      </c>
      <c r="I38" s="126"/>
      <c r="J38" s="128"/>
    </row>
    <row r="39" spans="1:10" s="125" customFormat="1" hidden="1" x14ac:dyDescent="0.3">
      <c r="A39" s="276"/>
      <c r="B39" s="276"/>
      <c r="C39" s="277"/>
      <c r="D39" s="278"/>
      <c r="E39" s="102"/>
      <c r="F39" s="278"/>
      <c r="G39" s="221">
        <f t="shared" si="2"/>
        <v>0</v>
      </c>
      <c r="H39" s="125" t="s">
        <v>353</v>
      </c>
      <c r="I39" s="126"/>
      <c r="J39" s="127"/>
    </row>
    <row r="40" spans="1:10" s="125" customFormat="1" hidden="1" x14ac:dyDescent="0.3">
      <c r="A40" s="276"/>
      <c r="B40" s="276"/>
      <c r="C40" s="277"/>
      <c r="D40" s="278"/>
      <c r="E40" s="102"/>
      <c r="F40" s="278"/>
      <c r="G40" s="221">
        <f t="shared" si="2"/>
        <v>0</v>
      </c>
      <c r="H40" s="125" t="s">
        <v>353</v>
      </c>
      <c r="I40" s="126"/>
      <c r="J40" s="128"/>
    </row>
    <row r="41" spans="1:10" s="125" customFormat="1" hidden="1" x14ac:dyDescent="0.3">
      <c r="A41" s="276"/>
      <c r="B41" s="276"/>
      <c r="C41" s="277"/>
      <c r="D41" s="278"/>
      <c r="E41" s="102"/>
      <c r="F41" s="278"/>
      <c r="G41" s="221">
        <f t="shared" si="2"/>
        <v>0</v>
      </c>
      <c r="H41" s="125" t="s">
        <v>353</v>
      </c>
      <c r="I41" s="126"/>
      <c r="J41" s="127"/>
    </row>
    <row r="42" spans="1:10" s="125" customFormat="1" hidden="1" x14ac:dyDescent="0.3">
      <c r="A42" s="276"/>
      <c r="B42" s="276"/>
      <c r="C42" s="277"/>
      <c r="D42" s="278"/>
      <c r="E42" s="102"/>
      <c r="F42" s="278"/>
      <c r="G42" s="221">
        <f t="shared" si="2"/>
        <v>0</v>
      </c>
      <c r="H42" s="125" t="s">
        <v>353</v>
      </c>
      <c r="I42" s="126"/>
      <c r="J42" s="128"/>
    </row>
    <row r="43" spans="1:10" s="125" customFormat="1" hidden="1" x14ac:dyDescent="0.3">
      <c r="A43" s="276"/>
      <c r="B43" s="276"/>
      <c r="C43" s="277"/>
      <c r="D43" s="278"/>
      <c r="E43" s="102"/>
      <c r="F43" s="278"/>
      <c r="G43" s="221">
        <f t="shared" si="2"/>
        <v>0</v>
      </c>
      <c r="H43" s="125" t="s">
        <v>353</v>
      </c>
      <c r="I43" s="126"/>
      <c r="J43" s="127"/>
    </row>
    <row r="44" spans="1:10" s="125" customFormat="1" hidden="1" x14ac:dyDescent="0.3">
      <c r="A44" s="276"/>
      <c r="B44" s="276"/>
      <c r="C44" s="277"/>
      <c r="D44" s="278"/>
      <c r="E44" s="102"/>
      <c r="F44" s="278"/>
      <c r="G44" s="221">
        <f t="shared" si="2"/>
        <v>0</v>
      </c>
      <c r="H44" s="125" t="s">
        <v>353</v>
      </c>
      <c r="I44" s="126"/>
      <c r="J44" s="128"/>
    </row>
    <row r="45" spans="1:10" s="125" customFormat="1" hidden="1" x14ac:dyDescent="0.3">
      <c r="A45" s="276"/>
      <c r="B45" s="276"/>
      <c r="C45" s="277"/>
      <c r="D45" s="278"/>
      <c r="E45" s="102"/>
      <c r="F45" s="278"/>
      <c r="G45" s="221">
        <f t="shared" si="2"/>
        <v>0</v>
      </c>
      <c r="H45" s="125" t="s">
        <v>353</v>
      </c>
      <c r="I45" s="126"/>
      <c r="J45" s="127"/>
    </row>
    <row r="46" spans="1:10" s="125" customFormat="1" hidden="1" x14ac:dyDescent="0.3">
      <c r="A46" s="276"/>
      <c r="B46" s="276"/>
      <c r="C46" s="277"/>
      <c r="D46" s="278"/>
      <c r="E46" s="102"/>
      <c r="F46" s="278"/>
      <c r="G46" s="221">
        <f t="shared" si="2"/>
        <v>0</v>
      </c>
      <c r="H46" s="125" t="s">
        <v>353</v>
      </c>
      <c r="I46" s="126"/>
      <c r="J46" s="128"/>
    </row>
    <row r="47" spans="1:10" s="125" customFormat="1" hidden="1" x14ac:dyDescent="0.3">
      <c r="A47" s="276"/>
      <c r="B47" s="276"/>
      <c r="C47" s="277"/>
      <c r="D47" s="278"/>
      <c r="E47" s="102"/>
      <c r="F47" s="278"/>
      <c r="G47" s="221">
        <f t="shared" si="2"/>
        <v>0</v>
      </c>
      <c r="H47" s="125" t="s">
        <v>353</v>
      </c>
      <c r="I47" s="126"/>
      <c r="J47" s="127"/>
    </row>
    <row r="48" spans="1:10" s="125" customFormat="1" hidden="1" x14ac:dyDescent="0.3">
      <c r="A48" s="276"/>
      <c r="B48" s="276"/>
      <c r="C48" s="277"/>
      <c r="D48" s="278"/>
      <c r="E48" s="102"/>
      <c r="F48" s="278"/>
      <c r="G48" s="221">
        <f t="shared" si="2"/>
        <v>0</v>
      </c>
      <c r="H48" s="125" t="s">
        <v>353</v>
      </c>
      <c r="I48" s="126"/>
      <c r="J48" s="128"/>
    </row>
    <row r="49" spans="1:10" s="125" customFormat="1" hidden="1" x14ac:dyDescent="0.3">
      <c r="A49" s="276"/>
      <c r="B49" s="276"/>
      <c r="C49" s="277"/>
      <c r="D49" s="278"/>
      <c r="E49" s="102"/>
      <c r="F49" s="278"/>
      <c r="G49" s="221">
        <f t="shared" si="2"/>
        <v>0</v>
      </c>
      <c r="H49" s="125" t="s">
        <v>353</v>
      </c>
      <c r="I49" s="126"/>
      <c r="J49" s="127"/>
    </row>
    <row r="50" spans="1:10" s="125" customFormat="1" hidden="1" x14ac:dyDescent="0.3">
      <c r="A50" s="276"/>
      <c r="B50" s="276"/>
      <c r="C50" s="277"/>
      <c r="D50" s="278"/>
      <c r="E50" s="102"/>
      <c r="F50" s="278"/>
      <c r="G50" s="221">
        <f t="shared" si="2"/>
        <v>0</v>
      </c>
      <c r="H50" s="125" t="s">
        <v>353</v>
      </c>
      <c r="I50" s="126"/>
      <c r="J50" s="128"/>
    </row>
    <row r="51" spans="1:10" s="125" customFormat="1" hidden="1" x14ac:dyDescent="0.3">
      <c r="A51" s="276"/>
      <c r="B51" s="276"/>
      <c r="C51" s="277"/>
      <c r="D51" s="278"/>
      <c r="E51" s="102"/>
      <c r="F51" s="278"/>
      <c r="G51" s="221">
        <f t="shared" si="2"/>
        <v>0</v>
      </c>
      <c r="H51" s="125" t="s">
        <v>353</v>
      </c>
      <c r="I51" s="126"/>
      <c r="J51" s="127"/>
    </row>
    <row r="52" spans="1:10" s="125" customFormat="1" hidden="1" x14ac:dyDescent="0.3">
      <c r="A52" s="276"/>
      <c r="B52" s="276"/>
      <c r="C52" s="277"/>
      <c r="D52" s="278"/>
      <c r="E52" s="102"/>
      <c r="F52" s="278"/>
      <c r="G52" s="221">
        <f t="shared" si="2"/>
        <v>0</v>
      </c>
      <c r="H52" s="125" t="s">
        <v>353</v>
      </c>
      <c r="I52" s="126"/>
      <c r="J52" s="128"/>
    </row>
    <row r="53" spans="1:10" s="125" customFormat="1" hidden="1" x14ac:dyDescent="0.3">
      <c r="A53" s="276"/>
      <c r="B53" s="276"/>
      <c r="C53" s="277"/>
      <c r="D53" s="278"/>
      <c r="E53" s="102"/>
      <c r="F53" s="278"/>
      <c r="G53" s="221">
        <f t="shared" si="2"/>
        <v>0</v>
      </c>
      <c r="H53" s="125" t="s">
        <v>353</v>
      </c>
      <c r="I53" s="126"/>
      <c r="J53" s="127"/>
    </row>
    <row r="54" spans="1:10" s="125" customFormat="1" hidden="1" x14ac:dyDescent="0.3">
      <c r="A54" s="276"/>
      <c r="B54" s="276"/>
      <c r="C54" s="277"/>
      <c r="D54" s="278"/>
      <c r="E54" s="102"/>
      <c r="F54" s="278"/>
      <c r="G54" s="221">
        <f t="shared" si="2"/>
        <v>0</v>
      </c>
      <c r="H54" s="125" t="s">
        <v>353</v>
      </c>
      <c r="I54" s="126"/>
      <c r="J54" s="128"/>
    </row>
    <row r="55" spans="1:10" s="125" customFormat="1" hidden="1" x14ac:dyDescent="0.3">
      <c r="A55" s="276"/>
      <c r="B55" s="276"/>
      <c r="C55" s="277"/>
      <c r="D55" s="278"/>
      <c r="E55" s="102"/>
      <c r="F55" s="278"/>
      <c r="G55" s="221">
        <f t="shared" si="2"/>
        <v>0</v>
      </c>
      <c r="H55" s="125" t="s">
        <v>353</v>
      </c>
      <c r="I55" s="126"/>
      <c r="J55" s="127"/>
    </row>
    <row r="56" spans="1:10" s="125" customFormat="1" hidden="1" x14ac:dyDescent="0.3">
      <c r="A56" s="276"/>
      <c r="B56" s="276"/>
      <c r="C56" s="277"/>
      <c r="D56" s="278"/>
      <c r="E56" s="102"/>
      <c r="F56" s="278"/>
      <c r="G56" s="221">
        <f t="shared" si="2"/>
        <v>0</v>
      </c>
      <c r="H56" s="125" t="s">
        <v>353</v>
      </c>
      <c r="I56" s="126"/>
      <c r="J56" s="128"/>
    </row>
    <row r="57" spans="1:10" s="125" customFormat="1" hidden="1" x14ac:dyDescent="0.3">
      <c r="A57" s="276"/>
      <c r="B57" s="276"/>
      <c r="C57" s="277"/>
      <c r="D57" s="278"/>
      <c r="E57" s="102"/>
      <c r="F57" s="278"/>
      <c r="G57" s="221">
        <f t="shared" si="2"/>
        <v>0</v>
      </c>
      <c r="H57" s="125" t="s">
        <v>353</v>
      </c>
      <c r="I57" s="126"/>
      <c r="J57" s="127"/>
    </row>
    <row r="58" spans="1:10" s="125" customFormat="1" hidden="1" x14ac:dyDescent="0.3">
      <c r="A58" s="276"/>
      <c r="B58" s="276"/>
      <c r="C58" s="277"/>
      <c r="D58" s="278"/>
      <c r="E58" s="102"/>
      <c r="F58" s="278"/>
      <c r="G58" s="221">
        <f t="shared" si="2"/>
        <v>0</v>
      </c>
      <c r="H58" s="125" t="s">
        <v>353</v>
      </c>
      <c r="I58" s="126"/>
      <c r="J58" s="128"/>
    </row>
    <row r="59" spans="1:10" s="125" customFormat="1" hidden="1" x14ac:dyDescent="0.3">
      <c r="A59" s="276"/>
      <c r="B59" s="276"/>
      <c r="C59" s="277"/>
      <c r="D59" s="278"/>
      <c r="E59" s="102"/>
      <c r="F59" s="278"/>
      <c r="G59" s="221">
        <f t="shared" si="2"/>
        <v>0</v>
      </c>
      <c r="H59" s="125" t="s">
        <v>353</v>
      </c>
      <c r="I59" s="126"/>
      <c r="J59" s="127"/>
    </row>
    <row r="60" spans="1:10" s="125" customFormat="1" hidden="1" x14ac:dyDescent="0.3">
      <c r="A60" s="276"/>
      <c r="B60" s="276"/>
      <c r="C60" s="277"/>
      <c r="D60" s="278"/>
      <c r="E60" s="102"/>
      <c r="F60" s="278"/>
      <c r="G60" s="221">
        <f t="shared" si="2"/>
        <v>0</v>
      </c>
      <c r="H60" s="125" t="s">
        <v>353</v>
      </c>
      <c r="I60" s="126"/>
      <c r="J60" s="128"/>
    </row>
    <row r="61" spans="1:10" s="125" customFormat="1" hidden="1" x14ac:dyDescent="0.3">
      <c r="A61" s="276"/>
      <c r="B61" s="276"/>
      <c r="C61" s="277"/>
      <c r="D61" s="278"/>
      <c r="E61" s="102"/>
      <c r="F61" s="278"/>
      <c r="G61" s="221">
        <f t="shared" si="2"/>
        <v>0</v>
      </c>
      <c r="H61" s="125" t="s">
        <v>353</v>
      </c>
      <c r="I61" s="126"/>
      <c r="J61" s="127"/>
    </row>
    <row r="62" spans="1:10" s="125" customFormat="1" hidden="1" x14ac:dyDescent="0.3">
      <c r="A62" s="276"/>
      <c r="B62" s="276"/>
      <c r="C62" s="277"/>
      <c r="D62" s="278"/>
      <c r="E62" s="102"/>
      <c r="F62" s="278"/>
      <c r="G62" s="221">
        <f t="shared" si="2"/>
        <v>0</v>
      </c>
      <c r="H62" s="125" t="s">
        <v>353</v>
      </c>
      <c r="I62" s="126"/>
      <c r="J62" s="128"/>
    </row>
    <row r="63" spans="1:10" s="125" customFormat="1" hidden="1" x14ac:dyDescent="0.3">
      <c r="A63" s="276"/>
      <c r="B63" s="276"/>
      <c r="C63" s="277"/>
      <c r="D63" s="278"/>
      <c r="E63" s="102"/>
      <c r="F63" s="278"/>
      <c r="G63" s="221">
        <f t="shared" si="2"/>
        <v>0</v>
      </c>
      <c r="H63" s="125" t="s">
        <v>353</v>
      </c>
      <c r="I63" s="126"/>
      <c r="J63" s="127"/>
    </row>
    <row r="64" spans="1:10" s="125" customFormat="1" hidden="1" x14ac:dyDescent="0.3">
      <c r="A64" s="276"/>
      <c r="B64" s="276"/>
      <c r="C64" s="277"/>
      <c r="D64" s="278"/>
      <c r="E64" s="102"/>
      <c r="F64" s="278"/>
      <c r="G64" s="221">
        <f t="shared" si="2"/>
        <v>0</v>
      </c>
      <c r="H64" s="125" t="s">
        <v>353</v>
      </c>
      <c r="I64" s="126"/>
      <c r="J64" s="128"/>
    </row>
    <row r="65" spans="1:10" s="125" customFormat="1" hidden="1" x14ac:dyDescent="0.3">
      <c r="A65" s="276"/>
      <c r="B65" s="276"/>
      <c r="C65" s="277"/>
      <c r="D65" s="278"/>
      <c r="E65" s="102"/>
      <c r="F65" s="278"/>
      <c r="G65" s="221">
        <f t="shared" si="2"/>
        <v>0</v>
      </c>
      <c r="H65" s="125" t="s">
        <v>353</v>
      </c>
      <c r="I65" s="126"/>
      <c r="J65" s="127"/>
    </row>
    <row r="66" spans="1:10" s="125" customFormat="1" hidden="1" x14ac:dyDescent="0.3">
      <c r="A66" s="276"/>
      <c r="B66" s="276"/>
      <c r="C66" s="277"/>
      <c r="D66" s="278"/>
      <c r="E66" s="102"/>
      <c r="F66" s="278"/>
      <c r="G66" s="221">
        <f t="shared" si="2"/>
        <v>0</v>
      </c>
      <c r="H66" s="125" t="s">
        <v>353</v>
      </c>
      <c r="I66" s="126"/>
      <c r="J66" s="128"/>
    </row>
    <row r="67" spans="1:10" s="125" customFormat="1" hidden="1" x14ac:dyDescent="0.3">
      <c r="A67" s="276"/>
      <c r="B67" s="276"/>
      <c r="C67" s="277"/>
      <c r="D67" s="278"/>
      <c r="E67" s="102"/>
      <c r="F67" s="278"/>
      <c r="G67" s="221">
        <f t="shared" si="2"/>
        <v>0</v>
      </c>
      <c r="H67" s="125" t="s">
        <v>353</v>
      </c>
      <c r="I67" s="126"/>
      <c r="J67" s="127"/>
    </row>
    <row r="68" spans="1:10" s="125" customFormat="1" hidden="1" x14ac:dyDescent="0.3">
      <c r="A68" s="276"/>
      <c r="B68" s="276"/>
      <c r="C68" s="277"/>
      <c r="D68" s="278"/>
      <c r="E68" s="102"/>
      <c r="F68" s="278"/>
      <c r="G68" s="221">
        <f t="shared" si="2"/>
        <v>0</v>
      </c>
      <c r="H68" s="125" t="s">
        <v>353</v>
      </c>
      <c r="I68" s="126"/>
      <c r="J68" s="128"/>
    </row>
    <row r="69" spans="1:10" s="125" customFormat="1" hidden="1" x14ac:dyDescent="0.3">
      <c r="A69" s="276"/>
      <c r="B69" s="276"/>
      <c r="C69" s="277"/>
      <c r="D69" s="278"/>
      <c r="E69" s="102"/>
      <c r="F69" s="278"/>
      <c r="G69" s="221">
        <f t="shared" si="2"/>
        <v>0</v>
      </c>
      <c r="H69" s="125" t="s">
        <v>353</v>
      </c>
      <c r="I69" s="126"/>
      <c r="J69" s="127"/>
    </row>
    <row r="70" spans="1:10" s="125" customFormat="1" hidden="1" x14ac:dyDescent="0.3">
      <c r="A70" s="276"/>
      <c r="B70" s="276"/>
      <c r="C70" s="277"/>
      <c r="D70" s="278"/>
      <c r="E70" s="102"/>
      <c r="F70" s="278"/>
      <c r="G70" s="221">
        <f t="shared" ref="G70:G101" si="3">ROUND(C70*E70*F70,2)</f>
        <v>0</v>
      </c>
      <c r="H70" s="125" t="s">
        <v>353</v>
      </c>
      <c r="I70" s="126"/>
      <c r="J70" s="128"/>
    </row>
    <row r="71" spans="1:10" s="125" customFormat="1" hidden="1" x14ac:dyDescent="0.3">
      <c r="A71" s="276"/>
      <c r="B71" s="276"/>
      <c r="C71" s="277"/>
      <c r="D71" s="278"/>
      <c r="E71" s="102"/>
      <c r="F71" s="278"/>
      <c r="G71" s="221">
        <f t="shared" si="3"/>
        <v>0</v>
      </c>
      <c r="H71" s="125" t="s">
        <v>353</v>
      </c>
      <c r="I71" s="126"/>
      <c r="J71" s="127"/>
    </row>
    <row r="72" spans="1:10" s="125" customFormat="1" hidden="1" x14ac:dyDescent="0.3">
      <c r="A72" s="276"/>
      <c r="B72" s="276"/>
      <c r="C72" s="277"/>
      <c r="D72" s="278"/>
      <c r="E72" s="102"/>
      <c r="F72" s="278"/>
      <c r="G72" s="221">
        <f t="shared" si="3"/>
        <v>0</v>
      </c>
      <c r="H72" s="125" t="s">
        <v>353</v>
      </c>
      <c r="I72" s="126"/>
      <c r="J72" s="128"/>
    </row>
    <row r="73" spans="1:10" s="125" customFormat="1" hidden="1" x14ac:dyDescent="0.3">
      <c r="A73" s="276"/>
      <c r="B73" s="276"/>
      <c r="C73" s="277"/>
      <c r="D73" s="278"/>
      <c r="E73" s="102"/>
      <c r="F73" s="278"/>
      <c r="G73" s="221">
        <f t="shared" si="3"/>
        <v>0</v>
      </c>
      <c r="H73" s="125" t="s">
        <v>353</v>
      </c>
      <c r="I73" s="126"/>
      <c r="J73" s="127"/>
    </row>
    <row r="74" spans="1:10" s="125" customFormat="1" hidden="1" x14ac:dyDescent="0.3">
      <c r="A74" s="276"/>
      <c r="B74" s="276"/>
      <c r="C74" s="277"/>
      <c r="D74" s="278"/>
      <c r="E74" s="102"/>
      <c r="F74" s="278"/>
      <c r="G74" s="221">
        <f t="shared" si="3"/>
        <v>0</v>
      </c>
      <c r="H74" s="125" t="s">
        <v>353</v>
      </c>
      <c r="I74" s="126"/>
      <c r="J74" s="128"/>
    </row>
    <row r="75" spans="1:10" s="125" customFormat="1" hidden="1" x14ac:dyDescent="0.3">
      <c r="A75" s="276"/>
      <c r="B75" s="276"/>
      <c r="C75" s="277"/>
      <c r="D75" s="278"/>
      <c r="E75" s="102"/>
      <c r="F75" s="278"/>
      <c r="G75" s="221">
        <f t="shared" si="3"/>
        <v>0</v>
      </c>
      <c r="H75" s="125" t="s">
        <v>353</v>
      </c>
      <c r="I75" s="126"/>
      <c r="J75" s="127"/>
    </row>
    <row r="76" spans="1:10" s="125" customFormat="1" hidden="1" x14ac:dyDescent="0.3">
      <c r="A76" s="276"/>
      <c r="B76" s="276"/>
      <c r="C76" s="277"/>
      <c r="D76" s="278"/>
      <c r="E76" s="102"/>
      <c r="F76" s="278"/>
      <c r="G76" s="221">
        <f t="shared" si="3"/>
        <v>0</v>
      </c>
      <c r="H76" s="125" t="s">
        <v>353</v>
      </c>
      <c r="I76" s="126"/>
      <c r="J76" s="128"/>
    </row>
    <row r="77" spans="1:10" s="125" customFormat="1" hidden="1" x14ac:dyDescent="0.3">
      <c r="A77" s="276"/>
      <c r="B77" s="276"/>
      <c r="C77" s="277"/>
      <c r="D77" s="278"/>
      <c r="E77" s="102"/>
      <c r="F77" s="278"/>
      <c r="G77" s="221">
        <f t="shared" si="3"/>
        <v>0</v>
      </c>
      <c r="H77" s="125" t="s">
        <v>353</v>
      </c>
      <c r="I77" s="126"/>
      <c r="J77" s="127"/>
    </row>
    <row r="78" spans="1:10" s="125" customFormat="1" hidden="1" x14ac:dyDescent="0.3">
      <c r="A78" s="276"/>
      <c r="B78" s="276"/>
      <c r="C78" s="277"/>
      <c r="D78" s="278"/>
      <c r="E78" s="102"/>
      <c r="F78" s="278"/>
      <c r="G78" s="221">
        <f t="shared" si="3"/>
        <v>0</v>
      </c>
      <c r="H78" s="125" t="s">
        <v>353</v>
      </c>
      <c r="I78" s="126"/>
      <c r="J78" s="128"/>
    </row>
    <row r="79" spans="1:10" s="125" customFormat="1" hidden="1" x14ac:dyDescent="0.3">
      <c r="A79" s="276"/>
      <c r="B79" s="276"/>
      <c r="C79" s="277"/>
      <c r="D79" s="278"/>
      <c r="E79" s="102"/>
      <c r="F79" s="278"/>
      <c r="G79" s="221">
        <f t="shared" si="3"/>
        <v>0</v>
      </c>
      <c r="H79" s="125" t="s">
        <v>353</v>
      </c>
      <c r="I79" s="126"/>
      <c r="J79" s="127"/>
    </row>
    <row r="80" spans="1:10" s="125" customFormat="1" hidden="1" x14ac:dyDescent="0.3">
      <c r="A80" s="276"/>
      <c r="B80" s="276"/>
      <c r="C80" s="277"/>
      <c r="D80" s="278"/>
      <c r="E80" s="102"/>
      <c r="F80" s="278"/>
      <c r="G80" s="221">
        <f t="shared" si="3"/>
        <v>0</v>
      </c>
      <c r="H80" s="125" t="s">
        <v>353</v>
      </c>
      <c r="I80" s="126"/>
      <c r="J80" s="128"/>
    </row>
    <row r="81" spans="1:10" s="125" customFormat="1" hidden="1" x14ac:dyDescent="0.3">
      <c r="A81" s="276"/>
      <c r="B81" s="276"/>
      <c r="C81" s="277"/>
      <c r="D81" s="278"/>
      <c r="E81" s="102"/>
      <c r="F81" s="278"/>
      <c r="G81" s="221">
        <f t="shared" si="3"/>
        <v>0</v>
      </c>
      <c r="H81" s="125" t="s">
        <v>353</v>
      </c>
      <c r="I81" s="126"/>
      <c r="J81" s="127"/>
    </row>
    <row r="82" spans="1:10" s="125" customFormat="1" hidden="1" x14ac:dyDescent="0.3">
      <c r="A82" s="276"/>
      <c r="B82" s="276"/>
      <c r="C82" s="277"/>
      <c r="D82" s="278"/>
      <c r="E82" s="102"/>
      <c r="F82" s="278"/>
      <c r="G82" s="221">
        <f t="shared" si="3"/>
        <v>0</v>
      </c>
      <c r="H82" s="125" t="s">
        <v>353</v>
      </c>
      <c r="I82" s="126"/>
      <c r="J82" s="128"/>
    </row>
    <row r="83" spans="1:10" s="125" customFormat="1" hidden="1" x14ac:dyDescent="0.3">
      <c r="A83" s="276"/>
      <c r="B83" s="276"/>
      <c r="C83" s="277"/>
      <c r="D83" s="278"/>
      <c r="E83" s="102"/>
      <c r="F83" s="278"/>
      <c r="G83" s="221">
        <f t="shared" si="3"/>
        <v>0</v>
      </c>
      <c r="H83" s="125" t="s">
        <v>353</v>
      </c>
      <c r="I83" s="126"/>
      <c r="J83" s="127"/>
    </row>
    <row r="84" spans="1:10" s="125" customFormat="1" hidden="1" x14ac:dyDescent="0.3">
      <c r="A84" s="276"/>
      <c r="B84" s="276"/>
      <c r="C84" s="277"/>
      <c r="D84" s="278"/>
      <c r="E84" s="102"/>
      <c r="F84" s="278"/>
      <c r="G84" s="221">
        <f t="shared" si="3"/>
        <v>0</v>
      </c>
      <c r="H84" s="125" t="s">
        <v>353</v>
      </c>
      <c r="I84" s="126"/>
      <c r="J84" s="128"/>
    </row>
    <row r="85" spans="1:10" s="125" customFormat="1" hidden="1" x14ac:dyDescent="0.3">
      <c r="A85" s="276"/>
      <c r="B85" s="276"/>
      <c r="C85" s="277"/>
      <c r="D85" s="278"/>
      <c r="E85" s="102"/>
      <c r="F85" s="278"/>
      <c r="G85" s="221">
        <f t="shared" si="3"/>
        <v>0</v>
      </c>
      <c r="H85" s="125" t="s">
        <v>353</v>
      </c>
      <c r="I85" s="126"/>
      <c r="J85" s="127"/>
    </row>
    <row r="86" spans="1:10" s="125" customFormat="1" hidden="1" x14ac:dyDescent="0.3">
      <c r="A86" s="276"/>
      <c r="B86" s="276"/>
      <c r="C86" s="277"/>
      <c r="D86" s="278"/>
      <c r="E86" s="102"/>
      <c r="F86" s="278"/>
      <c r="G86" s="221">
        <f t="shared" si="3"/>
        <v>0</v>
      </c>
      <c r="H86" s="125" t="s">
        <v>353</v>
      </c>
      <c r="I86" s="126"/>
      <c r="J86" s="128"/>
    </row>
    <row r="87" spans="1:10" s="125" customFormat="1" hidden="1" x14ac:dyDescent="0.3">
      <c r="A87" s="276"/>
      <c r="B87" s="276"/>
      <c r="C87" s="277"/>
      <c r="D87" s="278"/>
      <c r="E87" s="102"/>
      <c r="F87" s="278"/>
      <c r="G87" s="221">
        <f t="shared" si="3"/>
        <v>0</v>
      </c>
      <c r="H87" s="125" t="s">
        <v>353</v>
      </c>
      <c r="I87" s="126"/>
      <c r="J87" s="127"/>
    </row>
    <row r="88" spans="1:10" s="125" customFormat="1" hidden="1" x14ac:dyDescent="0.3">
      <c r="A88" s="276"/>
      <c r="B88" s="276"/>
      <c r="C88" s="277"/>
      <c r="D88" s="278"/>
      <c r="E88" s="102"/>
      <c r="F88" s="278"/>
      <c r="G88" s="221">
        <f t="shared" si="3"/>
        <v>0</v>
      </c>
      <c r="H88" s="125" t="s">
        <v>353</v>
      </c>
      <c r="I88" s="126"/>
      <c r="J88" s="128"/>
    </row>
    <row r="89" spans="1:10" s="125" customFormat="1" hidden="1" x14ac:dyDescent="0.3">
      <c r="A89" s="276"/>
      <c r="B89" s="276"/>
      <c r="C89" s="277"/>
      <c r="D89" s="278"/>
      <c r="E89" s="102"/>
      <c r="F89" s="278"/>
      <c r="G89" s="221">
        <f t="shared" si="3"/>
        <v>0</v>
      </c>
      <c r="H89" s="125" t="s">
        <v>353</v>
      </c>
      <c r="I89" s="126"/>
      <c r="J89" s="127"/>
    </row>
    <row r="90" spans="1:10" s="125" customFormat="1" hidden="1" x14ac:dyDescent="0.3">
      <c r="A90" s="276"/>
      <c r="B90" s="276"/>
      <c r="C90" s="277"/>
      <c r="D90" s="278"/>
      <c r="E90" s="102"/>
      <c r="F90" s="278"/>
      <c r="G90" s="221">
        <f t="shared" si="3"/>
        <v>0</v>
      </c>
      <c r="H90" s="125" t="s">
        <v>353</v>
      </c>
      <c r="I90" s="126"/>
      <c r="J90" s="128"/>
    </row>
    <row r="91" spans="1:10" s="125" customFormat="1" hidden="1" x14ac:dyDescent="0.3">
      <c r="A91" s="276"/>
      <c r="B91" s="276"/>
      <c r="C91" s="277"/>
      <c r="D91" s="278"/>
      <c r="E91" s="102"/>
      <c r="F91" s="278"/>
      <c r="G91" s="221">
        <f t="shared" si="3"/>
        <v>0</v>
      </c>
      <c r="H91" s="125" t="s">
        <v>353</v>
      </c>
      <c r="I91" s="126"/>
      <c r="J91" s="127"/>
    </row>
    <row r="92" spans="1:10" s="125" customFormat="1" hidden="1" x14ac:dyDescent="0.3">
      <c r="A92" s="276"/>
      <c r="B92" s="276"/>
      <c r="C92" s="277"/>
      <c r="D92" s="278"/>
      <c r="E92" s="102"/>
      <c r="F92" s="278"/>
      <c r="G92" s="221">
        <f t="shared" si="3"/>
        <v>0</v>
      </c>
      <c r="H92" s="125" t="s">
        <v>353</v>
      </c>
      <c r="I92" s="126"/>
      <c r="J92" s="128"/>
    </row>
    <row r="93" spans="1:10" s="125" customFormat="1" hidden="1" x14ac:dyDescent="0.3">
      <c r="A93" s="276"/>
      <c r="B93" s="276"/>
      <c r="C93" s="277"/>
      <c r="D93" s="278"/>
      <c r="E93" s="102"/>
      <c r="F93" s="278"/>
      <c r="G93" s="221">
        <f t="shared" si="3"/>
        <v>0</v>
      </c>
      <c r="H93" s="125" t="s">
        <v>353</v>
      </c>
      <c r="I93" s="126"/>
      <c r="J93" s="127"/>
    </row>
    <row r="94" spans="1:10" s="125" customFormat="1" hidden="1" x14ac:dyDescent="0.3">
      <c r="A94" s="276"/>
      <c r="B94" s="276"/>
      <c r="C94" s="277"/>
      <c r="D94" s="278"/>
      <c r="E94" s="102"/>
      <c r="F94" s="278"/>
      <c r="G94" s="221">
        <f t="shared" si="3"/>
        <v>0</v>
      </c>
      <c r="H94" s="125" t="s">
        <v>353</v>
      </c>
      <c r="I94" s="126"/>
      <c r="J94" s="128"/>
    </row>
    <row r="95" spans="1:10" s="125" customFormat="1" hidden="1" x14ac:dyDescent="0.3">
      <c r="A95" s="276"/>
      <c r="B95" s="276"/>
      <c r="C95" s="277"/>
      <c r="D95" s="278"/>
      <c r="E95" s="102"/>
      <c r="F95" s="278"/>
      <c r="G95" s="221">
        <f t="shared" si="3"/>
        <v>0</v>
      </c>
      <c r="H95" s="125" t="s">
        <v>353</v>
      </c>
      <c r="I95" s="126"/>
      <c r="J95" s="127"/>
    </row>
    <row r="96" spans="1:10" s="125" customFormat="1" hidden="1" x14ac:dyDescent="0.3">
      <c r="A96" s="276"/>
      <c r="B96" s="276"/>
      <c r="C96" s="277"/>
      <c r="D96" s="278"/>
      <c r="E96" s="102"/>
      <c r="F96" s="278"/>
      <c r="G96" s="221">
        <f t="shared" si="3"/>
        <v>0</v>
      </c>
      <c r="H96" s="125" t="s">
        <v>353</v>
      </c>
      <c r="I96" s="126"/>
      <c r="J96" s="128"/>
    </row>
    <row r="97" spans="1:10" s="125" customFormat="1" hidden="1" x14ac:dyDescent="0.3">
      <c r="A97" s="276"/>
      <c r="B97" s="276"/>
      <c r="C97" s="277"/>
      <c r="D97" s="278"/>
      <c r="E97" s="102"/>
      <c r="F97" s="278"/>
      <c r="G97" s="221">
        <f t="shared" si="3"/>
        <v>0</v>
      </c>
      <c r="H97" s="125" t="s">
        <v>353</v>
      </c>
      <c r="I97" s="126"/>
      <c r="J97" s="127"/>
    </row>
    <row r="98" spans="1:10" s="125" customFormat="1" hidden="1" x14ac:dyDescent="0.3">
      <c r="A98" s="276"/>
      <c r="B98" s="276"/>
      <c r="C98" s="277"/>
      <c r="D98" s="278"/>
      <c r="E98" s="102"/>
      <c r="F98" s="278"/>
      <c r="G98" s="221">
        <f t="shared" si="3"/>
        <v>0</v>
      </c>
      <c r="H98" s="125" t="s">
        <v>353</v>
      </c>
      <c r="I98" s="126"/>
      <c r="J98" s="128"/>
    </row>
    <row r="99" spans="1:10" s="125" customFormat="1" hidden="1" x14ac:dyDescent="0.3">
      <c r="A99" s="276"/>
      <c r="B99" s="276"/>
      <c r="C99" s="277"/>
      <c r="D99" s="278"/>
      <c r="E99" s="102"/>
      <c r="F99" s="278"/>
      <c r="G99" s="221">
        <f t="shared" si="3"/>
        <v>0</v>
      </c>
      <c r="H99" s="125" t="s">
        <v>353</v>
      </c>
      <c r="I99" s="126"/>
      <c r="J99" s="127"/>
    </row>
    <row r="100" spans="1:10" s="125" customFormat="1" hidden="1" x14ac:dyDescent="0.3">
      <c r="A100" s="276"/>
      <c r="B100" s="276"/>
      <c r="C100" s="277"/>
      <c r="D100" s="278"/>
      <c r="E100" s="102"/>
      <c r="F100" s="278"/>
      <c r="G100" s="221">
        <f t="shared" si="3"/>
        <v>0</v>
      </c>
      <c r="H100" s="125" t="s">
        <v>353</v>
      </c>
      <c r="I100" s="126"/>
      <c r="J100" s="128"/>
    </row>
    <row r="101" spans="1:10" s="125" customFormat="1" hidden="1" x14ac:dyDescent="0.3">
      <c r="A101" s="276"/>
      <c r="B101" s="276"/>
      <c r="C101" s="277"/>
      <c r="D101" s="278"/>
      <c r="E101" s="102"/>
      <c r="F101" s="278"/>
      <c r="G101" s="221">
        <f t="shared" si="3"/>
        <v>0</v>
      </c>
      <c r="H101" s="125" t="s">
        <v>353</v>
      </c>
      <c r="I101" s="126"/>
      <c r="J101" s="127"/>
    </row>
    <row r="102" spans="1:10" s="125" customFormat="1" hidden="1" x14ac:dyDescent="0.3">
      <c r="A102" s="276"/>
      <c r="B102" s="276"/>
      <c r="C102" s="277"/>
      <c r="D102" s="278"/>
      <c r="E102" s="102"/>
      <c r="F102" s="278"/>
      <c r="G102" s="221">
        <f t="shared" ref="G102:G133" si="4">ROUND(C102*E102*F102,2)</f>
        <v>0</v>
      </c>
      <c r="H102" s="125" t="s">
        <v>353</v>
      </c>
      <c r="I102" s="126"/>
      <c r="J102" s="128"/>
    </row>
    <row r="103" spans="1:10" s="125" customFormat="1" hidden="1" x14ac:dyDescent="0.3">
      <c r="A103" s="276"/>
      <c r="B103" s="276"/>
      <c r="C103" s="277"/>
      <c r="D103" s="278"/>
      <c r="E103" s="102"/>
      <c r="F103" s="278"/>
      <c r="G103" s="221">
        <f t="shared" si="4"/>
        <v>0</v>
      </c>
      <c r="H103" s="125" t="s">
        <v>353</v>
      </c>
      <c r="I103" s="126"/>
      <c r="J103" s="127"/>
    </row>
    <row r="104" spans="1:10" s="125" customFormat="1" hidden="1" x14ac:dyDescent="0.3">
      <c r="A104" s="276"/>
      <c r="B104" s="276"/>
      <c r="C104" s="277"/>
      <c r="D104" s="278"/>
      <c r="E104" s="102"/>
      <c r="F104" s="278"/>
      <c r="G104" s="221">
        <f t="shared" si="4"/>
        <v>0</v>
      </c>
      <c r="H104" s="125" t="s">
        <v>353</v>
      </c>
      <c r="I104" s="126"/>
      <c r="J104" s="128"/>
    </row>
    <row r="105" spans="1:10" s="125" customFormat="1" hidden="1" x14ac:dyDescent="0.3">
      <c r="A105" s="276"/>
      <c r="B105" s="276"/>
      <c r="C105" s="277"/>
      <c r="D105" s="278"/>
      <c r="E105" s="102"/>
      <c r="F105" s="278"/>
      <c r="G105" s="221">
        <f t="shared" si="4"/>
        <v>0</v>
      </c>
      <c r="H105" s="125" t="s">
        <v>353</v>
      </c>
      <c r="I105" s="126"/>
      <c r="J105" s="127"/>
    </row>
    <row r="106" spans="1:10" s="125" customFormat="1" hidden="1" x14ac:dyDescent="0.3">
      <c r="A106" s="276"/>
      <c r="B106" s="276"/>
      <c r="C106" s="277"/>
      <c r="D106" s="278"/>
      <c r="E106" s="102"/>
      <c r="F106" s="278"/>
      <c r="G106" s="221">
        <f t="shared" si="4"/>
        <v>0</v>
      </c>
      <c r="H106" s="125" t="s">
        <v>353</v>
      </c>
      <c r="I106" s="126"/>
      <c r="J106" s="128"/>
    </row>
    <row r="107" spans="1:10" s="125" customFormat="1" hidden="1" x14ac:dyDescent="0.3">
      <c r="A107" s="276"/>
      <c r="B107" s="276"/>
      <c r="C107" s="277"/>
      <c r="D107" s="278"/>
      <c r="E107" s="102"/>
      <c r="F107" s="278"/>
      <c r="G107" s="221">
        <f t="shared" si="4"/>
        <v>0</v>
      </c>
      <c r="H107" s="125" t="s">
        <v>353</v>
      </c>
      <c r="I107" s="126"/>
      <c r="J107" s="127"/>
    </row>
    <row r="108" spans="1:10" s="125" customFormat="1" hidden="1" x14ac:dyDescent="0.3">
      <c r="A108" s="276"/>
      <c r="B108" s="276"/>
      <c r="C108" s="277"/>
      <c r="D108" s="278"/>
      <c r="E108" s="102"/>
      <c r="F108" s="278"/>
      <c r="G108" s="221">
        <f t="shared" si="4"/>
        <v>0</v>
      </c>
      <c r="H108" s="125" t="s">
        <v>353</v>
      </c>
      <c r="I108" s="126"/>
      <c r="J108" s="128"/>
    </row>
    <row r="109" spans="1:10" s="125" customFormat="1" hidden="1" x14ac:dyDescent="0.3">
      <c r="A109" s="276"/>
      <c r="B109" s="276"/>
      <c r="C109" s="277"/>
      <c r="D109" s="278"/>
      <c r="E109" s="102"/>
      <c r="F109" s="278"/>
      <c r="G109" s="221">
        <f t="shared" si="4"/>
        <v>0</v>
      </c>
      <c r="H109" s="125" t="s">
        <v>353</v>
      </c>
      <c r="I109" s="126"/>
      <c r="J109" s="127"/>
    </row>
    <row r="110" spans="1:10" s="125" customFormat="1" hidden="1" x14ac:dyDescent="0.3">
      <c r="A110" s="276"/>
      <c r="B110" s="276"/>
      <c r="C110" s="277"/>
      <c r="D110" s="278"/>
      <c r="E110" s="102"/>
      <c r="F110" s="278"/>
      <c r="G110" s="221">
        <f t="shared" si="4"/>
        <v>0</v>
      </c>
      <c r="H110" s="125" t="s">
        <v>353</v>
      </c>
      <c r="I110" s="126"/>
      <c r="J110" s="128"/>
    </row>
    <row r="111" spans="1:10" s="125" customFormat="1" hidden="1" x14ac:dyDescent="0.3">
      <c r="A111" s="276"/>
      <c r="B111" s="276"/>
      <c r="C111" s="277"/>
      <c r="D111" s="278"/>
      <c r="E111" s="102"/>
      <c r="F111" s="278"/>
      <c r="G111" s="221">
        <f t="shared" si="4"/>
        <v>0</v>
      </c>
      <c r="H111" s="125" t="s">
        <v>353</v>
      </c>
      <c r="I111" s="126"/>
      <c r="J111" s="127"/>
    </row>
    <row r="112" spans="1:10" s="125" customFormat="1" hidden="1" x14ac:dyDescent="0.3">
      <c r="A112" s="276"/>
      <c r="B112" s="276"/>
      <c r="C112" s="277"/>
      <c r="D112" s="278"/>
      <c r="E112" s="102"/>
      <c r="F112" s="278"/>
      <c r="G112" s="221">
        <f t="shared" si="4"/>
        <v>0</v>
      </c>
      <c r="H112" s="125" t="s">
        <v>353</v>
      </c>
      <c r="I112" s="126"/>
      <c r="J112" s="128"/>
    </row>
    <row r="113" spans="1:10" s="125" customFormat="1" hidden="1" x14ac:dyDescent="0.3">
      <c r="A113" s="276"/>
      <c r="B113" s="276"/>
      <c r="C113" s="277"/>
      <c r="D113" s="278"/>
      <c r="E113" s="102"/>
      <c r="F113" s="278"/>
      <c r="G113" s="221">
        <f t="shared" si="4"/>
        <v>0</v>
      </c>
      <c r="H113" s="125" t="s">
        <v>353</v>
      </c>
      <c r="I113" s="126"/>
      <c r="J113" s="127"/>
    </row>
    <row r="114" spans="1:10" s="125" customFormat="1" hidden="1" x14ac:dyDescent="0.3">
      <c r="A114" s="276"/>
      <c r="B114" s="276"/>
      <c r="C114" s="277"/>
      <c r="D114" s="278"/>
      <c r="E114" s="102"/>
      <c r="F114" s="278"/>
      <c r="G114" s="221">
        <f t="shared" si="4"/>
        <v>0</v>
      </c>
      <c r="H114" s="125" t="s">
        <v>353</v>
      </c>
      <c r="I114" s="126"/>
      <c r="J114" s="128"/>
    </row>
    <row r="115" spans="1:10" s="125" customFormat="1" hidden="1" x14ac:dyDescent="0.3">
      <c r="A115" s="276"/>
      <c r="B115" s="276"/>
      <c r="C115" s="277"/>
      <c r="D115" s="278"/>
      <c r="E115" s="102"/>
      <c r="F115" s="278"/>
      <c r="G115" s="221">
        <f t="shared" si="4"/>
        <v>0</v>
      </c>
      <c r="H115" s="125" t="s">
        <v>353</v>
      </c>
      <c r="I115" s="126"/>
      <c r="J115" s="127"/>
    </row>
    <row r="116" spans="1:10" s="125" customFormat="1" hidden="1" x14ac:dyDescent="0.3">
      <c r="A116" s="276"/>
      <c r="B116" s="276"/>
      <c r="C116" s="277"/>
      <c r="D116" s="278"/>
      <c r="E116" s="102"/>
      <c r="F116" s="278"/>
      <c r="G116" s="221">
        <f t="shared" si="4"/>
        <v>0</v>
      </c>
      <c r="H116" s="125" t="s">
        <v>353</v>
      </c>
      <c r="I116" s="126"/>
      <c r="J116" s="128"/>
    </row>
    <row r="117" spans="1:10" s="125" customFormat="1" hidden="1" x14ac:dyDescent="0.3">
      <c r="A117" s="276"/>
      <c r="B117" s="276"/>
      <c r="C117" s="277"/>
      <c r="D117" s="278"/>
      <c r="E117" s="102"/>
      <c r="F117" s="278"/>
      <c r="G117" s="221">
        <f t="shared" si="4"/>
        <v>0</v>
      </c>
      <c r="H117" s="125" t="s">
        <v>353</v>
      </c>
      <c r="I117" s="126"/>
      <c r="J117" s="127"/>
    </row>
    <row r="118" spans="1:10" s="125" customFormat="1" hidden="1" x14ac:dyDescent="0.3">
      <c r="A118" s="276"/>
      <c r="B118" s="276"/>
      <c r="C118" s="277"/>
      <c r="D118" s="278"/>
      <c r="E118" s="102"/>
      <c r="F118" s="278"/>
      <c r="G118" s="221">
        <f t="shared" si="4"/>
        <v>0</v>
      </c>
      <c r="H118" s="125" t="s">
        <v>353</v>
      </c>
      <c r="I118" s="126"/>
      <c r="J118" s="128"/>
    </row>
    <row r="119" spans="1:10" s="125" customFormat="1" hidden="1" x14ac:dyDescent="0.3">
      <c r="A119" s="276"/>
      <c r="B119" s="276"/>
      <c r="C119" s="277"/>
      <c r="D119" s="278"/>
      <c r="E119" s="102"/>
      <c r="F119" s="278"/>
      <c r="G119" s="221">
        <f t="shared" si="4"/>
        <v>0</v>
      </c>
      <c r="H119" s="125" t="s">
        <v>353</v>
      </c>
      <c r="I119" s="126"/>
      <c r="J119" s="127"/>
    </row>
    <row r="120" spans="1:10" s="125" customFormat="1" hidden="1" x14ac:dyDescent="0.3">
      <c r="A120" s="276"/>
      <c r="B120" s="276"/>
      <c r="C120" s="277"/>
      <c r="D120" s="278"/>
      <c r="E120" s="102"/>
      <c r="F120" s="278"/>
      <c r="G120" s="221">
        <f t="shared" si="4"/>
        <v>0</v>
      </c>
      <c r="H120" s="125" t="s">
        <v>353</v>
      </c>
      <c r="I120" s="126"/>
      <c r="J120" s="128"/>
    </row>
    <row r="121" spans="1:10" s="125" customFormat="1" hidden="1" x14ac:dyDescent="0.3">
      <c r="A121" s="276"/>
      <c r="B121" s="276"/>
      <c r="C121" s="277"/>
      <c r="D121" s="278"/>
      <c r="E121" s="102"/>
      <c r="F121" s="278"/>
      <c r="G121" s="221">
        <f t="shared" si="4"/>
        <v>0</v>
      </c>
      <c r="H121" s="125" t="s">
        <v>353</v>
      </c>
      <c r="I121" s="126"/>
      <c r="J121" s="127"/>
    </row>
    <row r="122" spans="1:10" s="125" customFormat="1" hidden="1" x14ac:dyDescent="0.3">
      <c r="A122" s="276"/>
      <c r="B122" s="276"/>
      <c r="C122" s="277"/>
      <c r="D122" s="278"/>
      <c r="E122" s="102"/>
      <c r="F122" s="278"/>
      <c r="G122" s="221">
        <f t="shared" si="4"/>
        <v>0</v>
      </c>
      <c r="H122" s="125" t="s">
        <v>353</v>
      </c>
      <c r="I122" s="126"/>
      <c r="J122" s="128"/>
    </row>
    <row r="123" spans="1:10" s="125" customFormat="1" hidden="1" x14ac:dyDescent="0.3">
      <c r="A123" s="276"/>
      <c r="B123" s="276"/>
      <c r="C123" s="277"/>
      <c r="D123" s="278"/>
      <c r="E123" s="102"/>
      <c r="F123" s="278"/>
      <c r="G123" s="221">
        <f t="shared" si="4"/>
        <v>0</v>
      </c>
      <c r="H123" s="125" t="s">
        <v>353</v>
      </c>
      <c r="I123" s="126"/>
      <c r="J123" s="127"/>
    </row>
    <row r="124" spans="1:10" s="125" customFormat="1" hidden="1" x14ac:dyDescent="0.3">
      <c r="A124" s="276"/>
      <c r="B124" s="276"/>
      <c r="C124" s="277"/>
      <c r="D124" s="278"/>
      <c r="E124" s="102"/>
      <c r="F124" s="278"/>
      <c r="G124" s="221">
        <f t="shared" si="4"/>
        <v>0</v>
      </c>
      <c r="H124" s="125" t="s">
        <v>353</v>
      </c>
      <c r="I124" s="126"/>
      <c r="J124" s="128"/>
    </row>
    <row r="125" spans="1:10" s="125" customFormat="1" hidden="1" x14ac:dyDescent="0.3">
      <c r="A125" s="276"/>
      <c r="B125" s="276"/>
      <c r="C125" s="277"/>
      <c r="D125" s="278"/>
      <c r="E125" s="102"/>
      <c r="F125" s="278"/>
      <c r="G125" s="221">
        <f t="shared" si="4"/>
        <v>0</v>
      </c>
      <c r="H125" s="125" t="s">
        <v>353</v>
      </c>
      <c r="I125" s="126"/>
      <c r="J125" s="127"/>
    </row>
    <row r="126" spans="1:10" s="125" customFormat="1" hidden="1" x14ac:dyDescent="0.3">
      <c r="A126" s="276"/>
      <c r="B126" s="276"/>
      <c r="C126" s="277"/>
      <c r="D126" s="278"/>
      <c r="E126" s="102"/>
      <c r="F126" s="278"/>
      <c r="G126" s="221">
        <f t="shared" si="4"/>
        <v>0</v>
      </c>
      <c r="H126" s="125" t="s">
        <v>353</v>
      </c>
      <c r="I126" s="126"/>
      <c r="J126" s="128"/>
    </row>
    <row r="127" spans="1:10" s="125" customFormat="1" hidden="1" x14ac:dyDescent="0.3">
      <c r="A127" s="276"/>
      <c r="B127" s="276"/>
      <c r="C127" s="277"/>
      <c r="D127" s="278"/>
      <c r="E127" s="102"/>
      <c r="F127" s="278"/>
      <c r="G127" s="221">
        <f t="shared" si="4"/>
        <v>0</v>
      </c>
      <c r="H127" s="125" t="s">
        <v>353</v>
      </c>
      <c r="I127" s="126"/>
      <c r="J127" s="127"/>
    </row>
    <row r="128" spans="1:10" s="125" customFormat="1" hidden="1" x14ac:dyDescent="0.3">
      <c r="A128" s="276"/>
      <c r="B128" s="276"/>
      <c r="C128" s="277"/>
      <c r="D128" s="278"/>
      <c r="E128" s="102"/>
      <c r="F128" s="278"/>
      <c r="G128" s="221">
        <f t="shared" si="4"/>
        <v>0</v>
      </c>
      <c r="H128" s="125" t="s">
        <v>353</v>
      </c>
      <c r="I128" s="126"/>
      <c r="J128" s="128"/>
    </row>
    <row r="129" spans="1:12" s="125" customFormat="1" hidden="1" x14ac:dyDescent="0.3">
      <c r="A129" s="276"/>
      <c r="B129" s="276"/>
      <c r="C129" s="277"/>
      <c r="D129" s="278"/>
      <c r="E129" s="102"/>
      <c r="F129" s="278"/>
      <c r="G129" s="221">
        <f t="shared" si="4"/>
        <v>0</v>
      </c>
      <c r="H129" s="125" t="s">
        <v>353</v>
      </c>
      <c r="I129" s="126"/>
      <c r="J129" s="127"/>
    </row>
    <row r="130" spans="1:12" s="125" customFormat="1" hidden="1" x14ac:dyDescent="0.3">
      <c r="A130" s="276"/>
      <c r="B130" s="276"/>
      <c r="C130" s="277"/>
      <c r="D130" s="278"/>
      <c r="E130" s="102"/>
      <c r="F130" s="278"/>
      <c r="G130" s="221">
        <f t="shared" si="4"/>
        <v>0</v>
      </c>
      <c r="H130" s="125" t="s">
        <v>353</v>
      </c>
      <c r="I130" s="126"/>
      <c r="J130" s="128"/>
    </row>
    <row r="131" spans="1:12" s="125" customFormat="1" hidden="1" x14ac:dyDescent="0.3">
      <c r="A131" s="276"/>
      <c r="B131" s="276"/>
      <c r="C131" s="277"/>
      <c r="D131" s="278"/>
      <c r="E131" s="102"/>
      <c r="F131" s="278"/>
      <c r="G131" s="221">
        <f t="shared" si="4"/>
        <v>0</v>
      </c>
      <c r="H131" s="125" t="s">
        <v>353</v>
      </c>
      <c r="I131" s="126"/>
      <c r="J131" s="127"/>
    </row>
    <row r="132" spans="1:12" s="125" customFormat="1" hidden="1" x14ac:dyDescent="0.3">
      <c r="A132" s="276"/>
      <c r="B132" s="276"/>
      <c r="C132" s="277"/>
      <c r="D132" s="278"/>
      <c r="E132" s="102"/>
      <c r="F132" s="278"/>
      <c r="G132" s="221">
        <f t="shared" si="4"/>
        <v>0</v>
      </c>
      <c r="H132" s="125" t="s">
        <v>353</v>
      </c>
      <c r="I132" s="126"/>
      <c r="J132" s="128"/>
    </row>
    <row r="133" spans="1:12" s="125" customFormat="1" hidden="1" x14ac:dyDescent="0.3">
      <c r="A133" s="276"/>
      <c r="B133" s="276"/>
      <c r="C133" s="277"/>
      <c r="D133" s="278"/>
      <c r="E133" s="102"/>
      <c r="F133" s="278"/>
      <c r="G133" s="221">
        <f t="shared" si="4"/>
        <v>0</v>
      </c>
      <c r="H133" s="125" t="s">
        <v>353</v>
      </c>
      <c r="I133" s="126"/>
      <c r="J133" s="127"/>
    </row>
    <row r="134" spans="1:12" s="125" customFormat="1" hidden="1" x14ac:dyDescent="0.3">
      <c r="A134" s="276"/>
      <c r="B134" s="276"/>
      <c r="C134" s="277"/>
      <c r="D134" s="278"/>
      <c r="E134" s="102"/>
      <c r="F134" s="278"/>
      <c r="G134" s="221">
        <f t="shared" ref="G134:G135" si="5">ROUND(C134*E134*F134,2)</f>
        <v>0</v>
      </c>
      <c r="H134" s="125" t="s">
        <v>353</v>
      </c>
      <c r="I134" s="126"/>
      <c r="J134" s="128"/>
    </row>
    <row r="135" spans="1:12" s="125" customFormat="1" x14ac:dyDescent="0.3">
      <c r="A135" s="276" t="s">
        <v>29</v>
      </c>
      <c r="B135" s="276" t="s">
        <v>312</v>
      </c>
      <c r="C135" s="277">
        <f t="shared" ref="C135" ca="1" si="6">RAND()*1000000</f>
        <v>425473.28358080739</v>
      </c>
      <c r="D135" s="278" t="s">
        <v>313</v>
      </c>
      <c r="E135" s="102">
        <v>0.09</v>
      </c>
      <c r="F135" s="278">
        <v>1</v>
      </c>
      <c r="G135" s="318">
        <f t="shared" ca="1" si="5"/>
        <v>38292.6</v>
      </c>
      <c r="H135" s="125" t="s">
        <v>353</v>
      </c>
      <c r="I135" s="126"/>
      <c r="J135" s="128"/>
      <c r="L135" s="112"/>
    </row>
    <row r="136" spans="1:12" s="125" customFormat="1" x14ac:dyDescent="0.3">
      <c r="A136" s="231"/>
      <c r="B136" s="231"/>
      <c r="C136" s="103"/>
      <c r="D136" s="101"/>
      <c r="E136" s="104"/>
      <c r="F136" s="220" t="s">
        <v>42</v>
      </c>
      <c r="G136" s="328">
        <f ca="1">ROUND(SUBTOTAL(109,G6:G135),2)</f>
        <v>236148.42</v>
      </c>
      <c r="H136" s="125" t="s">
        <v>353</v>
      </c>
      <c r="I136" s="126"/>
      <c r="J136" s="128" t="s">
        <v>356</v>
      </c>
    </row>
    <row r="137" spans="1:12" s="125" customFormat="1" x14ac:dyDescent="0.3">
      <c r="A137" s="204"/>
      <c r="B137" s="204"/>
      <c r="C137" s="105"/>
      <c r="D137" s="106"/>
      <c r="E137" s="107"/>
      <c r="F137" s="106"/>
      <c r="G137" s="327"/>
      <c r="H137" s="125" t="s">
        <v>354</v>
      </c>
      <c r="I137" s="129"/>
      <c r="J137" s="130"/>
    </row>
    <row r="138" spans="1:12" s="125" customFormat="1" x14ac:dyDescent="0.3">
      <c r="A138" s="279" t="s">
        <v>29</v>
      </c>
      <c r="B138" s="279" t="s">
        <v>312</v>
      </c>
      <c r="C138" s="277">
        <f t="shared" ref="C138:C140" ca="1" si="7">RAND()*1000000</f>
        <v>756605.30843415228</v>
      </c>
      <c r="D138" s="278" t="s">
        <v>313</v>
      </c>
      <c r="E138" s="102">
        <v>0.09</v>
      </c>
      <c r="F138" s="278">
        <v>1</v>
      </c>
      <c r="G138" s="89">
        <f t="shared" ref="G138:G169" ca="1" si="8">ROUND(C138*E138*F138,2)</f>
        <v>68094.48</v>
      </c>
      <c r="H138" s="125" t="s">
        <v>354</v>
      </c>
      <c r="I138" s="129"/>
      <c r="J138" s="130"/>
    </row>
    <row r="139" spans="1:12" s="125" customFormat="1" x14ac:dyDescent="0.3">
      <c r="A139" s="276" t="s">
        <v>379</v>
      </c>
      <c r="B139" s="276" t="s">
        <v>312</v>
      </c>
      <c r="C139" s="277">
        <f t="shared" ca="1" si="7"/>
        <v>919358.91022735345</v>
      </c>
      <c r="D139" s="278" t="s">
        <v>313</v>
      </c>
      <c r="E139" s="102">
        <v>0.09</v>
      </c>
      <c r="F139" s="278">
        <v>1</v>
      </c>
      <c r="G139" s="221">
        <f t="shared" ca="1" si="8"/>
        <v>82742.3</v>
      </c>
      <c r="H139" s="125" t="s">
        <v>354</v>
      </c>
      <c r="I139" s="126"/>
      <c r="J139" s="127"/>
    </row>
    <row r="140" spans="1:12" s="125" customFormat="1" x14ac:dyDescent="0.3">
      <c r="A140" s="276" t="s">
        <v>380</v>
      </c>
      <c r="B140" s="276" t="s">
        <v>312</v>
      </c>
      <c r="C140" s="277">
        <f t="shared" ca="1" si="7"/>
        <v>22445.419367045582</v>
      </c>
      <c r="D140" s="278" t="s">
        <v>313</v>
      </c>
      <c r="E140" s="102">
        <v>0.09</v>
      </c>
      <c r="F140" s="278">
        <v>1</v>
      </c>
      <c r="G140" s="221">
        <f t="shared" ca="1" si="8"/>
        <v>2020.09</v>
      </c>
      <c r="H140" s="125" t="s">
        <v>354</v>
      </c>
      <c r="I140" s="126"/>
      <c r="J140" s="128"/>
    </row>
    <row r="141" spans="1:12" s="125" customFormat="1" hidden="1" x14ac:dyDescent="0.3">
      <c r="A141" s="276"/>
      <c r="B141" s="276"/>
      <c r="C141" s="277"/>
      <c r="D141" s="278"/>
      <c r="E141" s="102"/>
      <c r="F141" s="278"/>
      <c r="G141" s="221">
        <f t="shared" si="8"/>
        <v>0</v>
      </c>
      <c r="H141" s="125" t="s">
        <v>354</v>
      </c>
      <c r="I141" s="126"/>
      <c r="J141" s="127"/>
    </row>
    <row r="142" spans="1:12" s="125" customFormat="1" hidden="1" x14ac:dyDescent="0.3">
      <c r="A142" s="276"/>
      <c r="B142" s="276"/>
      <c r="C142" s="277"/>
      <c r="D142" s="278"/>
      <c r="E142" s="102"/>
      <c r="F142" s="278"/>
      <c r="G142" s="221">
        <f t="shared" si="8"/>
        <v>0</v>
      </c>
      <c r="H142" s="125" t="s">
        <v>354</v>
      </c>
      <c r="I142" s="126"/>
      <c r="J142" s="128"/>
    </row>
    <row r="143" spans="1:12" s="125" customFormat="1" hidden="1" x14ac:dyDescent="0.3">
      <c r="A143" s="276"/>
      <c r="B143" s="276"/>
      <c r="C143" s="277"/>
      <c r="D143" s="278"/>
      <c r="E143" s="102"/>
      <c r="F143" s="278"/>
      <c r="G143" s="221">
        <f t="shared" si="8"/>
        <v>0</v>
      </c>
      <c r="H143" s="125" t="s">
        <v>354</v>
      </c>
      <c r="I143" s="126"/>
      <c r="J143" s="127"/>
    </row>
    <row r="144" spans="1:12" s="125" customFormat="1" hidden="1" x14ac:dyDescent="0.3">
      <c r="A144" s="276"/>
      <c r="B144" s="276"/>
      <c r="C144" s="277"/>
      <c r="D144" s="278"/>
      <c r="E144" s="102"/>
      <c r="F144" s="278"/>
      <c r="G144" s="221">
        <f t="shared" si="8"/>
        <v>0</v>
      </c>
      <c r="H144" s="125" t="s">
        <v>354</v>
      </c>
      <c r="I144" s="126"/>
      <c r="J144" s="128"/>
    </row>
    <row r="145" spans="1:10" s="125" customFormat="1" hidden="1" x14ac:dyDescent="0.3">
      <c r="A145" s="276"/>
      <c r="B145" s="276"/>
      <c r="C145" s="277"/>
      <c r="D145" s="278"/>
      <c r="E145" s="102"/>
      <c r="F145" s="278"/>
      <c r="G145" s="221">
        <f t="shared" si="8"/>
        <v>0</v>
      </c>
      <c r="H145" s="125" t="s">
        <v>354</v>
      </c>
      <c r="I145" s="126"/>
      <c r="J145" s="127"/>
    </row>
    <row r="146" spans="1:10" s="125" customFormat="1" hidden="1" x14ac:dyDescent="0.3">
      <c r="A146" s="276"/>
      <c r="B146" s="276"/>
      <c r="C146" s="277"/>
      <c r="D146" s="278"/>
      <c r="E146" s="102"/>
      <c r="F146" s="278"/>
      <c r="G146" s="221">
        <f t="shared" si="8"/>
        <v>0</v>
      </c>
      <c r="H146" s="125" t="s">
        <v>354</v>
      </c>
      <c r="I146" s="126"/>
      <c r="J146" s="128"/>
    </row>
    <row r="147" spans="1:10" s="125" customFormat="1" hidden="1" x14ac:dyDescent="0.3">
      <c r="A147" s="276"/>
      <c r="B147" s="276"/>
      <c r="C147" s="277"/>
      <c r="D147" s="278"/>
      <c r="E147" s="102"/>
      <c r="F147" s="278"/>
      <c r="G147" s="221">
        <f t="shared" si="8"/>
        <v>0</v>
      </c>
      <c r="H147" s="125" t="s">
        <v>354</v>
      </c>
      <c r="I147" s="126"/>
      <c r="J147" s="127"/>
    </row>
    <row r="148" spans="1:10" s="125" customFormat="1" hidden="1" x14ac:dyDescent="0.3">
      <c r="A148" s="276"/>
      <c r="B148" s="276"/>
      <c r="C148" s="277"/>
      <c r="D148" s="278"/>
      <c r="E148" s="102"/>
      <c r="F148" s="278"/>
      <c r="G148" s="221">
        <f t="shared" si="8"/>
        <v>0</v>
      </c>
      <c r="H148" s="125" t="s">
        <v>354</v>
      </c>
      <c r="I148" s="126"/>
      <c r="J148" s="128"/>
    </row>
    <row r="149" spans="1:10" s="125" customFormat="1" hidden="1" x14ac:dyDescent="0.3">
      <c r="A149" s="276"/>
      <c r="B149" s="276"/>
      <c r="C149" s="277"/>
      <c r="D149" s="278"/>
      <c r="E149" s="102"/>
      <c r="F149" s="278"/>
      <c r="G149" s="221">
        <f t="shared" si="8"/>
        <v>0</v>
      </c>
      <c r="H149" s="125" t="s">
        <v>354</v>
      </c>
      <c r="I149" s="126"/>
      <c r="J149" s="127"/>
    </row>
    <row r="150" spans="1:10" s="125" customFormat="1" hidden="1" x14ac:dyDescent="0.3">
      <c r="A150" s="276"/>
      <c r="B150" s="276"/>
      <c r="C150" s="277"/>
      <c r="D150" s="278"/>
      <c r="E150" s="102"/>
      <c r="F150" s="278"/>
      <c r="G150" s="221">
        <f t="shared" si="8"/>
        <v>0</v>
      </c>
      <c r="H150" s="125" t="s">
        <v>354</v>
      </c>
      <c r="I150" s="126"/>
      <c r="J150" s="128"/>
    </row>
    <row r="151" spans="1:10" s="125" customFormat="1" hidden="1" x14ac:dyDescent="0.3">
      <c r="A151" s="276"/>
      <c r="B151" s="276"/>
      <c r="C151" s="277"/>
      <c r="D151" s="278"/>
      <c r="E151" s="102"/>
      <c r="F151" s="278"/>
      <c r="G151" s="221">
        <f t="shared" si="8"/>
        <v>0</v>
      </c>
      <c r="H151" s="125" t="s">
        <v>354</v>
      </c>
      <c r="I151" s="126"/>
      <c r="J151" s="127"/>
    </row>
    <row r="152" spans="1:10" s="125" customFormat="1" hidden="1" x14ac:dyDescent="0.3">
      <c r="A152" s="276"/>
      <c r="B152" s="276"/>
      <c r="C152" s="277"/>
      <c r="D152" s="278"/>
      <c r="E152" s="102"/>
      <c r="F152" s="278"/>
      <c r="G152" s="221">
        <f t="shared" si="8"/>
        <v>0</v>
      </c>
      <c r="H152" s="125" t="s">
        <v>354</v>
      </c>
      <c r="I152" s="126"/>
      <c r="J152" s="128"/>
    </row>
    <row r="153" spans="1:10" s="125" customFormat="1" hidden="1" x14ac:dyDescent="0.3">
      <c r="A153" s="276"/>
      <c r="B153" s="276"/>
      <c r="C153" s="277"/>
      <c r="D153" s="278"/>
      <c r="E153" s="102"/>
      <c r="F153" s="278"/>
      <c r="G153" s="221">
        <f t="shared" si="8"/>
        <v>0</v>
      </c>
      <c r="H153" s="125" t="s">
        <v>354</v>
      </c>
      <c r="I153" s="126"/>
      <c r="J153" s="127"/>
    </row>
    <row r="154" spans="1:10" s="125" customFormat="1" hidden="1" x14ac:dyDescent="0.3">
      <c r="A154" s="276"/>
      <c r="B154" s="276"/>
      <c r="C154" s="277"/>
      <c r="D154" s="278"/>
      <c r="E154" s="102"/>
      <c r="F154" s="278"/>
      <c r="G154" s="221">
        <f t="shared" si="8"/>
        <v>0</v>
      </c>
      <c r="H154" s="125" t="s">
        <v>354</v>
      </c>
      <c r="I154" s="126"/>
      <c r="J154" s="128"/>
    </row>
    <row r="155" spans="1:10" s="125" customFormat="1" hidden="1" x14ac:dyDescent="0.3">
      <c r="A155" s="276"/>
      <c r="B155" s="276"/>
      <c r="C155" s="277"/>
      <c r="D155" s="278"/>
      <c r="E155" s="102"/>
      <c r="F155" s="278"/>
      <c r="G155" s="221">
        <f t="shared" si="8"/>
        <v>0</v>
      </c>
      <c r="H155" s="125" t="s">
        <v>354</v>
      </c>
      <c r="I155" s="126"/>
      <c r="J155" s="127"/>
    </row>
    <row r="156" spans="1:10" s="125" customFormat="1" hidden="1" x14ac:dyDescent="0.3">
      <c r="A156" s="276"/>
      <c r="B156" s="276"/>
      <c r="C156" s="277"/>
      <c r="D156" s="278"/>
      <c r="E156" s="102"/>
      <c r="F156" s="278"/>
      <c r="G156" s="221">
        <f t="shared" si="8"/>
        <v>0</v>
      </c>
      <c r="H156" s="125" t="s">
        <v>354</v>
      </c>
      <c r="I156" s="126"/>
      <c r="J156" s="128"/>
    </row>
    <row r="157" spans="1:10" s="125" customFormat="1" hidden="1" x14ac:dyDescent="0.3">
      <c r="A157" s="276"/>
      <c r="B157" s="276"/>
      <c r="C157" s="277"/>
      <c r="D157" s="278"/>
      <c r="E157" s="102"/>
      <c r="F157" s="278"/>
      <c r="G157" s="221">
        <f t="shared" si="8"/>
        <v>0</v>
      </c>
      <c r="H157" s="125" t="s">
        <v>354</v>
      </c>
      <c r="I157" s="126"/>
      <c r="J157" s="127"/>
    </row>
    <row r="158" spans="1:10" s="125" customFormat="1" hidden="1" x14ac:dyDescent="0.3">
      <c r="A158" s="276"/>
      <c r="B158" s="276"/>
      <c r="C158" s="277"/>
      <c r="D158" s="278"/>
      <c r="E158" s="102"/>
      <c r="F158" s="278"/>
      <c r="G158" s="221">
        <f t="shared" si="8"/>
        <v>0</v>
      </c>
      <c r="H158" s="125" t="s">
        <v>354</v>
      </c>
      <c r="I158" s="126"/>
      <c r="J158" s="128"/>
    </row>
    <row r="159" spans="1:10" s="125" customFormat="1" hidden="1" x14ac:dyDescent="0.3">
      <c r="A159" s="276"/>
      <c r="B159" s="276"/>
      <c r="C159" s="277"/>
      <c r="D159" s="278"/>
      <c r="E159" s="102"/>
      <c r="F159" s="278"/>
      <c r="G159" s="221">
        <f t="shared" si="8"/>
        <v>0</v>
      </c>
      <c r="H159" s="125" t="s">
        <v>354</v>
      </c>
      <c r="I159" s="126"/>
      <c r="J159" s="127"/>
    </row>
    <row r="160" spans="1:10" s="125" customFormat="1" hidden="1" x14ac:dyDescent="0.3">
      <c r="A160" s="276"/>
      <c r="B160" s="276"/>
      <c r="C160" s="277"/>
      <c r="D160" s="278"/>
      <c r="E160" s="102"/>
      <c r="F160" s="278"/>
      <c r="G160" s="221">
        <f t="shared" si="8"/>
        <v>0</v>
      </c>
      <c r="H160" s="125" t="s">
        <v>354</v>
      </c>
      <c r="I160" s="126"/>
      <c r="J160" s="128"/>
    </row>
    <row r="161" spans="1:10" s="125" customFormat="1" hidden="1" x14ac:dyDescent="0.3">
      <c r="A161" s="276"/>
      <c r="B161" s="276"/>
      <c r="C161" s="277"/>
      <c r="D161" s="278"/>
      <c r="E161" s="102"/>
      <c r="F161" s="278"/>
      <c r="G161" s="221">
        <f t="shared" si="8"/>
        <v>0</v>
      </c>
      <c r="H161" s="125" t="s">
        <v>354</v>
      </c>
      <c r="I161" s="126"/>
      <c r="J161" s="127"/>
    </row>
    <row r="162" spans="1:10" s="125" customFormat="1" hidden="1" x14ac:dyDescent="0.3">
      <c r="A162" s="276"/>
      <c r="B162" s="276"/>
      <c r="C162" s="277"/>
      <c r="D162" s="278"/>
      <c r="E162" s="102"/>
      <c r="F162" s="278"/>
      <c r="G162" s="221">
        <f t="shared" si="8"/>
        <v>0</v>
      </c>
      <c r="H162" s="125" t="s">
        <v>354</v>
      </c>
      <c r="I162" s="126"/>
      <c r="J162" s="128"/>
    </row>
    <row r="163" spans="1:10" s="125" customFormat="1" hidden="1" x14ac:dyDescent="0.3">
      <c r="A163" s="276"/>
      <c r="B163" s="276"/>
      <c r="C163" s="277"/>
      <c r="D163" s="278"/>
      <c r="E163" s="102"/>
      <c r="F163" s="278"/>
      <c r="G163" s="221">
        <f t="shared" si="8"/>
        <v>0</v>
      </c>
      <c r="H163" s="125" t="s">
        <v>354</v>
      </c>
      <c r="I163" s="126"/>
      <c r="J163" s="127"/>
    </row>
    <row r="164" spans="1:10" s="125" customFormat="1" hidden="1" x14ac:dyDescent="0.3">
      <c r="A164" s="276"/>
      <c r="B164" s="276"/>
      <c r="C164" s="277"/>
      <c r="D164" s="278"/>
      <c r="E164" s="102"/>
      <c r="F164" s="278"/>
      <c r="G164" s="221">
        <f t="shared" si="8"/>
        <v>0</v>
      </c>
      <c r="H164" s="125" t="s">
        <v>354</v>
      </c>
      <c r="I164" s="126"/>
      <c r="J164" s="128"/>
    </row>
    <row r="165" spans="1:10" s="125" customFormat="1" hidden="1" x14ac:dyDescent="0.3">
      <c r="A165" s="276"/>
      <c r="B165" s="276"/>
      <c r="C165" s="277"/>
      <c r="D165" s="278"/>
      <c r="E165" s="102"/>
      <c r="F165" s="278"/>
      <c r="G165" s="221">
        <f t="shared" si="8"/>
        <v>0</v>
      </c>
      <c r="H165" s="125" t="s">
        <v>354</v>
      </c>
      <c r="I165" s="126"/>
      <c r="J165" s="127"/>
    </row>
    <row r="166" spans="1:10" s="125" customFormat="1" hidden="1" x14ac:dyDescent="0.3">
      <c r="A166" s="276"/>
      <c r="B166" s="276"/>
      <c r="C166" s="277"/>
      <c r="D166" s="278"/>
      <c r="E166" s="102"/>
      <c r="F166" s="278"/>
      <c r="G166" s="221">
        <f t="shared" si="8"/>
        <v>0</v>
      </c>
      <c r="H166" s="125" t="s">
        <v>354</v>
      </c>
      <c r="I166" s="126"/>
      <c r="J166" s="128"/>
    </row>
    <row r="167" spans="1:10" s="125" customFormat="1" hidden="1" x14ac:dyDescent="0.3">
      <c r="A167" s="276"/>
      <c r="B167" s="276"/>
      <c r="C167" s="277"/>
      <c r="D167" s="278"/>
      <c r="E167" s="102"/>
      <c r="F167" s="278"/>
      <c r="G167" s="221">
        <f t="shared" si="8"/>
        <v>0</v>
      </c>
      <c r="H167" s="125" t="s">
        <v>354</v>
      </c>
      <c r="I167" s="126"/>
      <c r="J167" s="127"/>
    </row>
    <row r="168" spans="1:10" s="125" customFormat="1" hidden="1" x14ac:dyDescent="0.3">
      <c r="A168" s="276"/>
      <c r="B168" s="276"/>
      <c r="C168" s="277"/>
      <c r="D168" s="278"/>
      <c r="E168" s="102"/>
      <c r="F168" s="278"/>
      <c r="G168" s="221">
        <f t="shared" si="8"/>
        <v>0</v>
      </c>
      <c r="H168" s="125" t="s">
        <v>354</v>
      </c>
      <c r="I168" s="126"/>
      <c r="J168" s="128"/>
    </row>
    <row r="169" spans="1:10" s="125" customFormat="1" hidden="1" x14ac:dyDescent="0.3">
      <c r="A169" s="276"/>
      <c r="B169" s="276"/>
      <c r="C169" s="277"/>
      <c r="D169" s="278"/>
      <c r="E169" s="102"/>
      <c r="F169" s="278"/>
      <c r="G169" s="221">
        <f t="shared" si="8"/>
        <v>0</v>
      </c>
      <c r="H169" s="125" t="s">
        <v>354</v>
      </c>
      <c r="I169" s="126"/>
      <c r="J169" s="127"/>
    </row>
    <row r="170" spans="1:10" s="125" customFormat="1" hidden="1" x14ac:dyDescent="0.3">
      <c r="A170" s="276"/>
      <c r="B170" s="276"/>
      <c r="C170" s="277"/>
      <c r="D170" s="278"/>
      <c r="E170" s="102"/>
      <c r="F170" s="278"/>
      <c r="G170" s="221">
        <f t="shared" ref="G170:G201" si="9">ROUND(C170*E170*F170,2)</f>
        <v>0</v>
      </c>
      <c r="H170" s="125" t="s">
        <v>354</v>
      </c>
      <c r="I170" s="126"/>
      <c r="J170" s="128"/>
    </row>
    <row r="171" spans="1:10" s="125" customFormat="1" hidden="1" x14ac:dyDescent="0.3">
      <c r="A171" s="276"/>
      <c r="B171" s="276"/>
      <c r="C171" s="277"/>
      <c r="D171" s="278"/>
      <c r="E171" s="102"/>
      <c r="F171" s="278"/>
      <c r="G171" s="221">
        <f t="shared" si="9"/>
        <v>0</v>
      </c>
      <c r="H171" s="125" t="s">
        <v>354</v>
      </c>
      <c r="I171" s="126"/>
      <c r="J171" s="127"/>
    </row>
    <row r="172" spans="1:10" s="125" customFormat="1" hidden="1" x14ac:dyDescent="0.3">
      <c r="A172" s="276"/>
      <c r="B172" s="276"/>
      <c r="C172" s="277"/>
      <c r="D172" s="278"/>
      <c r="E172" s="102"/>
      <c r="F172" s="278"/>
      <c r="G172" s="221">
        <f t="shared" si="9"/>
        <v>0</v>
      </c>
      <c r="H172" s="125" t="s">
        <v>354</v>
      </c>
      <c r="I172" s="126"/>
      <c r="J172" s="128"/>
    </row>
    <row r="173" spans="1:10" s="125" customFormat="1" hidden="1" x14ac:dyDescent="0.3">
      <c r="A173" s="276"/>
      <c r="B173" s="276"/>
      <c r="C173" s="277"/>
      <c r="D173" s="278"/>
      <c r="E173" s="102"/>
      <c r="F173" s="278"/>
      <c r="G173" s="221">
        <f t="shared" si="9"/>
        <v>0</v>
      </c>
      <c r="H173" s="125" t="s">
        <v>354</v>
      </c>
      <c r="I173" s="126"/>
      <c r="J173" s="127"/>
    </row>
    <row r="174" spans="1:10" s="125" customFormat="1" hidden="1" x14ac:dyDescent="0.3">
      <c r="A174" s="276"/>
      <c r="B174" s="276"/>
      <c r="C174" s="277"/>
      <c r="D174" s="278"/>
      <c r="E174" s="102"/>
      <c r="F174" s="278"/>
      <c r="G174" s="221">
        <f t="shared" si="9"/>
        <v>0</v>
      </c>
      <c r="H174" s="125" t="s">
        <v>354</v>
      </c>
      <c r="I174" s="126"/>
      <c r="J174" s="128"/>
    </row>
    <row r="175" spans="1:10" s="125" customFormat="1" hidden="1" x14ac:dyDescent="0.3">
      <c r="A175" s="276"/>
      <c r="B175" s="276"/>
      <c r="C175" s="277"/>
      <c r="D175" s="278"/>
      <c r="E175" s="102"/>
      <c r="F175" s="278"/>
      <c r="G175" s="221">
        <f t="shared" si="9"/>
        <v>0</v>
      </c>
      <c r="H175" s="125" t="s">
        <v>354</v>
      </c>
      <c r="I175" s="126"/>
      <c r="J175" s="127"/>
    </row>
    <row r="176" spans="1:10" s="125" customFormat="1" hidden="1" x14ac:dyDescent="0.3">
      <c r="A176" s="276"/>
      <c r="B176" s="276"/>
      <c r="C176" s="277"/>
      <c r="D176" s="278"/>
      <c r="E176" s="102"/>
      <c r="F176" s="278"/>
      <c r="G176" s="221">
        <f t="shared" si="9"/>
        <v>0</v>
      </c>
      <c r="H176" s="125" t="s">
        <v>354</v>
      </c>
      <c r="I176" s="126"/>
      <c r="J176" s="128"/>
    </row>
    <row r="177" spans="1:10" s="125" customFormat="1" hidden="1" x14ac:dyDescent="0.3">
      <c r="A177" s="276"/>
      <c r="B177" s="276"/>
      <c r="C177" s="277"/>
      <c r="D177" s="278"/>
      <c r="E177" s="102"/>
      <c r="F177" s="278"/>
      <c r="G177" s="221">
        <f t="shared" si="9"/>
        <v>0</v>
      </c>
      <c r="H177" s="125" t="s">
        <v>354</v>
      </c>
      <c r="I177" s="126"/>
      <c r="J177" s="127"/>
    </row>
    <row r="178" spans="1:10" s="125" customFormat="1" hidden="1" x14ac:dyDescent="0.3">
      <c r="A178" s="276"/>
      <c r="B178" s="276"/>
      <c r="C178" s="277"/>
      <c r="D178" s="278"/>
      <c r="E178" s="102"/>
      <c r="F178" s="278"/>
      <c r="G178" s="221">
        <f t="shared" si="9"/>
        <v>0</v>
      </c>
      <c r="H178" s="125" t="s">
        <v>354</v>
      </c>
      <c r="I178" s="126"/>
      <c r="J178" s="128"/>
    </row>
    <row r="179" spans="1:10" s="125" customFormat="1" hidden="1" x14ac:dyDescent="0.3">
      <c r="A179" s="276"/>
      <c r="B179" s="276"/>
      <c r="C179" s="277"/>
      <c r="D179" s="278"/>
      <c r="E179" s="102"/>
      <c r="F179" s="278"/>
      <c r="G179" s="221">
        <f t="shared" si="9"/>
        <v>0</v>
      </c>
      <c r="H179" s="125" t="s">
        <v>354</v>
      </c>
      <c r="I179" s="126"/>
      <c r="J179" s="127"/>
    </row>
    <row r="180" spans="1:10" s="125" customFormat="1" hidden="1" x14ac:dyDescent="0.3">
      <c r="A180" s="276"/>
      <c r="B180" s="276"/>
      <c r="C180" s="277"/>
      <c r="D180" s="278"/>
      <c r="E180" s="102"/>
      <c r="F180" s="278"/>
      <c r="G180" s="221">
        <f t="shared" si="9"/>
        <v>0</v>
      </c>
      <c r="H180" s="125" t="s">
        <v>354</v>
      </c>
      <c r="I180" s="126"/>
      <c r="J180" s="128"/>
    </row>
    <row r="181" spans="1:10" s="125" customFormat="1" hidden="1" x14ac:dyDescent="0.3">
      <c r="A181" s="276"/>
      <c r="B181" s="276"/>
      <c r="C181" s="277"/>
      <c r="D181" s="278"/>
      <c r="E181" s="102"/>
      <c r="F181" s="278"/>
      <c r="G181" s="221">
        <f t="shared" si="9"/>
        <v>0</v>
      </c>
      <c r="H181" s="125" t="s">
        <v>354</v>
      </c>
      <c r="I181" s="126"/>
      <c r="J181" s="127"/>
    </row>
    <row r="182" spans="1:10" s="125" customFormat="1" hidden="1" x14ac:dyDescent="0.3">
      <c r="A182" s="276"/>
      <c r="B182" s="276"/>
      <c r="C182" s="277"/>
      <c r="D182" s="278"/>
      <c r="E182" s="102"/>
      <c r="F182" s="278"/>
      <c r="G182" s="221">
        <f t="shared" si="9"/>
        <v>0</v>
      </c>
      <c r="H182" s="125" t="s">
        <v>354</v>
      </c>
      <c r="I182" s="126"/>
      <c r="J182" s="128"/>
    </row>
    <row r="183" spans="1:10" s="125" customFormat="1" hidden="1" x14ac:dyDescent="0.3">
      <c r="A183" s="276"/>
      <c r="B183" s="276"/>
      <c r="C183" s="277"/>
      <c r="D183" s="278"/>
      <c r="E183" s="102"/>
      <c r="F183" s="278"/>
      <c r="G183" s="221">
        <f t="shared" si="9"/>
        <v>0</v>
      </c>
      <c r="H183" s="125" t="s">
        <v>354</v>
      </c>
      <c r="I183" s="126"/>
      <c r="J183" s="127"/>
    </row>
    <row r="184" spans="1:10" s="125" customFormat="1" hidden="1" x14ac:dyDescent="0.3">
      <c r="A184" s="276"/>
      <c r="B184" s="276"/>
      <c r="C184" s="277"/>
      <c r="D184" s="278"/>
      <c r="E184" s="102"/>
      <c r="F184" s="278"/>
      <c r="G184" s="221">
        <f t="shared" si="9"/>
        <v>0</v>
      </c>
      <c r="H184" s="125" t="s">
        <v>354</v>
      </c>
      <c r="I184" s="126"/>
      <c r="J184" s="128"/>
    </row>
    <row r="185" spans="1:10" s="125" customFormat="1" hidden="1" x14ac:dyDescent="0.3">
      <c r="A185" s="276"/>
      <c r="B185" s="276"/>
      <c r="C185" s="277"/>
      <c r="D185" s="278"/>
      <c r="E185" s="102"/>
      <c r="F185" s="278"/>
      <c r="G185" s="221">
        <f t="shared" si="9"/>
        <v>0</v>
      </c>
      <c r="H185" s="125" t="s">
        <v>354</v>
      </c>
      <c r="I185" s="126"/>
      <c r="J185" s="127"/>
    </row>
    <row r="186" spans="1:10" s="125" customFormat="1" hidden="1" x14ac:dyDescent="0.3">
      <c r="A186" s="276"/>
      <c r="B186" s="276"/>
      <c r="C186" s="277"/>
      <c r="D186" s="278"/>
      <c r="E186" s="102"/>
      <c r="F186" s="278"/>
      <c r="G186" s="221">
        <f t="shared" si="9"/>
        <v>0</v>
      </c>
      <c r="H186" s="125" t="s">
        <v>354</v>
      </c>
      <c r="I186" s="126"/>
      <c r="J186" s="128"/>
    </row>
    <row r="187" spans="1:10" s="125" customFormat="1" hidden="1" x14ac:dyDescent="0.3">
      <c r="A187" s="276"/>
      <c r="B187" s="276"/>
      <c r="C187" s="277"/>
      <c r="D187" s="278"/>
      <c r="E187" s="102"/>
      <c r="F187" s="278"/>
      <c r="G187" s="221">
        <f t="shared" si="9"/>
        <v>0</v>
      </c>
      <c r="H187" s="125" t="s">
        <v>354</v>
      </c>
      <c r="I187" s="126"/>
      <c r="J187" s="127"/>
    </row>
    <row r="188" spans="1:10" s="125" customFormat="1" hidden="1" x14ac:dyDescent="0.3">
      <c r="A188" s="276"/>
      <c r="B188" s="276"/>
      <c r="C188" s="277"/>
      <c r="D188" s="278"/>
      <c r="E188" s="102"/>
      <c r="F188" s="278"/>
      <c r="G188" s="221">
        <f t="shared" si="9"/>
        <v>0</v>
      </c>
      <c r="H188" s="125" t="s">
        <v>354</v>
      </c>
      <c r="I188" s="126"/>
      <c r="J188" s="128"/>
    </row>
    <row r="189" spans="1:10" s="125" customFormat="1" hidden="1" x14ac:dyDescent="0.3">
      <c r="A189" s="276"/>
      <c r="B189" s="276"/>
      <c r="C189" s="277"/>
      <c r="D189" s="278"/>
      <c r="E189" s="102"/>
      <c r="F189" s="278"/>
      <c r="G189" s="221">
        <f t="shared" si="9"/>
        <v>0</v>
      </c>
      <c r="H189" s="125" t="s">
        <v>354</v>
      </c>
      <c r="I189" s="126"/>
      <c r="J189" s="127"/>
    </row>
    <row r="190" spans="1:10" s="125" customFormat="1" hidden="1" x14ac:dyDescent="0.3">
      <c r="A190" s="276"/>
      <c r="B190" s="276"/>
      <c r="C190" s="277"/>
      <c r="D190" s="278"/>
      <c r="E190" s="102"/>
      <c r="F190" s="278"/>
      <c r="G190" s="221">
        <f t="shared" si="9"/>
        <v>0</v>
      </c>
      <c r="H190" s="125" t="s">
        <v>354</v>
      </c>
      <c r="I190" s="126"/>
      <c r="J190" s="128"/>
    </row>
    <row r="191" spans="1:10" s="125" customFormat="1" hidden="1" x14ac:dyDescent="0.3">
      <c r="A191" s="276"/>
      <c r="B191" s="276"/>
      <c r="C191" s="277"/>
      <c r="D191" s="278"/>
      <c r="E191" s="102"/>
      <c r="F191" s="278"/>
      <c r="G191" s="221">
        <f t="shared" si="9"/>
        <v>0</v>
      </c>
      <c r="H191" s="125" t="s">
        <v>354</v>
      </c>
      <c r="I191" s="126"/>
      <c r="J191" s="127"/>
    </row>
    <row r="192" spans="1:10" s="125" customFormat="1" hidden="1" x14ac:dyDescent="0.3">
      <c r="A192" s="276"/>
      <c r="B192" s="276"/>
      <c r="C192" s="277"/>
      <c r="D192" s="278"/>
      <c r="E192" s="102"/>
      <c r="F192" s="278"/>
      <c r="G192" s="221">
        <f t="shared" si="9"/>
        <v>0</v>
      </c>
      <c r="H192" s="125" t="s">
        <v>354</v>
      </c>
      <c r="I192" s="126"/>
      <c r="J192" s="128"/>
    </row>
    <row r="193" spans="1:10" s="125" customFormat="1" hidden="1" x14ac:dyDescent="0.3">
      <c r="A193" s="276"/>
      <c r="B193" s="276"/>
      <c r="C193" s="277"/>
      <c r="D193" s="278"/>
      <c r="E193" s="102"/>
      <c r="F193" s="278"/>
      <c r="G193" s="221">
        <f t="shared" si="9"/>
        <v>0</v>
      </c>
      <c r="H193" s="125" t="s">
        <v>354</v>
      </c>
      <c r="I193" s="126"/>
      <c r="J193" s="127"/>
    </row>
    <row r="194" spans="1:10" s="125" customFormat="1" hidden="1" x14ac:dyDescent="0.3">
      <c r="A194" s="276"/>
      <c r="B194" s="276"/>
      <c r="C194" s="277"/>
      <c r="D194" s="278"/>
      <c r="E194" s="102"/>
      <c r="F194" s="278"/>
      <c r="G194" s="221">
        <f t="shared" si="9"/>
        <v>0</v>
      </c>
      <c r="H194" s="125" t="s">
        <v>354</v>
      </c>
      <c r="I194" s="126"/>
      <c r="J194" s="128"/>
    </row>
    <row r="195" spans="1:10" s="125" customFormat="1" hidden="1" x14ac:dyDescent="0.3">
      <c r="A195" s="276"/>
      <c r="B195" s="276"/>
      <c r="C195" s="277"/>
      <c r="D195" s="278"/>
      <c r="E195" s="102"/>
      <c r="F195" s="278"/>
      <c r="G195" s="221">
        <f t="shared" si="9"/>
        <v>0</v>
      </c>
      <c r="H195" s="125" t="s">
        <v>354</v>
      </c>
      <c r="I195" s="126"/>
      <c r="J195" s="127"/>
    </row>
    <row r="196" spans="1:10" s="125" customFormat="1" hidden="1" x14ac:dyDescent="0.3">
      <c r="A196" s="276"/>
      <c r="B196" s="276"/>
      <c r="C196" s="277"/>
      <c r="D196" s="278"/>
      <c r="E196" s="102"/>
      <c r="F196" s="278"/>
      <c r="G196" s="221">
        <f t="shared" si="9"/>
        <v>0</v>
      </c>
      <c r="H196" s="125" t="s">
        <v>354</v>
      </c>
      <c r="I196" s="126"/>
      <c r="J196" s="128"/>
    </row>
    <row r="197" spans="1:10" s="125" customFormat="1" hidden="1" x14ac:dyDescent="0.3">
      <c r="A197" s="276"/>
      <c r="B197" s="276"/>
      <c r="C197" s="277"/>
      <c r="D197" s="278"/>
      <c r="E197" s="102"/>
      <c r="F197" s="278"/>
      <c r="G197" s="221">
        <f t="shared" si="9"/>
        <v>0</v>
      </c>
      <c r="H197" s="125" t="s">
        <v>354</v>
      </c>
      <c r="I197" s="126"/>
      <c r="J197" s="127"/>
    </row>
    <row r="198" spans="1:10" s="125" customFormat="1" hidden="1" x14ac:dyDescent="0.3">
      <c r="A198" s="276"/>
      <c r="B198" s="276"/>
      <c r="C198" s="277"/>
      <c r="D198" s="278"/>
      <c r="E198" s="102"/>
      <c r="F198" s="278"/>
      <c r="G198" s="221">
        <f t="shared" si="9"/>
        <v>0</v>
      </c>
      <c r="H198" s="125" t="s">
        <v>354</v>
      </c>
      <c r="I198" s="126"/>
      <c r="J198" s="128"/>
    </row>
    <row r="199" spans="1:10" s="125" customFormat="1" hidden="1" x14ac:dyDescent="0.3">
      <c r="A199" s="276"/>
      <c r="B199" s="276"/>
      <c r="C199" s="277"/>
      <c r="D199" s="278"/>
      <c r="E199" s="102"/>
      <c r="F199" s="278"/>
      <c r="G199" s="221">
        <f t="shared" si="9"/>
        <v>0</v>
      </c>
      <c r="H199" s="125" t="s">
        <v>354</v>
      </c>
      <c r="I199" s="126"/>
      <c r="J199" s="127"/>
    </row>
    <row r="200" spans="1:10" s="125" customFormat="1" hidden="1" x14ac:dyDescent="0.3">
      <c r="A200" s="276"/>
      <c r="B200" s="276"/>
      <c r="C200" s="277"/>
      <c r="D200" s="278"/>
      <c r="E200" s="102"/>
      <c r="F200" s="278"/>
      <c r="G200" s="221">
        <f t="shared" si="9"/>
        <v>0</v>
      </c>
      <c r="H200" s="125" t="s">
        <v>354</v>
      </c>
      <c r="I200" s="126"/>
      <c r="J200" s="128"/>
    </row>
    <row r="201" spans="1:10" s="125" customFormat="1" hidden="1" x14ac:dyDescent="0.3">
      <c r="A201" s="276"/>
      <c r="B201" s="276"/>
      <c r="C201" s="277"/>
      <c r="D201" s="278"/>
      <c r="E201" s="102"/>
      <c r="F201" s="278"/>
      <c r="G201" s="221">
        <f t="shared" si="9"/>
        <v>0</v>
      </c>
      <c r="H201" s="125" t="s">
        <v>354</v>
      </c>
      <c r="I201" s="126"/>
      <c r="J201" s="127"/>
    </row>
    <row r="202" spans="1:10" s="125" customFormat="1" hidden="1" x14ac:dyDescent="0.3">
      <c r="A202" s="276"/>
      <c r="B202" s="276"/>
      <c r="C202" s="277"/>
      <c r="D202" s="278"/>
      <c r="E202" s="102"/>
      <c r="F202" s="278"/>
      <c r="G202" s="221">
        <f t="shared" ref="G202:G233" si="10">ROUND(C202*E202*F202,2)</f>
        <v>0</v>
      </c>
      <c r="H202" s="125" t="s">
        <v>354</v>
      </c>
      <c r="I202" s="126"/>
      <c r="J202" s="128"/>
    </row>
    <row r="203" spans="1:10" s="125" customFormat="1" hidden="1" x14ac:dyDescent="0.3">
      <c r="A203" s="276"/>
      <c r="B203" s="276"/>
      <c r="C203" s="277"/>
      <c r="D203" s="278"/>
      <c r="E203" s="102"/>
      <c r="F203" s="278"/>
      <c r="G203" s="221">
        <f t="shared" si="10"/>
        <v>0</v>
      </c>
      <c r="H203" s="125" t="s">
        <v>354</v>
      </c>
      <c r="I203" s="126"/>
      <c r="J203" s="127"/>
    </row>
    <row r="204" spans="1:10" s="125" customFormat="1" hidden="1" x14ac:dyDescent="0.3">
      <c r="A204" s="276"/>
      <c r="B204" s="276"/>
      <c r="C204" s="277"/>
      <c r="D204" s="278"/>
      <c r="E204" s="102"/>
      <c r="F204" s="278"/>
      <c r="G204" s="221">
        <f t="shared" si="10"/>
        <v>0</v>
      </c>
      <c r="H204" s="125" t="s">
        <v>354</v>
      </c>
      <c r="I204" s="126"/>
      <c r="J204" s="128"/>
    </row>
    <row r="205" spans="1:10" s="125" customFormat="1" hidden="1" x14ac:dyDescent="0.3">
      <c r="A205" s="276"/>
      <c r="B205" s="276"/>
      <c r="C205" s="277"/>
      <c r="D205" s="278"/>
      <c r="E205" s="102"/>
      <c r="F205" s="278"/>
      <c r="G205" s="221">
        <f t="shared" si="10"/>
        <v>0</v>
      </c>
      <c r="H205" s="125" t="s">
        <v>354</v>
      </c>
      <c r="I205" s="126"/>
      <c r="J205" s="127"/>
    </row>
    <row r="206" spans="1:10" s="125" customFormat="1" hidden="1" x14ac:dyDescent="0.3">
      <c r="A206" s="276"/>
      <c r="B206" s="276"/>
      <c r="C206" s="277"/>
      <c r="D206" s="278"/>
      <c r="E206" s="102"/>
      <c r="F206" s="278"/>
      <c r="G206" s="221">
        <f t="shared" si="10"/>
        <v>0</v>
      </c>
      <c r="H206" s="125" t="s">
        <v>354</v>
      </c>
      <c r="I206" s="126"/>
      <c r="J206" s="128"/>
    </row>
    <row r="207" spans="1:10" s="125" customFormat="1" hidden="1" x14ac:dyDescent="0.3">
      <c r="A207" s="276"/>
      <c r="B207" s="276"/>
      <c r="C207" s="277"/>
      <c r="D207" s="278"/>
      <c r="E207" s="102"/>
      <c r="F207" s="278"/>
      <c r="G207" s="221">
        <f t="shared" si="10"/>
        <v>0</v>
      </c>
      <c r="H207" s="125" t="s">
        <v>354</v>
      </c>
      <c r="I207" s="126"/>
      <c r="J207" s="127"/>
    </row>
    <row r="208" spans="1:10" s="125" customFormat="1" hidden="1" x14ac:dyDescent="0.3">
      <c r="A208" s="276"/>
      <c r="B208" s="276"/>
      <c r="C208" s="277"/>
      <c r="D208" s="278"/>
      <c r="E208" s="102"/>
      <c r="F208" s="278"/>
      <c r="G208" s="221">
        <f t="shared" si="10"/>
        <v>0</v>
      </c>
      <c r="H208" s="125" t="s">
        <v>354</v>
      </c>
      <c r="I208" s="126"/>
      <c r="J208" s="128"/>
    </row>
    <row r="209" spans="1:10" s="125" customFormat="1" hidden="1" x14ac:dyDescent="0.3">
      <c r="A209" s="276"/>
      <c r="B209" s="276"/>
      <c r="C209" s="277"/>
      <c r="D209" s="278"/>
      <c r="E209" s="102"/>
      <c r="F209" s="278"/>
      <c r="G209" s="221">
        <f t="shared" si="10"/>
        <v>0</v>
      </c>
      <c r="H209" s="125" t="s">
        <v>354</v>
      </c>
      <c r="I209" s="126"/>
      <c r="J209" s="127"/>
    </row>
    <row r="210" spans="1:10" s="125" customFormat="1" hidden="1" x14ac:dyDescent="0.3">
      <c r="A210" s="276"/>
      <c r="B210" s="276"/>
      <c r="C210" s="277"/>
      <c r="D210" s="278"/>
      <c r="E210" s="102"/>
      <c r="F210" s="278"/>
      <c r="G210" s="221">
        <f t="shared" si="10"/>
        <v>0</v>
      </c>
      <c r="H210" s="125" t="s">
        <v>354</v>
      </c>
      <c r="I210" s="126"/>
      <c r="J210" s="128"/>
    </row>
    <row r="211" spans="1:10" s="125" customFormat="1" hidden="1" x14ac:dyDescent="0.3">
      <c r="A211" s="276"/>
      <c r="B211" s="276"/>
      <c r="C211" s="277"/>
      <c r="D211" s="278"/>
      <c r="E211" s="102"/>
      <c r="F211" s="278"/>
      <c r="G211" s="221">
        <f t="shared" si="10"/>
        <v>0</v>
      </c>
      <c r="H211" s="125" t="s">
        <v>354</v>
      </c>
      <c r="I211" s="126"/>
      <c r="J211" s="127"/>
    </row>
    <row r="212" spans="1:10" s="125" customFormat="1" hidden="1" x14ac:dyDescent="0.3">
      <c r="A212" s="276"/>
      <c r="B212" s="276"/>
      <c r="C212" s="277"/>
      <c r="D212" s="278"/>
      <c r="E212" s="102"/>
      <c r="F212" s="278"/>
      <c r="G212" s="221">
        <f t="shared" si="10"/>
        <v>0</v>
      </c>
      <c r="H212" s="125" t="s">
        <v>354</v>
      </c>
      <c r="I212" s="126"/>
      <c r="J212" s="128"/>
    </row>
    <row r="213" spans="1:10" s="125" customFormat="1" hidden="1" x14ac:dyDescent="0.3">
      <c r="A213" s="276"/>
      <c r="B213" s="276"/>
      <c r="C213" s="277"/>
      <c r="D213" s="278"/>
      <c r="E213" s="102"/>
      <c r="F213" s="278"/>
      <c r="G213" s="221">
        <f t="shared" si="10"/>
        <v>0</v>
      </c>
      <c r="H213" s="125" t="s">
        <v>354</v>
      </c>
      <c r="I213" s="126"/>
      <c r="J213" s="127"/>
    </row>
    <row r="214" spans="1:10" s="125" customFormat="1" hidden="1" x14ac:dyDescent="0.3">
      <c r="A214" s="276"/>
      <c r="B214" s="276"/>
      <c r="C214" s="277"/>
      <c r="D214" s="278"/>
      <c r="E214" s="102"/>
      <c r="F214" s="278"/>
      <c r="G214" s="221">
        <f t="shared" si="10"/>
        <v>0</v>
      </c>
      <c r="H214" s="125" t="s">
        <v>354</v>
      </c>
      <c r="I214" s="126"/>
      <c r="J214" s="128"/>
    </row>
    <row r="215" spans="1:10" s="125" customFormat="1" hidden="1" x14ac:dyDescent="0.3">
      <c r="A215" s="276"/>
      <c r="B215" s="276"/>
      <c r="C215" s="277"/>
      <c r="D215" s="278"/>
      <c r="E215" s="102"/>
      <c r="F215" s="278"/>
      <c r="G215" s="221">
        <f t="shared" si="10"/>
        <v>0</v>
      </c>
      <c r="H215" s="125" t="s">
        <v>354</v>
      </c>
      <c r="I215" s="126"/>
      <c r="J215" s="127"/>
    </row>
    <row r="216" spans="1:10" s="125" customFormat="1" hidden="1" x14ac:dyDescent="0.3">
      <c r="A216" s="276"/>
      <c r="B216" s="276"/>
      <c r="C216" s="277"/>
      <c r="D216" s="278"/>
      <c r="E216" s="102"/>
      <c r="F216" s="278"/>
      <c r="G216" s="221">
        <f t="shared" si="10"/>
        <v>0</v>
      </c>
      <c r="H216" s="125" t="s">
        <v>354</v>
      </c>
      <c r="I216" s="126"/>
      <c r="J216" s="128"/>
    </row>
    <row r="217" spans="1:10" s="125" customFormat="1" hidden="1" x14ac:dyDescent="0.3">
      <c r="A217" s="276"/>
      <c r="B217" s="276"/>
      <c r="C217" s="277"/>
      <c r="D217" s="278"/>
      <c r="E217" s="102"/>
      <c r="F217" s="278"/>
      <c r="G217" s="221">
        <f t="shared" si="10"/>
        <v>0</v>
      </c>
      <c r="H217" s="125" t="s">
        <v>354</v>
      </c>
      <c r="I217" s="126"/>
      <c r="J217" s="127"/>
    </row>
    <row r="218" spans="1:10" s="125" customFormat="1" hidden="1" x14ac:dyDescent="0.3">
      <c r="A218" s="276"/>
      <c r="B218" s="276"/>
      <c r="C218" s="277"/>
      <c r="D218" s="278"/>
      <c r="E218" s="102"/>
      <c r="F218" s="278"/>
      <c r="G218" s="221">
        <f t="shared" si="10"/>
        <v>0</v>
      </c>
      <c r="H218" s="125" t="s">
        <v>354</v>
      </c>
      <c r="I218" s="126"/>
      <c r="J218" s="128"/>
    </row>
    <row r="219" spans="1:10" s="125" customFormat="1" hidden="1" x14ac:dyDescent="0.3">
      <c r="A219" s="276"/>
      <c r="B219" s="276"/>
      <c r="C219" s="277"/>
      <c r="D219" s="278"/>
      <c r="E219" s="102"/>
      <c r="F219" s="278"/>
      <c r="G219" s="221">
        <f t="shared" si="10"/>
        <v>0</v>
      </c>
      <c r="H219" s="125" t="s">
        <v>354</v>
      </c>
      <c r="I219" s="126"/>
      <c r="J219" s="127"/>
    </row>
    <row r="220" spans="1:10" s="125" customFormat="1" hidden="1" x14ac:dyDescent="0.3">
      <c r="A220" s="276"/>
      <c r="B220" s="276"/>
      <c r="C220" s="277"/>
      <c r="D220" s="278"/>
      <c r="E220" s="102"/>
      <c r="F220" s="278"/>
      <c r="G220" s="221">
        <f t="shared" si="10"/>
        <v>0</v>
      </c>
      <c r="H220" s="125" t="s">
        <v>354</v>
      </c>
      <c r="I220" s="126"/>
      <c r="J220" s="128"/>
    </row>
    <row r="221" spans="1:10" s="125" customFormat="1" hidden="1" x14ac:dyDescent="0.3">
      <c r="A221" s="276"/>
      <c r="B221" s="276"/>
      <c r="C221" s="277"/>
      <c r="D221" s="278"/>
      <c r="E221" s="102"/>
      <c r="F221" s="278"/>
      <c r="G221" s="221">
        <f t="shared" si="10"/>
        <v>0</v>
      </c>
      <c r="H221" s="125" t="s">
        <v>354</v>
      </c>
      <c r="I221" s="126"/>
      <c r="J221" s="127"/>
    </row>
    <row r="222" spans="1:10" s="125" customFormat="1" hidden="1" x14ac:dyDescent="0.3">
      <c r="A222" s="276"/>
      <c r="B222" s="276"/>
      <c r="C222" s="277"/>
      <c r="D222" s="278"/>
      <c r="E222" s="102"/>
      <c r="F222" s="278"/>
      <c r="G222" s="221">
        <f t="shared" si="10"/>
        <v>0</v>
      </c>
      <c r="H222" s="125" t="s">
        <v>354</v>
      </c>
      <c r="I222" s="126"/>
      <c r="J222" s="128"/>
    </row>
    <row r="223" spans="1:10" s="125" customFormat="1" hidden="1" x14ac:dyDescent="0.3">
      <c r="A223" s="276"/>
      <c r="B223" s="276"/>
      <c r="C223" s="277"/>
      <c r="D223" s="278"/>
      <c r="E223" s="102"/>
      <c r="F223" s="278"/>
      <c r="G223" s="221">
        <f t="shared" si="10"/>
        <v>0</v>
      </c>
      <c r="H223" s="125" t="s">
        <v>354</v>
      </c>
      <c r="I223" s="126"/>
      <c r="J223" s="127"/>
    </row>
    <row r="224" spans="1:10" s="125" customFormat="1" hidden="1" x14ac:dyDescent="0.3">
      <c r="A224" s="276"/>
      <c r="B224" s="276"/>
      <c r="C224" s="277"/>
      <c r="D224" s="278"/>
      <c r="E224" s="102"/>
      <c r="F224" s="278"/>
      <c r="G224" s="221">
        <f t="shared" si="10"/>
        <v>0</v>
      </c>
      <c r="H224" s="125" t="s">
        <v>354</v>
      </c>
      <c r="I224" s="126"/>
      <c r="J224" s="128"/>
    </row>
    <row r="225" spans="1:10" s="125" customFormat="1" hidden="1" x14ac:dyDescent="0.3">
      <c r="A225" s="276"/>
      <c r="B225" s="276"/>
      <c r="C225" s="277"/>
      <c r="D225" s="278"/>
      <c r="E225" s="102"/>
      <c r="F225" s="278"/>
      <c r="G225" s="221">
        <f t="shared" si="10"/>
        <v>0</v>
      </c>
      <c r="H225" s="125" t="s">
        <v>354</v>
      </c>
      <c r="I225" s="126"/>
      <c r="J225" s="127"/>
    </row>
    <row r="226" spans="1:10" s="125" customFormat="1" hidden="1" x14ac:dyDescent="0.3">
      <c r="A226" s="276"/>
      <c r="B226" s="276"/>
      <c r="C226" s="277"/>
      <c r="D226" s="278"/>
      <c r="E226" s="102"/>
      <c r="F226" s="278"/>
      <c r="G226" s="221">
        <f t="shared" si="10"/>
        <v>0</v>
      </c>
      <c r="H226" s="125" t="s">
        <v>354</v>
      </c>
      <c r="I226" s="126"/>
      <c r="J226" s="128"/>
    </row>
    <row r="227" spans="1:10" s="125" customFormat="1" hidden="1" x14ac:dyDescent="0.3">
      <c r="A227" s="276"/>
      <c r="B227" s="276"/>
      <c r="C227" s="277"/>
      <c r="D227" s="278"/>
      <c r="E227" s="102"/>
      <c r="F227" s="278"/>
      <c r="G227" s="221">
        <f t="shared" si="10"/>
        <v>0</v>
      </c>
      <c r="H227" s="125" t="s">
        <v>354</v>
      </c>
      <c r="I227" s="126"/>
      <c r="J227" s="127"/>
    </row>
    <row r="228" spans="1:10" s="125" customFormat="1" hidden="1" x14ac:dyDescent="0.3">
      <c r="A228" s="276"/>
      <c r="B228" s="276"/>
      <c r="C228" s="277"/>
      <c r="D228" s="278"/>
      <c r="E228" s="102"/>
      <c r="F228" s="278"/>
      <c r="G228" s="221">
        <f t="shared" si="10"/>
        <v>0</v>
      </c>
      <c r="H228" s="125" t="s">
        <v>354</v>
      </c>
      <c r="I228" s="126"/>
      <c r="J228" s="128"/>
    </row>
    <row r="229" spans="1:10" s="125" customFormat="1" hidden="1" x14ac:dyDescent="0.3">
      <c r="A229" s="276"/>
      <c r="B229" s="276"/>
      <c r="C229" s="277"/>
      <c r="D229" s="278"/>
      <c r="E229" s="102"/>
      <c r="F229" s="278"/>
      <c r="G229" s="221">
        <f t="shared" si="10"/>
        <v>0</v>
      </c>
      <c r="H229" s="125" t="s">
        <v>354</v>
      </c>
      <c r="I229" s="126"/>
      <c r="J229" s="127"/>
    </row>
    <row r="230" spans="1:10" s="125" customFormat="1" hidden="1" x14ac:dyDescent="0.3">
      <c r="A230" s="276"/>
      <c r="B230" s="276"/>
      <c r="C230" s="277"/>
      <c r="D230" s="278"/>
      <c r="E230" s="102"/>
      <c r="F230" s="278"/>
      <c r="G230" s="221">
        <f t="shared" si="10"/>
        <v>0</v>
      </c>
      <c r="H230" s="125" t="s">
        <v>354</v>
      </c>
      <c r="I230" s="126"/>
      <c r="J230" s="128"/>
    </row>
    <row r="231" spans="1:10" s="125" customFormat="1" hidden="1" x14ac:dyDescent="0.3">
      <c r="A231" s="276"/>
      <c r="B231" s="276"/>
      <c r="C231" s="277"/>
      <c r="D231" s="278"/>
      <c r="E231" s="102"/>
      <c r="F231" s="278"/>
      <c r="G231" s="221">
        <f t="shared" si="10"/>
        <v>0</v>
      </c>
      <c r="H231" s="125" t="s">
        <v>354</v>
      </c>
      <c r="I231" s="126"/>
      <c r="J231" s="127"/>
    </row>
    <row r="232" spans="1:10" s="125" customFormat="1" hidden="1" x14ac:dyDescent="0.3">
      <c r="A232" s="276"/>
      <c r="B232" s="276"/>
      <c r="C232" s="277"/>
      <c r="D232" s="278"/>
      <c r="E232" s="102"/>
      <c r="F232" s="278"/>
      <c r="G232" s="221">
        <f t="shared" si="10"/>
        <v>0</v>
      </c>
      <c r="H232" s="125" t="s">
        <v>354</v>
      </c>
      <c r="I232" s="126"/>
      <c r="J232" s="128"/>
    </row>
    <row r="233" spans="1:10" s="125" customFormat="1" hidden="1" x14ac:dyDescent="0.3">
      <c r="A233" s="276"/>
      <c r="B233" s="276"/>
      <c r="C233" s="277"/>
      <c r="D233" s="278"/>
      <c r="E233" s="102"/>
      <c r="F233" s="278"/>
      <c r="G233" s="221">
        <f t="shared" si="10"/>
        <v>0</v>
      </c>
      <c r="H233" s="125" t="s">
        <v>354</v>
      </c>
      <c r="I233" s="126"/>
      <c r="J233" s="127"/>
    </row>
    <row r="234" spans="1:10" s="125" customFormat="1" hidden="1" x14ac:dyDescent="0.3">
      <c r="A234" s="276"/>
      <c r="B234" s="276"/>
      <c r="C234" s="277"/>
      <c r="D234" s="278"/>
      <c r="E234" s="102"/>
      <c r="F234" s="278"/>
      <c r="G234" s="221">
        <f t="shared" ref="G234:G265" si="11">ROUND(C234*E234*F234,2)</f>
        <v>0</v>
      </c>
      <c r="H234" s="125" t="s">
        <v>354</v>
      </c>
      <c r="I234" s="126"/>
      <c r="J234" s="128"/>
    </row>
    <row r="235" spans="1:10" s="125" customFormat="1" hidden="1" x14ac:dyDescent="0.3">
      <c r="A235" s="276"/>
      <c r="B235" s="276"/>
      <c r="C235" s="277"/>
      <c r="D235" s="278"/>
      <c r="E235" s="102"/>
      <c r="F235" s="278"/>
      <c r="G235" s="221">
        <f t="shared" si="11"/>
        <v>0</v>
      </c>
      <c r="H235" s="125" t="s">
        <v>354</v>
      </c>
      <c r="I235" s="126"/>
      <c r="J235" s="127"/>
    </row>
    <row r="236" spans="1:10" s="125" customFormat="1" hidden="1" x14ac:dyDescent="0.3">
      <c r="A236" s="276"/>
      <c r="B236" s="276"/>
      <c r="C236" s="277"/>
      <c r="D236" s="278"/>
      <c r="E236" s="102"/>
      <c r="F236" s="278"/>
      <c r="G236" s="221">
        <f t="shared" si="11"/>
        <v>0</v>
      </c>
      <c r="H236" s="125" t="s">
        <v>354</v>
      </c>
      <c r="I236" s="126"/>
      <c r="J236" s="128"/>
    </row>
    <row r="237" spans="1:10" s="125" customFormat="1" hidden="1" x14ac:dyDescent="0.3">
      <c r="A237" s="276"/>
      <c r="B237" s="276"/>
      <c r="C237" s="277"/>
      <c r="D237" s="278"/>
      <c r="E237" s="102"/>
      <c r="F237" s="278"/>
      <c r="G237" s="221">
        <f t="shared" si="11"/>
        <v>0</v>
      </c>
      <c r="H237" s="125" t="s">
        <v>354</v>
      </c>
      <c r="I237" s="126"/>
      <c r="J237" s="127"/>
    </row>
    <row r="238" spans="1:10" s="125" customFormat="1" hidden="1" x14ac:dyDescent="0.3">
      <c r="A238" s="276"/>
      <c r="B238" s="276"/>
      <c r="C238" s="277"/>
      <c r="D238" s="278"/>
      <c r="E238" s="102"/>
      <c r="F238" s="278"/>
      <c r="G238" s="221">
        <f t="shared" si="11"/>
        <v>0</v>
      </c>
      <c r="H238" s="125" t="s">
        <v>354</v>
      </c>
      <c r="I238" s="126"/>
      <c r="J238" s="128"/>
    </row>
    <row r="239" spans="1:10" s="125" customFormat="1" hidden="1" x14ac:dyDescent="0.3">
      <c r="A239" s="276"/>
      <c r="B239" s="276"/>
      <c r="C239" s="277"/>
      <c r="D239" s="278"/>
      <c r="E239" s="102"/>
      <c r="F239" s="278"/>
      <c r="G239" s="221">
        <f t="shared" si="11"/>
        <v>0</v>
      </c>
      <c r="H239" s="125" t="s">
        <v>354</v>
      </c>
      <c r="I239" s="126"/>
      <c r="J239" s="127"/>
    </row>
    <row r="240" spans="1:10" s="125" customFormat="1" hidden="1" x14ac:dyDescent="0.3">
      <c r="A240" s="276"/>
      <c r="B240" s="276"/>
      <c r="C240" s="277"/>
      <c r="D240" s="278"/>
      <c r="E240" s="102"/>
      <c r="F240" s="278"/>
      <c r="G240" s="221">
        <f t="shared" si="11"/>
        <v>0</v>
      </c>
      <c r="H240" s="125" t="s">
        <v>354</v>
      </c>
      <c r="I240" s="126"/>
      <c r="J240" s="128"/>
    </row>
    <row r="241" spans="1:10" s="125" customFormat="1" hidden="1" x14ac:dyDescent="0.3">
      <c r="A241" s="276"/>
      <c r="B241" s="276"/>
      <c r="C241" s="277"/>
      <c r="D241" s="278"/>
      <c r="E241" s="102"/>
      <c r="F241" s="278"/>
      <c r="G241" s="221">
        <f t="shared" si="11"/>
        <v>0</v>
      </c>
      <c r="H241" s="125" t="s">
        <v>354</v>
      </c>
      <c r="I241" s="126"/>
      <c r="J241" s="127"/>
    </row>
    <row r="242" spans="1:10" s="125" customFormat="1" hidden="1" x14ac:dyDescent="0.3">
      <c r="A242" s="276"/>
      <c r="B242" s="276"/>
      <c r="C242" s="277"/>
      <c r="D242" s="278"/>
      <c r="E242" s="102"/>
      <c r="F242" s="278"/>
      <c r="G242" s="221">
        <f t="shared" si="11"/>
        <v>0</v>
      </c>
      <c r="H242" s="125" t="s">
        <v>354</v>
      </c>
      <c r="I242" s="126"/>
      <c r="J242" s="128"/>
    </row>
    <row r="243" spans="1:10" s="125" customFormat="1" hidden="1" x14ac:dyDescent="0.3">
      <c r="A243" s="276"/>
      <c r="B243" s="276"/>
      <c r="C243" s="277"/>
      <c r="D243" s="278"/>
      <c r="E243" s="102"/>
      <c r="F243" s="278"/>
      <c r="G243" s="221">
        <f t="shared" si="11"/>
        <v>0</v>
      </c>
      <c r="H243" s="125" t="s">
        <v>354</v>
      </c>
      <c r="I243" s="126"/>
      <c r="J243" s="127"/>
    </row>
    <row r="244" spans="1:10" s="125" customFormat="1" hidden="1" x14ac:dyDescent="0.3">
      <c r="A244" s="276"/>
      <c r="B244" s="276"/>
      <c r="C244" s="277"/>
      <c r="D244" s="278"/>
      <c r="E244" s="102"/>
      <c r="F244" s="278"/>
      <c r="G244" s="221">
        <f t="shared" si="11"/>
        <v>0</v>
      </c>
      <c r="H244" s="125" t="s">
        <v>354</v>
      </c>
      <c r="I244" s="126"/>
      <c r="J244" s="128"/>
    </row>
    <row r="245" spans="1:10" s="125" customFormat="1" hidden="1" x14ac:dyDescent="0.3">
      <c r="A245" s="276"/>
      <c r="B245" s="276"/>
      <c r="C245" s="277"/>
      <c r="D245" s="278"/>
      <c r="E245" s="102"/>
      <c r="F245" s="278"/>
      <c r="G245" s="221">
        <f t="shared" si="11"/>
        <v>0</v>
      </c>
      <c r="H245" s="125" t="s">
        <v>354</v>
      </c>
      <c r="I245" s="126"/>
      <c r="J245" s="127"/>
    </row>
    <row r="246" spans="1:10" s="125" customFormat="1" hidden="1" x14ac:dyDescent="0.3">
      <c r="A246" s="276"/>
      <c r="B246" s="276"/>
      <c r="C246" s="277"/>
      <c r="D246" s="278"/>
      <c r="E246" s="102"/>
      <c r="F246" s="278"/>
      <c r="G246" s="221">
        <f t="shared" si="11"/>
        <v>0</v>
      </c>
      <c r="H246" s="125" t="s">
        <v>354</v>
      </c>
      <c r="I246" s="126"/>
      <c r="J246" s="128"/>
    </row>
    <row r="247" spans="1:10" s="125" customFormat="1" hidden="1" x14ac:dyDescent="0.3">
      <c r="A247" s="276"/>
      <c r="B247" s="276"/>
      <c r="C247" s="277"/>
      <c r="D247" s="278"/>
      <c r="E247" s="102"/>
      <c r="F247" s="278"/>
      <c r="G247" s="221">
        <f t="shared" si="11"/>
        <v>0</v>
      </c>
      <c r="H247" s="125" t="s">
        <v>354</v>
      </c>
      <c r="I247" s="126"/>
      <c r="J247" s="127"/>
    </row>
    <row r="248" spans="1:10" s="125" customFormat="1" hidden="1" x14ac:dyDescent="0.3">
      <c r="A248" s="276"/>
      <c r="B248" s="276"/>
      <c r="C248" s="277"/>
      <c r="D248" s="278"/>
      <c r="E248" s="102"/>
      <c r="F248" s="278"/>
      <c r="G248" s="221">
        <f t="shared" si="11"/>
        <v>0</v>
      </c>
      <c r="H248" s="125" t="s">
        <v>354</v>
      </c>
      <c r="I248" s="126"/>
      <c r="J248" s="128"/>
    </row>
    <row r="249" spans="1:10" s="125" customFormat="1" hidden="1" x14ac:dyDescent="0.3">
      <c r="A249" s="276"/>
      <c r="B249" s="276"/>
      <c r="C249" s="277"/>
      <c r="D249" s="278"/>
      <c r="E249" s="102"/>
      <c r="F249" s="278"/>
      <c r="G249" s="221">
        <f t="shared" si="11"/>
        <v>0</v>
      </c>
      <c r="H249" s="125" t="s">
        <v>354</v>
      </c>
      <c r="I249" s="126"/>
      <c r="J249" s="127"/>
    </row>
    <row r="250" spans="1:10" s="125" customFormat="1" hidden="1" x14ac:dyDescent="0.3">
      <c r="A250" s="276"/>
      <c r="B250" s="276"/>
      <c r="C250" s="277"/>
      <c r="D250" s="278"/>
      <c r="E250" s="102"/>
      <c r="F250" s="278"/>
      <c r="G250" s="221">
        <f t="shared" si="11"/>
        <v>0</v>
      </c>
      <c r="H250" s="125" t="s">
        <v>354</v>
      </c>
      <c r="I250" s="126"/>
      <c r="J250" s="128"/>
    </row>
    <row r="251" spans="1:10" s="125" customFormat="1" hidden="1" x14ac:dyDescent="0.3">
      <c r="A251" s="276"/>
      <c r="B251" s="276"/>
      <c r="C251" s="277"/>
      <c r="D251" s="278"/>
      <c r="E251" s="102"/>
      <c r="F251" s="278"/>
      <c r="G251" s="221">
        <f t="shared" si="11"/>
        <v>0</v>
      </c>
      <c r="H251" s="125" t="s">
        <v>354</v>
      </c>
      <c r="I251" s="126"/>
      <c r="J251" s="127"/>
    </row>
    <row r="252" spans="1:10" s="125" customFormat="1" hidden="1" x14ac:dyDescent="0.3">
      <c r="A252" s="276"/>
      <c r="B252" s="276"/>
      <c r="C252" s="277"/>
      <c r="D252" s="278"/>
      <c r="E252" s="102"/>
      <c r="F252" s="278"/>
      <c r="G252" s="221">
        <f t="shared" si="11"/>
        <v>0</v>
      </c>
      <c r="H252" s="125" t="s">
        <v>354</v>
      </c>
      <c r="I252" s="126"/>
      <c r="J252" s="128"/>
    </row>
    <row r="253" spans="1:10" s="125" customFormat="1" hidden="1" x14ac:dyDescent="0.3">
      <c r="A253" s="276"/>
      <c r="B253" s="276"/>
      <c r="C253" s="277"/>
      <c r="D253" s="278"/>
      <c r="E253" s="102"/>
      <c r="F253" s="278"/>
      <c r="G253" s="221">
        <f t="shared" si="11"/>
        <v>0</v>
      </c>
      <c r="H253" s="125" t="s">
        <v>354</v>
      </c>
      <c r="I253" s="126"/>
      <c r="J253" s="127"/>
    </row>
    <row r="254" spans="1:10" s="125" customFormat="1" hidden="1" x14ac:dyDescent="0.3">
      <c r="A254" s="276"/>
      <c r="B254" s="276"/>
      <c r="C254" s="277"/>
      <c r="D254" s="278"/>
      <c r="E254" s="102"/>
      <c r="F254" s="278"/>
      <c r="G254" s="221">
        <f t="shared" si="11"/>
        <v>0</v>
      </c>
      <c r="H254" s="125" t="s">
        <v>354</v>
      </c>
      <c r="I254" s="126"/>
      <c r="J254" s="128"/>
    </row>
    <row r="255" spans="1:10" s="125" customFormat="1" hidden="1" x14ac:dyDescent="0.3">
      <c r="A255" s="276"/>
      <c r="B255" s="276"/>
      <c r="C255" s="277"/>
      <c r="D255" s="278"/>
      <c r="E255" s="102"/>
      <c r="F255" s="278"/>
      <c r="G255" s="221">
        <f t="shared" si="11"/>
        <v>0</v>
      </c>
      <c r="H255" s="125" t="s">
        <v>354</v>
      </c>
      <c r="I255" s="126"/>
      <c r="J255" s="127"/>
    </row>
    <row r="256" spans="1:10" s="125" customFormat="1" hidden="1" x14ac:dyDescent="0.3">
      <c r="A256" s="276"/>
      <c r="B256" s="276"/>
      <c r="C256" s="277"/>
      <c r="D256" s="278"/>
      <c r="E256" s="102"/>
      <c r="F256" s="278"/>
      <c r="G256" s="221">
        <f t="shared" si="11"/>
        <v>0</v>
      </c>
      <c r="H256" s="125" t="s">
        <v>354</v>
      </c>
      <c r="I256" s="126"/>
      <c r="J256" s="128"/>
    </row>
    <row r="257" spans="1:13" s="125" customFormat="1" hidden="1" x14ac:dyDescent="0.3">
      <c r="A257" s="276"/>
      <c r="B257" s="276"/>
      <c r="C257" s="277"/>
      <c r="D257" s="278"/>
      <c r="E257" s="102"/>
      <c r="F257" s="278"/>
      <c r="G257" s="221">
        <f t="shared" si="11"/>
        <v>0</v>
      </c>
      <c r="H257" s="125" t="s">
        <v>354</v>
      </c>
      <c r="I257" s="126"/>
      <c r="J257" s="127"/>
    </row>
    <row r="258" spans="1:13" s="125" customFormat="1" hidden="1" x14ac:dyDescent="0.3">
      <c r="A258" s="276"/>
      <c r="B258" s="276"/>
      <c r="C258" s="277"/>
      <c r="D258" s="278"/>
      <c r="E258" s="102"/>
      <c r="F258" s="278"/>
      <c r="G258" s="221">
        <f t="shared" si="11"/>
        <v>0</v>
      </c>
      <c r="H258" s="125" t="s">
        <v>354</v>
      </c>
      <c r="I258" s="126"/>
      <c r="J258" s="128"/>
    </row>
    <row r="259" spans="1:13" s="125" customFormat="1" hidden="1" x14ac:dyDescent="0.3">
      <c r="A259" s="276"/>
      <c r="B259" s="276"/>
      <c r="C259" s="277"/>
      <c r="D259" s="278"/>
      <c r="E259" s="102"/>
      <c r="F259" s="278"/>
      <c r="G259" s="221">
        <f t="shared" si="11"/>
        <v>0</v>
      </c>
      <c r="H259" s="125" t="s">
        <v>354</v>
      </c>
      <c r="I259" s="126"/>
      <c r="J259" s="127"/>
    </row>
    <row r="260" spans="1:13" s="125" customFormat="1" hidden="1" x14ac:dyDescent="0.3">
      <c r="A260" s="276"/>
      <c r="B260" s="276"/>
      <c r="C260" s="277"/>
      <c r="D260" s="278"/>
      <c r="E260" s="102"/>
      <c r="F260" s="278"/>
      <c r="G260" s="221">
        <f t="shared" si="11"/>
        <v>0</v>
      </c>
      <c r="H260" s="125" t="s">
        <v>354</v>
      </c>
      <c r="I260" s="126"/>
      <c r="J260" s="128"/>
    </row>
    <row r="261" spans="1:13" s="125" customFormat="1" hidden="1" x14ac:dyDescent="0.3">
      <c r="A261" s="276"/>
      <c r="B261" s="276"/>
      <c r="C261" s="277"/>
      <c r="D261" s="278"/>
      <c r="E261" s="102"/>
      <c r="F261" s="278"/>
      <c r="G261" s="221">
        <f t="shared" si="11"/>
        <v>0</v>
      </c>
      <c r="H261" s="125" t="s">
        <v>354</v>
      </c>
      <c r="I261" s="126"/>
      <c r="J261" s="127"/>
    </row>
    <row r="262" spans="1:13" s="125" customFormat="1" hidden="1" x14ac:dyDescent="0.3">
      <c r="A262" s="276"/>
      <c r="B262" s="276"/>
      <c r="C262" s="277"/>
      <c r="D262" s="278"/>
      <c r="E262" s="102"/>
      <c r="F262" s="278"/>
      <c r="G262" s="221">
        <f t="shared" si="11"/>
        <v>0</v>
      </c>
      <c r="H262" s="125" t="s">
        <v>354</v>
      </c>
      <c r="I262" s="126"/>
      <c r="J262" s="128"/>
    </row>
    <row r="263" spans="1:13" s="125" customFormat="1" hidden="1" x14ac:dyDescent="0.3">
      <c r="A263" s="276"/>
      <c r="B263" s="276"/>
      <c r="C263" s="277"/>
      <c r="D263" s="278"/>
      <c r="E263" s="102"/>
      <c r="F263" s="278"/>
      <c r="G263" s="221">
        <f t="shared" si="11"/>
        <v>0</v>
      </c>
      <c r="H263" s="125" t="s">
        <v>354</v>
      </c>
      <c r="I263" s="126"/>
      <c r="J263" s="127"/>
    </row>
    <row r="264" spans="1:13" s="125" customFormat="1" hidden="1" x14ac:dyDescent="0.3">
      <c r="A264" s="276"/>
      <c r="B264" s="276"/>
      <c r="C264" s="277"/>
      <c r="D264" s="278"/>
      <c r="E264" s="102"/>
      <c r="F264" s="278"/>
      <c r="G264" s="221">
        <f t="shared" si="11"/>
        <v>0</v>
      </c>
      <c r="H264" s="125" t="s">
        <v>354</v>
      </c>
      <c r="I264" s="126"/>
      <c r="J264" s="128"/>
    </row>
    <row r="265" spans="1:13" s="125" customFormat="1" hidden="1" x14ac:dyDescent="0.3">
      <c r="A265" s="276"/>
      <c r="B265" s="276"/>
      <c r="C265" s="277"/>
      <c r="D265" s="278"/>
      <c r="E265" s="102"/>
      <c r="F265" s="278"/>
      <c r="G265" s="221">
        <f t="shared" si="11"/>
        <v>0</v>
      </c>
      <c r="H265" s="125" t="s">
        <v>354</v>
      </c>
      <c r="I265" s="126"/>
      <c r="J265" s="127"/>
    </row>
    <row r="266" spans="1:13" s="125" customFormat="1" hidden="1" x14ac:dyDescent="0.3">
      <c r="A266" s="276"/>
      <c r="B266" s="276"/>
      <c r="C266" s="277"/>
      <c r="D266" s="278"/>
      <c r="E266" s="102"/>
      <c r="F266" s="278"/>
      <c r="G266" s="221">
        <f t="shared" ref="G266:G267" si="12">ROUND(C266*E266*F266,2)</f>
        <v>0</v>
      </c>
      <c r="H266" s="125" t="s">
        <v>354</v>
      </c>
      <c r="I266" s="126"/>
      <c r="J266" s="128"/>
    </row>
    <row r="267" spans="1:13" s="125" customFormat="1" x14ac:dyDescent="0.3">
      <c r="A267" s="280" t="s">
        <v>29</v>
      </c>
      <c r="B267" s="280" t="s">
        <v>312</v>
      </c>
      <c r="C267" s="277">
        <f t="shared" ref="C267" ca="1" si="13">RAND()*1000000</f>
        <v>459422.64386212372</v>
      </c>
      <c r="D267" s="278" t="s">
        <v>313</v>
      </c>
      <c r="E267" s="102">
        <v>0.09</v>
      </c>
      <c r="F267" s="278">
        <v>1</v>
      </c>
      <c r="G267" s="315">
        <f t="shared" ca="1" si="12"/>
        <v>41348.04</v>
      </c>
      <c r="H267" s="125" t="s">
        <v>354</v>
      </c>
      <c r="I267" s="112"/>
    </row>
    <row r="268" spans="1:13" s="125" customFormat="1" x14ac:dyDescent="0.3">
      <c r="A268" s="108"/>
      <c r="B268" s="108"/>
      <c r="C268" s="109"/>
      <c r="D268" s="110"/>
      <c r="E268" s="214"/>
      <c r="F268" s="219" t="s">
        <v>36</v>
      </c>
      <c r="G268" s="328">
        <f ca="1">ROUND(SUBTOTAL(109,G137:G267),2)</f>
        <v>194204.91</v>
      </c>
      <c r="H268" s="125" t="s">
        <v>354</v>
      </c>
      <c r="I268" s="112"/>
      <c r="J268" s="128" t="s">
        <v>356</v>
      </c>
    </row>
    <row r="269" spans="1:13" x14ac:dyDescent="0.3">
      <c r="A269" s="8"/>
      <c r="B269" s="8"/>
      <c r="C269" s="8"/>
      <c r="D269" s="8"/>
      <c r="E269" s="8"/>
      <c r="F269" s="8"/>
      <c r="G269" s="322"/>
      <c r="H269" s="125" t="s">
        <v>352</v>
      </c>
      <c r="I269" s="8"/>
      <c r="K269" s="125"/>
      <c r="L269" s="8"/>
      <c r="M269" s="8"/>
    </row>
    <row r="270" spans="1:13" x14ac:dyDescent="0.3">
      <c r="A270" s="8"/>
      <c r="B270" s="8"/>
      <c r="C270" s="8"/>
      <c r="D270" s="8"/>
      <c r="E270" s="237"/>
      <c r="F270" s="237" t="s">
        <v>37</v>
      </c>
      <c r="G270" s="89">
        <f ca="1">+G268+G136</f>
        <v>430353.33</v>
      </c>
      <c r="H270" s="125" t="s">
        <v>352</v>
      </c>
      <c r="I270" s="8"/>
      <c r="J270" s="152" t="s">
        <v>249</v>
      </c>
      <c r="K270" s="125"/>
    </row>
    <row r="271" spans="1:13" s="125" customFormat="1" x14ac:dyDescent="0.3">
      <c r="A271" s="112"/>
      <c r="B271" s="112"/>
      <c r="C271" s="113"/>
      <c r="D271" s="114"/>
      <c r="E271" s="115"/>
      <c r="F271" s="114"/>
      <c r="G271" s="113"/>
      <c r="H271" s="125" t="s">
        <v>352</v>
      </c>
      <c r="I271" s="112"/>
    </row>
    <row r="272" spans="1:13" s="125" customFormat="1" x14ac:dyDescent="0.3">
      <c r="A272" s="117" t="s">
        <v>38</v>
      </c>
      <c r="B272" s="118"/>
      <c r="C272" s="118"/>
      <c r="D272" s="118"/>
      <c r="E272" s="118"/>
      <c r="F272" s="118"/>
      <c r="G272" s="119"/>
      <c r="H272" s="125" t="s">
        <v>353</v>
      </c>
      <c r="I272" s="112"/>
      <c r="J272" s="153" t="s">
        <v>248</v>
      </c>
    </row>
    <row r="273" spans="1:19" s="125" customFormat="1" ht="45" customHeight="1" x14ac:dyDescent="0.3">
      <c r="A273" s="551" t="s">
        <v>38</v>
      </c>
      <c r="B273" s="552"/>
      <c r="C273" s="552"/>
      <c r="D273" s="552"/>
      <c r="E273" s="552"/>
      <c r="F273" s="552"/>
      <c r="G273" s="553"/>
      <c r="H273" s="112" t="s">
        <v>353</v>
      </c>
      <c r="I273" s="112"/>
      <c r="J273" s="556" t="s">
        <v>310</v>
      </c>
      <c r="K273" s="556"/>
      <c r="L273" s="556"/>
      <c r="M273" s="556"/>
      <c r="N273" s="556"/>
      <c r="O273" s="556"/>
      <c r="P273" s="556"/>
      <c r="Q273" s="556"/>
      <c r="R273" s="556"/>
      <c r="S273" s="556"/>
    </row>
    <row r="274" spans="1:19" x14ac:dyDescent="0.3">
      <c r="A274" s="8"/>
      <c r="B274" s="8"/>
      <c r="C274" s="8"/>
      <c r="D274" s="8"/>
      <c r="E274" s="8"/>
      <c r="F274" s="8"/>
      <c r="G274" s="8"/>
      <c r="H274" s="297" t="s">
        <v>354</v>
      </c>
      <c r="I274" s="8"/>
      <c r="L274" s="8"/>
      <c r="M274" s="8"/>
    </row>
    <row r="275" spans="1:19" s="125" customFormat="1" x14ac:dyDescent="0.3">
      <c r="A275" s="117" t="s">
        <v>39</v>
      </c>
      <c r="B275" s="121"/>
      <c r="C275" s="122"/>
      <c r="D275" s="122"/>
      <c r="E275" s="122"/>
      <c r="F275" s="122"/>
      <c r="G275" s="123"/>
      <c r="H275" s="112" t="s">
        <v>354</v>
      </c>
      <c r="I275" s="112"/>
      <c r="J275" s="153" t="s">
        <v>248</v>
      </c>
      <c r="L275" s="112"/>
      <c r="M275" s="112"/>
    </row>
    <row r="276" spans="1:19" s="125" customFormat="1" ht="45" customHeight="1" x14ac:dyDescent="0.3">
      <c r="A276" s="551" t="s">
        <v>382</v>
      </c>
      <c r="B276" s="552"/>
      <c r="C276" s="552"/>
      <c r="D276" s="552"/>
      <c r="E276" s="552"/>
      <c r="F276" s="552"/>
      <c r="G276" s="553"/>
      <c r="H276" s="112" t="s">
        <v>354</v>
      </c>
      <c r="I276" s="112"/>
      <c r="J276" s="556" t="s">
        <v>310</v>
      </c>
      <c r="K276" s="556"/>
      <c r="L276" s="556"/>
      <c r="M276" s="556"/>
      <c r="N276" s="556"/>
      <c r="O276" s="556"/>
      <c r="P276" s="556"/>
      <c r="Q276" s="556"/>
      <c r="R276" s="556"/>
      <c r="S276" s="556"/>
    </row>
    <row r="277" spans="1:19" x14ac:dyDescent="0.3">
      <c r="A277" s="8"/>
      <c r="B277" s="8"/>
      <c r="C277" s="8"/>
      <c r="D277" s="8"/>
      <c r="E277" s="8"/>
      <c r="F277" s="8"/>
      <c r="G277" s="8"/>
      <c r="H277" s="8"/>
      <c r="I277" s="8"/>
    </row>
    <row r="278" spans="1:19" ht="13.5" customHeight="1" x14ac:dyDescent="0.3">
      <c r="A278" s="8"/>
      <c r="B278" s="8"/>
      <c r="C278" s="8"/>
      <c r="D278" s="8"/>
      <c r="E278" s="16"/>
      <c r="F278" s="16"/>
      <c r="G278" s="19"/>
      <c r="H278" s="8"/>
      <c r="I278" s="8"/>
    </row>
    <row r="279" spans="1:19" x14ac:dyDescent="0.3">
      <c r="A279" s="8"/>
      <c r="B279" s="8"/>
      <c r="C279" s="8"/>
      <c r="D279" s="8"/>
      <c r="E279" s="8"/>
      <c r="F279" s="8"/>
      <c r="G279" s="8"/>
      <c r="H279" s="8"/>
      <c r="I279" s="8"/>
    </row>
  </sheetData>
  <sheetProtection algorithmName="SHA-512" hashValue="3EEyUCyl70QxGtQh8uTv0MJld75IEm9PJjLusXsR2Xe1FVzQiXnAh9oQLRsZBGHj1TwgBagyoFlxzbT+mwA1pw==" saltValue="9EGtQaZQXjw2+k7Rrxg9Zg=="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zoomScaleNormal="100" zoomScaleSheetLayoutView="100" workbookViewId="0">
      <selection activeCell="A7" sqref="A7"/>
    </sheetView>
  </sheetViews>
  <sheetFormatPr defaultRowHeight="14.4" x14ac:dyDescent="0.3"/>
  <cols>
    <col min="1" max="1" width="47" customWidth="1"/>
    <col min="2" max="2" width="26.6640625" customWidth="1"/>
    <col min="3" max="4" width="15.88671875" customWidth="1"/>
    <col min="5" max="5" width="18.5546875" customWidth="1"/>
    <col min="6" max="6" width="11" hidden="1" customWidth="1"/>
    <col min="7" max="7" width="3.33203125" customWidth="1"/>
    <col min="17" max="17" width="8.6640625" customWidth="1"/>
  </cols>
  <sheetData>
    <row r="1" spans="1:15" ht="26.25" customHeight="1" x14ac:dyDescent="0.3">
      <c r="A1" s="554" t="s">
        <v>188</v>
      </c>
      <c r="B1" s="554"/>
      <c r="C1" s="554"/>
      <c r="D1" s="554"/>
      <c r="E1" s="8">
        <f>+'Section A'!B2</f>
        <v>0</v>
      </c>
      <c r="F1" s="56"/>
      <c r="G1" s="8"/>
      <c r="H1" s="8"/>
    </row>
    <row r="2" spans="1:15" ht="61.5" customHeight="1" x14ac:dyDescent="0.3">
      <c r="A2" s="558" t="s">
        <v>192</v>
      </c>
      <c r="B2" s="558"/>
      <c r="C2" s="558"/>
      <c r="D2" s="558"/>
      <c r="E2" s="558"/>
      <c r="F2" s="8"/>
      <c r="G2" s="17"/>
      <c r="H2" s="17"/>
    </row>
    <row r="3" spans="1:15" x14ac:dyDescent="0.3">
      <c r="A3" s="17"/>
      <c r="B3" s="17"/>
      <c r="C3" s="17"/>
      <c r="D3" s="17"/>
      <c r="E3" s="17"/>
      <c r="G3" s="17"/>
      <c r="H3" s="17"/>
    </row>
    <row r="4" spans="1:15" x14ac:dyDescent="0.3">
      <c r="A4" s="273" t="s">
        <v>29</v>
      </c>
      <c r="B4" s="274" t="s">
        <v>304</v>
      </c>
      <c r="C4" s="18" t="s">
        <v>40</v>
      </c>
      <c r="D4" s="18" t="s">
        <v>41</v>
      </c>
      <c r="E4" s="325" t="s">
        <v>280</v>
      </c>
      <c r="F4" s="306" t="s">
        <v>355</v>
      </c>
      <c r="G4" s="13"/>
      <c r="H4" s="13"/>
      <c r="I4" s="8"/>
      <c r="J4" s="8"/>
      <c r="K4" s="8"/>
      <c r="L4" s="8"/>
      <c r="M4" s="8"/>
      <c r="N4" s="8"/>
      <c r="O4" s="8"/>
    </row>
    <row r="5" spans="1:15" s="125" customFormat="1" x14ac:dyDescent="0.3">
      <c r="A5" s="271" t="s">
        <v>29</v>
      </c>
      <c r="B5" s="271" t="s">
        <v>372</v>
      </c>
      <c r="C5" s="277">
        <f t="shared" ref="C5:C7" ca="1" si="0">RAND()*1000000</f>
        <v>778619.4573451574</v>
      </c>
      <c r="D5" s="281">
        <v>0.09</v>
      </c>
      <c r="E5" s="89">
        <f t="shared" ref="E5:E36" ca="1" si="1">ROUND(C5*D5,2)</f>
        <v>70075.75</v>
      </c>
      <c r="F5" s="125" t="s">
        <v>353</v>
      </c>
      <c r="G5" s="100"/>
      <c r="H5" s="100"/>
      <c r="I5" s="112"/>
      <c r="J5" s="112"/>
      <c r="K5" s="112"/>
      <c r="L5" s="112"/>
      <c r="M5" s="112"/>
      <c r="N5" s="112"/>
      <c r="O5" s="112"/>
    </row>
    <row r="6" spans="1:15" s="125" customFormat="1" x14ac:dyDescent="0.3">
      <c r="A6" s="276" t="s">
        <v>377</v>
      </c>
      <c r="B6" s="272" t="s">
        <v>372</v>
      </c>
      <c r="C6" s="277">
        <f t="shared" ca="1" si="0"/>
        <v>600098.81861357752</v>
      </c>
      <c r="D6" s="281">
        <v>0.09</v>
      </c>
      <c r="E6" s="89">
        <f t="shared" ca="1" si="1"/>
        <v>54008.89</v>
      </c>
      <c r="F6" s="125" t="s">
        <v>353</v>
      </c>
      <c r="G6" s="100"/>
      <c r="H6" s="303"/>
      <c r="I6" s="112"/>
      <c r="J6" s="112"/>
      <c r="K6" s="112"/>
      <c r="L6" s="112"/>
      <c r="M6" s="112"/>
      <c r="N6" s="112"/>
      <c r="O6" s="112"/>
    </row>
    <row r="7" spans="1:15" s="125" customFormat="1" x14ac:dyDescent="0.3">
      <c r="A7" s="276" t="s">
        <v>378</v>
      </c>
      <c r="B7" s="272" t="s">
        <v>372</v>
      </c>
      <c r="C7" s="277">
        <f t="shared" ca="1" si="0"/>
        <v>186852.45454527211</v>
      </c>
      <c r="D7" s="281">
        <v>0.09</v>
      </c>
      <c r="E7" s="89">
        <f t="shared" ca="1" si="1"/>
        <v>16816.72</v>
      </c>
      <c r="F7" s="125" t="s">
        <v>353</v>
      </c>
      <c r="G7" s="100"/>
      <c r="H7" s="131"/>
      <c r="I7" s="112"/>
      <c r="J7" s="112"/>
      <c r="K7" s="112"/>
      <c r="L7" s="112"/>
      <c r="M7" s="112"/>
      <c r="N7" s="112"/>
      <c r="O7" s="112"/>
    </row>
    <row r="8" spans="1:15" s="125" customFormat="1" hidden="1" x14ac:dyDescent="0.3">
      <c r="A8" s="276"/>
      <c r="B8" s="272"/>
      <c r="C8" s="277"/>
      <c r="D8" s="281"/>
      <c r="E8" s="89">
        <f t="shared" si="1"/>
        <v>0</v>
      </c>
      <c r="F8" s="125" t="s">
        <v>353</v>
      </c>
      <c r="G8" s="100"/>
      <c r="H8" s="303"/>
      <c r="I8" s="112"/>
      <c r="J8" s="112"/>
      <c r="K8" s="112"/>
      <c r="L8" s="112"/>
      <c r="M8" s="112"/>
      <c r="N8" s="112"/>
      <c r="O8" s="112"/>
    </row>
    <row r="9" spans="1:15" s="125" customFormat="1" hidden="1" x14ac:dyDescent="0.3">
      <c r="A9" s="276"/>
      <c r="B9" s="272"/>
      <c r="C9" s="277"/>
      <c r="D9" s="281"/>
      <c r="E9" s="89">
        <f t="shared" si="1"/>
        <v>0</v>
      </c>
      <c r="F9" s="125" t="s">
        <v>353</v>
      </c>
      <c r="G9" s="100"/>
      <c r="H9" s="131"/>
      <c r="I9" s="112"/>
      <c r="J9" s="112"/>
      <c r="K9" s="112"/>
      <c r="L9" s="112"/>
      <c r="M9" s="112"/>
      <c r="N9" s="112"/>
      <c r="O9" s="112"/>
    </row>
    <row r="10" spans="1:15" s="125" customFormat="1" hidden="1" x14ac:dyDescent="0.3">
      <c r="A10" s="276"/>
      <c r="B10" s="272"/>
      <c r="C10" s="277"/>
      <c r="D10" s="281"/>
      <c r="E10" s="89">
        <f t="shared" si="1"/>
        <v>0</v>
      </c>
      <c r="F10" s="125" t="s">
        <v>353</v>
      </c>
      <c r="G10" s="100"/>
      <c r="H10" s="303"/>
      <c r="I10" s="112"/>
      <c r="J10" s="112"/>
      <c r="K10" s="112"/>
      <c r="L10" s="112"/>
      <c r="M10" s="112"/>
      <c r="N10" s="112"/>
      <c r="O10" s="112"/>
    </row>
    <row r="11" spans="1:15" s="125" customFormat="1" hidden="1" x14ac:dyDescent="0.3">
      <c r="A11" s="276"/>
      <c r="B11" s="272"/>
      <c r="C11" s="277"/>
      <c r="D11" s="281"/>
      <c r="E11" s="89">
        <f t="shared" si="1"/>
        <v>0</v>
      </c>
      <c r="F11" s="125" t="s">
        <v>353</v>
      </c>
      <c r="G11" s="100"/>
      <c r="H11" s="131"/>
      <c r="I11" s="112"/>
      <c r="J11" s="112"/>
      <c r="K11" s="112"/>
      <c r="L11" s="112"/>
      <c r="M11" s="112"/>
      <c r="N11" s="112"/>
      <c r="O11" s="112"/>
    </row>
    <row r="12" spans="1:15" s="125" customFormat="1" hidden="1" x14ac:dyDescent="0.3">
      <c r="A12" s="276"/>
      <c r="B12" s="272"/>
      <c r="C12" s="277"/>
      <c r="D12" s="281"/>
      <c r="E12" s="89">
        <f t="shared" si="1"/>
        <v>0</v>
      </c>
      <c r="F12" s="125" t="s">
        <v>353</v>
      </c>
      <c r="G12" s="100"/>
      <c r="H12" s="303"/>
      <c r="I12" s="112"/>
      <c r="J12" s="112"/>
      <c r="K12" s="112"/>
      <c r="L12" s="112"/>
      <c r="M12" s="112"/>
      <c r="N12" s="112"/>
      <c r="O12" s="112"/>
    </row>
    <row r="13" spans="1:15" s="125" customFormat="1" hidden="1" x14ac:dyDescent="0.3">
      <c r="A13" s="276"/>
      <c r="B13" s="272"/>
      <c r="C13" s="277"/>
      <c r="D13" s="281"/>
      <c r="E13" s="89">
        <f t="shared" si="1"/>
        <v>0</v>
      </c>
      <c r="F13" s="125" t="s">
        <v>353</v>
      </c>
      <c r="G13" s="100"/>
      <c r="H13" s="131"/>
      <c r="I13" s="112"/>
      <c r="J13" s="112"/>
      <c r="K13" s="112"/>
      <c r="L13" s="112"/>
      <c r="M13" s="112"/>
      <c r="N13" s="112"/>
      <c r="O13" s="112"/>
    </row>
    <row r="14" spans="1:15" s="125" customFormat="1" hidden="1" x14ac:dyDescent="0.3">
      <c r="A14" s="276"/>
      <c r="B14" s="272"/>
      <c r="C14" s="277"/>
      <c r="D14" s="281"/>
      <c r="E14" s="89">
        <f t="shared" si="1"/>
        <v>0</v>
      </c>
      <c r="F14" s="125" t="s">
        <v>353</v>
      </c>
      <c r="G14" s="100"/>
      <c r="H14" s="303"/>
      <c r="I14" s="112"/>
      <c r="J14" s="112"/>
      <c r="K14" s="112"/>
      <c r="L14" s="112"/>
      <c r="M14" s="112"/>
      <c r="N14" s="112"/>
      <c r="O14" s="112"/>
    </row>
    <row r="15" spans="1:15" s="125" customFormat="1" hidden="1" x14ac:dyDescent="0.3">
      <c r="A15" s="276"/>
      <c r="B15" s="272"/>
      <c r="C15" s="277"/>
      <c r="D15" s="281"/>
      <c r="E15" s="89">
        <f t="shared" si="1"/>
        <v>0</v>
      </c>
      <c r="F15" s="125" t="s">
        <v>353</v>
      </c>
      <c r="G15" s="100"/>
      <c r="H15" s="131"/>
      <c r="I15" s="112"/>
      <c r="J15" s="112"/>
      <c r="K15" s="112"/>
      <c r="L15" s="112"/>
      <c r="M15" s="112"/>
      <c r="N15" s="112"/>
      <c r="O15" s="112"/>
    </row>
    <row r="16" spans="1:15" s="125" customFormat="1" hidden="1" x14ac:dyDescent="0.3">
      <c r="A16" s="276"/>
      <c r="B16" s="272"/>
      <c r="C16" s="277"/>
      <c r="D16" s="281"/>
      <c r="E16" s="89">
        <f t="shared" si="1"/>
        <v>0</v>
      </c>
      <c r="F16" s="125" t="s">
        <v>353</v>
      </c>
      <c r="G16" s="100"/>
      <c r="H16" s="303"/>
      <c r="I16" s="112"/>
      <c r="J16" s="112"/>
      <c r="K16" s="112"/>
      <c r="L16" s="112"/>
      <c r="M16" s="112"/>
      <c r="N16" s="112"/>
      <c r="O16" s="112"/>
    </row>
    <row r="17" spans="1:15" s="125" customFormat="1" hidden="1" x14ac:dyDescent="0.3">
      <c r="A17" s="276"/>
      <c r="B17" s="272"/>
      <c r="C17" s="277"/>
      <c r="D17" s="281"/>
      <c r="E17" s="89">
        <f t="shared" si="1"/>
        <v>0</v>
      </c>
      <c r="F17" s="125" t="s">
        <v>353</v>
      </c>
      <c r="G17" s="100"/>
      <c r="H17" s="131"/>
      <c r="I17" s="112"/>
      <c r="J17" s="112"/>
      <c r="K17" s="112"/>
      <c r="L17" s="112"/>
      <c r="M17" s="112"/>
      <c r="N17" s="112"/>
      <c r="O17" s="112"/>
    </row>
    <row r="18" spans="1:15" s="125" customFormat="1" hidden="1" x14ac:dyDescent="0.3">
      <c r="A18" s="276"/>
      <c r="B18" s="272"/>
      <c r="C18" s="277"/>
      <c r="D18" s="281"/>
      <c r="E18" s="89">
        <f t="shared" si="1"/>
        <v>0</v>
      </c>
      <c r="F18" s="125" t="s">
        <v>353</v>
      </c>
      <c r="G18" s="100"/>
      <c r="H18" s="303"/>
      <c r="I18" s="112"/>
      <c r="J18" s="112"/>
      <c r="K18" s="112"/>
      <c r="L18" s="112"/>
      <c r="M18" s="112"/>
      <c r="N18" s="112"/>
      <c r="O18" s="112"/>
    </row>
    <row r="19" spans="1:15" s="125" customFormat="1" hidden="1" x14ac:dyDescent="0.3">
      <c r="A19" s="276"/>
      <c r="B19" s="272"/>
      <c r="C19" s="277"/>
      <c r="D19" s="281"/>
      <c r="E19" s="89">
        <f t="shared" si="1"/>
        <v>0</v>
      </c>
      <c r="F19" s="125" t="s">
        <v>353</v>
      </c>
      <c r="G19" s="100"/>
      <c r="H19" s="131"/>
      <c r="I19" s="112"/>
      <c r="J19" s="112"/>
      <c r="K19" s="112"/>
      <c r="L19" s="112"/>
      <c r="M19" s="112"/>
      <c r="N19" s="112"/>
      <c r="O19" s="112"/>
    </row>
    <row r="20" spans="1:15" s="125" customFormat="1" hidden="1" x14ac:dyDescent="0.3">
      <c r="A20" s="276"/>
      <c r="B20" s="272"/>
      <c r="C20" s="277"/>
      <c r="D20" s="281"/>
      <c r="E20" s="89">
        <f t="shared" si="1"/>
        <v>0</v>
      </c>
      <c r="F20" s="125" t="s">
        <v>353</v>
      </c>
      <c r="G20" s="100"/>
      <c r="H20" s="303"/>
      <c r="I20" s="112"/>
      <c r="J20" s="112"/>
      <c r="K20" s="112"/>
      <c r="L20" s="112"/>
      <c r="M20" s="112"/>
      <c r="N20" s="112"/>
      <c r="O20" s="112"/>
    </row>
    <row r="21" spans="1:15" s="125" customFormat="1" hidden="1" x14ac:dyDescent="0.3">
      <c r="A21" s="276"/>
      <c r="B21" s="272"/>
      <c r="C21" s="277"/>
      <c r="D21" s="281"/>
      <c r="E21" s="89">
        <f t="shared" si="1"/>
        <v>0</v>
      </c>
      <c r="F21" s="125" t="s">
        <v>353</v>
      </c>
      <c r="G21" s="100"/>
      <c r="H21" s="131"/>
      <c r="I21" s="112"/>
      <c r="J21" s="112"/>
      <c r="K21" s="112"/>
      <c r="L21" s="112"/>
      <c r="M21" s="112"/>
      <c r="N21" s="112"/>
      <c r="O21" s="112"/>
    </row>
    <row r="22" spans="1:15" s="125" customFormat="1" hidden="1" x14ac:dyDescent="0.3">
      <c r="A22" s="276"/>
      <c r="B22" s="272"/>
      <c r="C22" s="277"/>
      <c r="D22" s="281"/>
      <c r="E22" s="89">
        <f t="shared" si="1"/>
        <v>0</v>
      </c>
      <c r="F22" s="125" t="s">
        <v>353</v>
      </c>
      <c r="G22" s="100"/>
      <c r="H22" s="303"/>
      <c r="I22" s="112"/>
      <c r="J22" s="112"/>
      <c r="K22" s="112"/>
      <c r="L22" s="112"/>
      <c r="M22" s="112"/>
      <c r="N22" s="112"/>
      <c r="O22" s="112"/>
    </row>
    <row r="23" spans="1:15" s="125" customFormat="1" hidden="1" x14ac:dyDescent="0.3">
      <c r="A23" s="276"/>
      <c r="B23" s="272"/>
      <c r="C23" s="277"/>
      <c r="D23" s="281"/>
      <c r="E23" s="89">
        <f t="shared" si="1"/>
        <v>0</v>
      </c>
      <c r="F23" s="125" t="s">
        <v>353</v>
      </c>
      <c r="G23" s="100"/>
      <c r="H23" s="131"/>
      <c r="I23" s="112"/>
      <c r="J23" s="112"/>
      <c r="K23" s="112"/>
      <c r="L23" s="112"/>
      <c r="M23" s="112"/>
      <c r="N23" s="112"/>
      <c r="O23" s="112"/>
    </row>
    <row r="24" spans="1:15" s="125" customFormat="1" hidden="1" x14ac:dyDescent="0.3">
      <c r="A24" s="276"/>
      <c r="B24" s="272"/>
      <c r="C24" s="277"/>
      <c r="D24" s="281"/>
      <c r="E24" s="89">
        <f t="shared" si="1"/>
        <v>0</v>
      </c>
      <c r="F24" s="125" t="s">
        <v>353</v>
      </c>
      <c r="G24" s="100"/>
      <c r="H24" s="303"/>
      <c r="I24" s="112"/>
      <c r="J24" s="112"/>
      <c r="K24" s="112"/>
      <c r="L24" s="112"/>
      <c r="M24" s="112"/>
      <c r="N24" s="112"/>
      <c r="O24" s="112"/>
    </row>
    <row r="25" spans="1:15" s="125" customFormat="1" hidden="1" x14ac:dyDescent="0.3">
      <c r="A25" s="276"/>
      <c r="B25" s="272"/>
      <c r="C25" s="277"/>
      <c r="D25" s="281"/>
      <c r="E25" s="89">
        <f t="shared" si="1"/>
        <v>0</v>
      </c>
      <c r="F25" s="125" t="s">
        <v>353</v>
      </c>
      <c r="G25" s="100"/>
      <c r="H25" s="131"/>
      <c r="I25" s="112"/>
      <c r="J25" s="112"/>
      <c r="K25" s="112"/>
      <c r="L25" s="112"/>
      <c r="M25" s="112"/>
      <c r="N25" s="112"/>
      <c r="O25" s="112"/>
    </row>
    <row r="26" spans="1:15" s="125" customFormat="1" hidden="1" x14ac:dyDescent="0.3">
      <c r="A26" s="276"/>
      <c r="B26" s="272"/>
      <c r="C26" s="277"/>
      <c r="D26" s="281"/>
      <c r="E26" s="89">
        <f t="shared" si="1"/>
        <v>0</v>
      </c>
      <c r="F26" s="125" t="s">
        <v>353</v>
      </c>
      <c r="G26" s="100"/>
      <c r="H26" s="303"/>
      <c r="I26" s="112"/>
      <c r="J26" s="112"/>
      <c r="K26" s="112"/>
      <c r="L26" s="112"/>
      <c r="M26" s="112"/>
      <c r="N26" s="112"/>
      <c r="O26" s="112"/>
    </row>
    <row r="27" spans="1:15" s="125" customFormat="1" hidden="1" x14ac:dyDescent="0.3">
      <c r="A27" s="276"/>
      <c r="B27" s="272"/>
      <c r="C27" s="277"/>
      <c r="D27" s="281"/>
      <c r="E27" s="89">
        <f t="shared" si="1"/>
        <v>0</v>
      </c>
      <c r="F27" s="125" t="s">
        <v>353</v>
      </c>
      <c r="G27" s="100"/>
      <c r="H27" s="131"/>
      <c r="I27" s="112"/>
      <c r="J27" s="112"/>
      <c r="K27" s="112"/>
      <c r="L27" s="112"/>
      <c r="M27" s="112"/>
      <c r="N27" s="112"/>
      <c r="O27" s="112"/>
    </row>
    <row r="28" spans="1:15" s="125" customFormat="1" hidden="1" x14ac:dyDescent="0.3">
      <c r="A28" s="276"/>
      <c r="B28" s="272"/>
      <c r="C28" s="277"/>
      <c r="D28" s="281"/>
      <c r="E28" s="89">
        <f t="shared" si="1"/>
        <v>0</v>
      </c>
      <c r="F28" s="125" t="s">
        <v>353</v>
      </c>
      <c r="G28" s="100"/>
      <c r="H28" s="303"/>
      <c r="I28" s="112"/>
      <c r="J28" s="112"/>
      <c r="K28" s="112"/>
      <c r="L28" s="112"/>
      <c r="M28" s="112"/>
      <c r="N28" s="112"/>
      <c r="O28" s="112"/>
    </row>
    <row r="29" spans="1:15" s="125" customFormat="1" hidden="1" x14ac:dyDescent="0.3">
      <c r="A29" s="276"/>
      <c r="B29" s="272"/>
      <c r="C29" s="277"/>
      <c r="D29" s="281"/>
      <c r="E29" s="89">
        <f t="shared" si="1"/>
        <v>0</v>
      </c>
      <c r="F29" s="125" t="s">
        <v>353</v>
      </c>
      <c r="G29" s="100"/>
      <c r="H29" s="131"/>
      <c r="I29" s="112"/>
      <c r="J29" s="112"/>
      <c r="K29" s="112"/>
      <c r="L29" s="112"/>
      <c r="M29" s="112"/>
      <c r="N29" s="112"/>
      <c r="O29" s="112"/>
    </row>
    <row r="30" spans="1:15" s="125" customFormat="1" hidden="1" x14ac:dyDescent="0.3">
      <c r="A30" s="276"/>
      <c r="B30" s="272"/>
      <c r="C30" s="277"/>
      <c r="D30" s="281"/>
      <c r="E30" s="89">
        <f t="shared" si="1"/>
        <v>0</v>
      </c>
      <c r="F30" s="125" t="s">
        <v>353</v>
      </c>
      <c r="G30" s="100"/>
      <c r="H30" s="303"/>
      <c r="I30" s="112"/>
      <c r="J30" s="112"/>
      <c r="K30" s="112"/>
      <c r="L30" s="112"/>
      <c r="M30" s="112"/>
      <c r="N30" s="112"/>
      <c r="O30" s="112"/>
    </row>
    <row r="31" spans="1:15" s="125" customFormat="1" hidden="1" x14ac:dyDescent="0.3">
      <c r="A31" s="276"/>
      <c r="B31" s="272"/>
      <c r="C31" s="277"/>
      <c r="D31" s="281"/>
      <c r="E31" s="89">
        <f t="shared" si="1"/>
        <v>0</v>
      </c>
      <c r="F31" s="125" t="s">
        <v>353</v>
      </c>
      <c r="G31" s="100"/>
      <c r="H31" s="131"/>
      <c r="I31" s="112"/>
      <c r="J31" s="112"/>
      <c r="K31" s="112"/>
      <c r="L31" s="112"/>
      <c r="M31" s="112"/>
      <c r="N31" s="112"/>
      <c r="O31" s="112"/>
    </row>
    <row r="32" spans="1:15" s="125" customFormat="1" hidden="1" x14ac:dyDescent="0.3">
      <c r="A32" s="276"/>
      <c r="B32" s="272"/>
      <c r="C32" s="277"/>
      <c r="D32" s="281"/>
      <c r="E32" s="89">
        <f t="shared" si="1"/>
        <v>0</v>
      </c>
      <c r="F32" s="125" t="s">
        <v>353</v>
      </c>
      <c r="G32" s="100"/>
      <c r="H32" s="303"/>
      <c r="I32" s="112"/>
      <c r="J32" s="112"/>
      <c r="K32" s="112"/>
      <c r="L32" s="112"/>
      <c r="M32" s="112"/>
      <c r="N32" s="112"/>
      <c r="O32" s="112"/>
    </row>
    <row r="33" spans="1:15" s="125" customFormat="1" hidden="1" x14ac:dyDescent="0.3">
      <c r="A33" s="276"/>
      <c r="B33" s="272"/>
      <c r="C33" s="277"/>
      <c r="D33" s="281"/>
      <c r="E33" s="89">
        <f t="shared" si="1"/>
        <v>0</v>
      </c>
      <c r="F33" s="125" t="s">
        <v>353</v>
      </c>
      <c r="G33" s="100"/>
      <c r="H33" s="131"/>
      <c r="I33" s="112"/>
      <c r="J33" s="112"/>
      <c r="K33" s="112"/>
      <c r="L33" s="112"/>
      <c r="M33" s="112"/>
      <c r="N33" s="112"/>
      <c r="O33" s="112"/>
    </row>
    <row r="34" spans="1:15" s="125" customFormat="1" hidden="1" x14ac:dyDescent="0.3">
      <c r="A34" s="276"/>
      <c r="B34" s="272"/>
      <c r="C34" s="277"/>
      <c r="D34" s="281"/>
      <c r="E34" s="89">
        <f t="shared" si="1"/>
        <v>0</v>
      </c>
      <c r="F34" s="125" t="s">
        <v>353</v>
      </c>
      <c r="G34" s="100"/>
      <c r="H34" s="303"/>
      <c r="I34" s="112"/>
      <c r="J34" s="112"/>
      <c r="K34" s="112"/>
      <c r="L34" s="112"/>
      <c r="M34" s="112"/>
      <c r="N34" s="112"/>
      <c r="O34" s="112"/>
    </row>
    <row r="35" spans="1:15" s="125" customFormat="1" hidden="1" x14ac:dyDescent="0.3">
      <c r="A35" s="276"/>
      <c r="B35" s="272"/>
      <c r="C35" s="277"/>
      <c r="D35" s="281"/>
      <c r="E35" s="89">
        <f t="shared" si="1"/>
        <v>0</v>
      </c>
      <c r="F35" s="125" t="s">
        <v>353</v>
      </c>
      <c r="G35" s="100"/>
      <c r="H35" s="131"/>
      <c r="I35" s="112"/>
      <c r="J35" s="112"/>
      <c r="K35" s="112"/>
      <c r="L35" s="112"/>
      <c r="M35" s="112"/>
      <c r="N35" s="112"/>
      <c r="O35" s="112"/>
    </row>
    <row r="36" spans="1:15" s="125" customFormat="1" hidden="1" x14ac:dyDescent="0.3">
      <c r="A36" s="276"/>
      <c r="B36" s="272"/>
      <c r="C36" s="277"/>
      <c r="D36" s="281"/>
      <c r="E36" s="89">
        <f t="shared" si="1"/>
        <v>0</v>
      </c>
      <c r="F36" s="125" t="s">
        <v>353</v>
      </c>
      <c r="G36" s="100"/>
      <c r="H36" s="303"/>
      <c r="I36" s="112"/>
      <c r="J36" s="112"/>
      <c r="K36" s="112"/>
      <c r="L36" s="112"/>
      <c r="M36" s="112"/>
      <c r="N36" s="112"/>
      <c r="O36" s="112"/>
    </row>
    <row r="37" spans="1:15" s="125" customFormat="1" hidden="1" x14ac:dyDescent="0.3">
      <c r="A37" s="276"/>
      <c r="B37" s="272"/>
      <c r="C37" s="277"/>
      <c r="D37" s="281"/>
      <c r="E37" s="89">
        <f t="shared" ref="E37:E68" si="2">ROUND(C37*D37,2)</f>
        <v>0</v>
      </c>
      <c r="F37" s="125" t="s">
        <v>353</v>
      </c>
      <c r="G37" s="100"/>
      <c r="H37" s="131"/>
      <c r="I37" s="112"/>
      <c r="J37" s="112"/>
      <c r="K37" s="112"/>
      <c r="L37" s="112"/>
      <c r="M37" s="112"/>
      <c r="N37" s="112"/>
      <c r="O37" s="112"/>
    </row>
    <row r="38" spans="1:15" s="125" customFormat="1" hidden="1" x14ac:dyDescent="0.3">
      <c r="A38" s="276"/>
      <c r="B38" s="272"/>
      <c r="C38" s="277"/>
      <c r="D38" s="281"/>
      <c r="E38" s="89">
        <f t="shared" si="2"/>
        <v>0</v>
      </c>
      <c r="F38" s="125" t="s">
        <v>353</v>
      </c>
      <c r="G38" s="100"/>
      <c r="H38" s="303"/>
      <c r="I38" s="112"/>
      <c r="J38" s="112"/>
      <c r="K38" s="112"/>
      <c r="L38" s="112"/>
      <c r="M38" s="112"/>
      <c r="N38" s="112"/>
      <c r="O38" s="112"/>
    </row>
    <row r="39" spans="1:15" s="125" customFormat="1" hidden="1" x14ac:dyDescent="0.3">
      <c r="A39" s="276"/>
      <c r="B39" s="272"/>
      <c r="C39" s="277"/>
      <c r="D39" s="281"/>
      <c r="E39" s="89">
        <f t="shared" si="2"/>
        <v>0</v>
      </c>
      <c r="F39" s="125" t="s">
        <v>353</v>
      </c>
      <c r="G39" s="100"/>
      <c r="H39" s="131"/>
      <c r="I39" s="112"/>
      <c r="J39" s="112"/>
      <c r="K39" s="112"/>
      <c r="L39" s="112"/>
      <c r="M39" s="112"/>
      <c r="N39" s="112"/>
      <c r="O39" s="112"/>
    </row>
    <row r="40" spans="1:15" s="125" customFormat="1" hidden="1" x14ac:dyDescent="0.3">
      <c r="A40" s="276"/>
      <c r="B40" s="272"/>
      <c r="C40" s="277"/>
      <c r="D40" s="281"/>
      <c r="E40" s="89">
        <f t="shared" si="2"/>
        <v>0</v>
      </c>
      <c r="F40" s="125" t="s">
        <v>353</v>
      </c>
      <c r="G40" s="100"/>
      <c r="H40" s="303"/>
      <c r="I40" s="112"/>
      <c r="J40" s="112"/>
      <c r="K40" s="112"/>
      <c r="L40" s="112"/>
      <c r="M40" s="112"/>
      <c r="N40" s="112"/>
      <c r="O40" s="112"/>
    </row>
    <row r="41" spans="1:15" s="125" customFormat="1" hidden="1" x14ac:dyDescent="0.3">
      <c r="A41" s="276"/>
      <c r="B41" s="272"/>
      <c r="C41" s="277"/>
      <c r="D41" s="281"/>
      <c r="E41" s="89">
        <f t="shared" si="2"/>
        <v>0</v>
      </c>
      <c r="F41" s="125" t="s">
        <v>353</v>
      </c>
      <c r="G41" s="100"/>
      <c r="H41" s="131"/>
      <c r="I41" s="112"/>
      <c r="J41" s="112"/>
      <c r="K41" s="112"/>
      <c r="L41" s="112"/>
      <c r="M41" s="112"/>
      <c r="N41" s="112"/>
      <c r="O41" s="112"/>
    </row>
    <row r="42" spans="1:15" s="125" customFormat="1" hidden="1" x14ac:dyDescent="0.3">
      <c r="A42" s="276"/>
      <c r="B42" s="272"/>
      <c r="C42" s="277"/>
      <c r="D42" s="281"/>
      <c r="E42" s="89">
        <f t="shared" si="2"/>
        <v>0</v>
      </c>
      <c r="F42" s="125" t="s">
        <v>353</v>
      </c>
      <c r="G42" s="100"/>
      <c r="H42" s="303"/>
      <c r="I42" s="112"/>
      <c r="J42" s="112"/>
      <c r="K42" s="112"/>
      <c r="L42" s="112"/>
      <c r="M42" s="112"/>
      <c r="N42" s="112"/>
      <c r="O42" s="112"/>
    </row>
    <row r="43" spans="1:15" s="125" customFormat="1" hidden="1" x14ac:dyDescent="0.3">
      <c r="A43" s="276"/>
      <c r="B43" s="272"/>
      <c r="C43" s="277"/>
      <c r="D43" s="281"/>
      <c r="E43" s="89">
        <f t="shared" si="2"/>
        <v>0</v>
      </c>
      <c r="F43" s="125" t="s">
        <v>353</v>
      </c>
      <c r="G43" s="100"/>
      <c r="H43" s="131"/>
      <c r="I43" s="112"/>
      <c r="J43" s="112"/>
      <c r="K43" s="112"/>
      <c r="L43" s="112"/>
      <c r="M43" s="112"/>
      <c r="N43" s="112"/>
      <c r="O43" s="112"/>
    </row>
    <row r="44" spans="1:15" s="125" customFormat="1" hidden="1" x14ac:dyDescent="0.3">
      <c r="A44" s="276"/>
      <c r="B44" s="272"/>
      <c r="C44" s="277"/>
      <c r="D44" s="281"/>
      <c r="E44" s="89">
        <f t="shared" si="2"/>
        <v>0</v>
      </c>
      <c r="F44" s="125" t="s">
        <v>353</v>
      </c>
      <c r="G44" s="100"/>
      <c r="H44" s="303"/>
      <c r="I44" s="112"/>
      <c r="J44" s="112"/>
      <c r="K44" s="112"/>
      <c r="L44" s="112"/>
      <c r="M44" s="112"/>
      <c r="N44" s="112"/>
      <c r="O44" s="112"/>
    </row>
    <row r="45" spans="1:15" s="125" customFormat="1" hidden="1" x14ac:dyDescent="0.3">
      <c r="A45" s="276"/>
      <c r="B45" s="272"/>
      <c r="C45" s="277"/>
      <c r="D45" s="281"/>
      <c r="E45" s="89">
        <f t="shared" si="2"/>
        <v>0</v>
      </c>
      <c r="F45" s="125" t="s">
        <v>353</v>
      </c>
      <c r="G45" s="100"/>
      <c r="H45" s="131"/>
      <c r="I45" s="112"/>
      <c r="J45" s="112"/>
      <c r="K45" s="112"/>
      <c r="L45" s="112"/>
      <c r="M45" s="112"/>
      <c r="N45" s="112"/>
      <c r="O45" s="112"/>
    </row>
    <row r="46" spans="1:15" s="125" customFormat="1" hidden="1" x14ac:dyDescent="0.3">
      <c r="A46" s="276"/>
      <c r="B46" s="272"/>
      <c r="C46" s="277"/>
      <c r="D46" s="281"/>
      <c r="E46" s="89">
        <f t="shared" si="2"/>
        <v>0</v>
      </c>
      <c r="F46" s="125" t="s">
        <v>353</v>
      </c>
      <c r="G46" s="100"/>
      <c r="H46" s="303"/>
      <c r="I46" s="112"/>
      <c r="J46" s="112"/>
      <c r="K46" s="112"/>
      <c r="L46" s="112"/>
      <c r="M46" s="112"/>
      <c r="N46" s="112"/>
      <c r="O46" s="112"/>
    </row>
    <row r="47" spans="1:15" s="125" customFormat="1" hidden="1" x14ac:dyDescent="0.3">
      <c r="A47" s="276"/>
      <c r="B47" s="272"/>
      <c r="C47" s="277"/>
      <c r="D47" s="281"/>
      <c r="E47" s="89">
        <f t="shared" si="2"/>
        <v>0</v>
      </c>
      <c r="F47" s="125" t="s">
        <v>353</v>
      </c>
      <c r="G47" s="100"/>
      <c r="H47" s="131"/>
      <c r="I47" s="112"/>
      <c r="J47" s="112"/>
      <c r="K47" s="112"/>
      <c r="L47" s="112"/>
      <c r="M47" s="112"/>
      <c r="N47" s="112"/>
      <c r="O47" s="112"/>
    </row>
    <row r="48" spans="1:15" s="125" customFormat="1" hidden="1" x14ac:dyDescent="0.3">
      <c r="A48" s="276"/>
      <c r="B48" s="272"/>
      <c r="C48" s="277"/>
      <c r="D48" s="281"/>
      <c r="E48" s="89">
        <f t="shared" si="2"/>
        <v>0</v>
      </c>
      <c r="F48" s="125" t="s">
        <v>353</v>
      </c>
      <c r="G48" s="100"/>
      <c r="H48" s="303"/>
      <c r="I48" s="112"/>
      <c r="J48" s="112"/>
      <c r="K48" s="112"/>
      <c r="L48" s="112"/>
      <c r="M48" s="112"/>
      <c r="N48" s="112"/>
      <c r="O48" s="112"/>
    </row>
    <row r="49" spans="1:15" s="125" customFormat="1" hidden="1" x14ac:dyDescent="0.3">
      <c r="A49" s="276"/>
      <c r="B49" s="272"/>
      <c r="C49" s="277"/>
      <c r="D49" s="281"/>
      <c r="E49" s="89">
        <f t="shared" si="2"/>
        <v>0</v>
      </c>
      <c r="F49" s="125" t="s">
        <v>353</v>
      </c>
      <c r="G49" s="100"/>
      <c r="H49" s="131"/>
      <c r="I49" s="112"/>
      <c r="J49" s="112"/>
      <c r="K49" s="112"/>
      <c r="L49" s="112"/>
      <c r="M49" s="112"/>
      <c r="N49" s="112"/>
      <c r="O49" s="112"/>
    </row>
    <row r="50" spans="1:15" s="125" customFormat="1" hidden="1" x14ac:dyDescent="0.3">
      <c r="A50" s="276"/>
      <c r="B50" s="272"/>
      <c r="C50" s="277"/>
      <c r="D50" s="281"/>
      <c r="E50" s="89">
        <f t="shared" si="2"/>
        <v>0</v>
      </c>
      <c r="F50" s="125" t="s">
        <v>353</v>
      </c>
      <c r="G50" s="100"/>
      <c r="H50" s="303"/>
      <c r="I50" s="112"/>
      <c r="J50" s="112"/>
      <c r="K50" s="112"/>
      <c r="L50" s="112"/>
      <c r="M50" s="112"/>
      <c r="N50" s="112"/>
      <c r="O50" s="112"/>
    </row>
    <row r="51" spans="1:15" s="125" customFormat="1" hidden="1" x14ac:dyDescent="0.3">
      <c r="A51" s="276"/>
      <c r="B51" s="272"/>
      <c r="C51" s="277"/>
      <c r="D51" s="281"/>
      <c r="E51" s="89">
        <f t="shared" si="2"/>
        <v>0</v>
      </c>
      <c r="F51" s="125" t="s">
        <v>353</v>
      </c>
      <c r="G51" s="100"/>
      <c r="H51" s="131"/>
      <c r="I51" s="112"/>
      <c r="J51" s="112"/>
      <c r="K51" s="112"/>
      <c r="L51" s="112"/>
      <c r="M51" s="112"/>
      <c r="N51" s="112"/>
      <c r="O51" s="112"/>
    </row>
    <row r="52" spans="1:15" s="125" customFormat="1" hidden="1" x14ac:dyDescent="0.3">
      <c r="A52" s="276"/>
      <c r="B52" s="272"/>
      <c r="C52" s="277"/>
      <c r="D52" s="281"/>
      <c r="E52" s="89">
        <f t="shared" si="2"/>
        <v>0</v>
      </c>
      <c r="F52" s="125" t="s">
        <v>353</v>
      </c>
      <c r="G52" s="100"/>
      <c r="H52" s="303"/>
      <c r="I52" s="112"/>
      <c r="J52" s="112"/>
      <c r="K52" s="112"/>
      <c r="L52" s="112"/>
      <c r="M52" s="112"/>
      <c r="N52" s="112"/>
      <c r="O52" s="112"/>
    </row>
    <row r="53" spans="1:15" s="125" customFormat="1" hidden="1" x14ac:dyDescent="0.3">
      <c r="A53" s="276"/>
      <c r="B53" s="272"/>
      <c r="C53" s="277"/>
      <c r="D53" s="281"/>
      <c r="E53" s="89">
        <f t="shared" si="2"/>
        <v>0</v>
      </c>
      <c r="F53" s="125" t="s">
        <v>353</v>
      </c>
      <c r="G53" s="100"/>
      <c r="H53" s="131"/>
      <c r="I53" s="112"/>
      <c r="J53" s="112"/>
      <c r="K53" s="112"/>
      <c r="L53" s="112"/>
      <c r="M53" s="112"/>
      <c r="N53" s="112"/>
      <c r="O53" s="112"/>
    </row>
    <row r="54" spans="1:15" s="125" customFormat="1" hidden="1" x14ac:dyDescent="0.3">
      <c r="A54" s="276"/>
      <c r="B54" s="272"/>
      <c r="C54" s="277"/>
      <c r="D54" s="281"/>
      <c r="E54" s="89">
        <f t="shared" si="2"/>
        <v>0</v>
      </c>
      <c r="F54" s="125" t="s">
        <v>353</v>
      </c>
      <c r="G54" s="100"/>
      <c r="H54" s="303"/>
      <c r="I54" s="112"/>
      <c r="J54" s="112"/>
      <c r="K54" s="112"/>
      <c r="L54" s="112"/>
      <c r="M54" s="112"/>
      <c r="N54" s="112"/>
      <c r="O54" s="112"/>
    </row>
    <row r="55" spans="1:15" s="125" customFormat="1" hidden="1" x14ac:dyDescent="0.3">
      <c r="A55" s="276"/>
      <c r="B55" s="272"/>
      <c r="C55" s="277"/>
      <c r="D55" s="281"/>
      <c r="E55" s="89">
        <f t="shared" si="2"/>
        <v>0</v>
      </c>
      <c r="F55" s="125" t="s">
        <v>353</v>
      </c>
      <c r="G55" s="100"/>
      <c r="H55" s="131"/>
      <c r="I55" s="112"/>
      <c r="J55" s="112"/>
      <c r="K55" s="112"/>
      <c r="L55" s="112"/>
      <c r="M55" s="112"/>
      <c r="N55" s="112"/>
      <c r="O55" s="112"/>
    </row>
    <row r="56" spans="1:15" s="125" customFormat="1" hidden="1" x14ac:dyDescent="0.3">
      <c r="A56" s="276"/>
      <c r="B56" s="272"/>
      <c r="C56" s="277"/>
      <c r="D56" s="281"/>
      <c r="E56" s="89">
        <f t="shared" si="2"/>
        <v>0</v>
      </c>
      <c r="F56" s="125" t="s">
        <v>353</v>
      </c>
      <c r="G56" s="100"/>
      <c r="H56" s="303"/>
      <c r="I56" s="112"/>
      <c r="J56" s="112"/>
      <c r="K56" s="112"/>
      <c r="L56" s="112"/>
      <c r="M56" s="112"/>
      <c r="N56" s="112"/>
      <c r="O56" s="112"/>
    </row>
    <row r="57" spans="1:15" s="125" customFormat="1" hidden="1" x14ac:dyDescent="0.3">
      <c r="A57" s="276"/>
      <c r="B57" s="272"/>
      <c r="C57" s="277"/>
      <c r="D57" s="281"/>
      <c r="E57" s="89">
        <f t="shared" si="2"/>
        <v>0</v>
      </c>
      <c r="F57" s="125" t="s">
        <v>353</v>
      </c>
      <c r="G57" s="100"/>
      <c r="H57" s="131"/>
      <c r="I57" s="112"/>
      <c r="J57" s="112"/>
      <c r="K57" s="112"/>
      <c r="L57" s="112"/>
      <c r="M57" s="112"/>
      <c r="N57" s="112"/>
      <c r="O57" s="112"/>
    </row>
    <row r="58" spans="1:15" s="125" customFormat="1" hidden="1" x14ac:dyDescent="0.3">
      <c r="A58" s="276"/>
      <c r="B58" s="272"/>
      <c r="C58" s="277"/>
      <c r="D58" s="281"/>
      <c r="E58" s="89">
        <f t="shared" si="2"/>
        <v>0</v>
      </c>
      <c r="F58" s="125" t="s">
        <v>353</v>
      </c>
      <c r="G58" s="100"/>
      <c r="H58" s="303"/>
      <c r="I58" s="112"/>
      <c r="J58" s="112"/>
      <c r="K58" s="112"/>
      <c r="L58" s="112"/>
      <c r="M58" s="112"/>
      <c r="N58" s="112"/>
      <c r="O58" s="112"/>
    </row>
    <row r="59" spans="1:15" s="125" customFormat="1" hidden="1" x14ac:dyDescent="0.3">
      <c r="A59" s="276"/>
      <c r="B59" s="272"/>
      <c r="C59" s="277"/>
      <c r="D59" s="281"/>
      <c r="E59" s="89">
        <f t="shared" si="2"/>
        <v>0</v>
      </c>
      <c r="F59" s="125" t="s">
        <v>353</v>
      </c>
      <c r="G59" s="100"/>
      <c r="H59" s="131"/>
      <c r="I59" s="112"/>
      <c r="J59" s="112"/>
      <c r="K59" s="112"/>
      <c r="L59" s="112"/>
      <c r="M59" s="112"/>
      <c r="N59" s="112"/>
      <c r="O59" s="112"/>
    </row>
    <row r="60" spans="1:15" s="125" customFormat="1" hidden="1" x14ac:dyDescent="0.3">
      <c r="A60" s="276"/>
      <c r="B60" s="272"/>
      <c r="C60" s="277"/>
      <c r="D60" s="281"/>
      <c r="E60" s="89">
        <f t="shared" si="2"/>
        <v>0</v>
      </c>
      <c r="F60" s="125" t="s">
        <v>353</v>
      </c>
      <c r="G60" s="100"/>
      <c r="H60" s="303"/>
      <c r="I60" s="112"/>
      <c r="J60" s="112"/>
      <c r="K60" s="112"/>
      <c r="L60" s="112"/>
      <c r="M60" s="112"/>
      <c r="N60" s="112"/>
      <c r="O60" s="112"/>
    </row>
    <row r="61" spans="1:15" s="125" customFormat="1" hidden="1" x14ac:dyDescent="0.3">
      <c r="A61" s="276"/>
      <c r="B61" s="272"/>
      <c r="C61" s="277"/>
      <c r="D61" s="281"/>
      <c r="E61" s="89">
        <f t="shared" si="2"/>
        <v>0</v>
      </c>
      <c r="F61" s="125" t="s">
        <v>353</v>
      </c>
      <c r="G61" s="100"/>
      <c r="H61" s="131"/>
      <c r="I61" s="112"/>
      <c r="J61" s="112"/>
      <c r="K61" s="112"/>
      <c r="L61" s="112"/>
      <c r="M61" s="112"/>
      <c r="N61" s="112"/>
      <c r="O61" s="112"/>
    </row>
    <row r="62" spans="1:15" s="125" customFormat="1" hidden="1" x14ac:dyDescent="0.3">
      <c r="A62" s="276"/>
      <c r="B62" s="272"/>
      <c r="C62" s="277"/>
      <c r="D62" s="281"/>
      <c r="E62" s="89">
        <f t="shared" si="2"/>
        <v>0</v>
      </c>
      <c r="F62" s="125" t="s">
        <v>353</v>
      </c>
      <c r="G62" s="100"/>
      <c r="H62" s="303"/>
      <c r="I62" s="112"/>
      <c r="J62" s="112"/>
      <c r="K62" s="112"/>
      <c r="L62" s="112"/>
      <c r="M62" s="112"/>
      <c r="N62" s="112"/>
      <c r="O62" s="112"/>
    </row>
    <row r="63" spans="1:15" s="125" customFormat="1" hidden="1" x14ac:dyDescent="0.3">
      <c r="A63" s="276"/>
      <c r="B63" s="272"/>
      <c r="C63" s="277"/>
      <c r="D63" s="281"/>
      <c r="E63" s="89">
        <f t="shared" si="2"/>
        <v>0</v>
      </c>
      <c r="F63" s="125" t="s">
        <v>353</v>
      </c>
      <c r="G63" s="100"/>
      <c r="H63" s="131"/>
      <c r="I63" s="112"/>
      <c r="J63" s="112"/>
      <c r="K63" s="112"/>
      <c r="L63" s="112"/>
      <c r="M63" s="112"/>
      <c r="N63" s="112"/>
      <c r="O63" s="112"/>
    </row>
    <row r="64" spans="1:15" s="125" customFormat="1" hidden="1" x14ac:dyDescent="0.3">
      <c r="A64" s="276"/>
      <c r="B64" s="272"/>
      <c r="C64" s="277"/>
      <c r="D64" s="281"/>
      <c r="E64" s="89">
        <f t="shared" si="2"/>
        <v>0</v>
      </c>
      <c r="F64" s="125" t="s">
        <v>353</v>
      </c>
      <c r="G64" s="100"/>
      <c r="H64" s="303"/>
      <c r="I64" s="112"/>
      <c r="J64" s="112"/>
      <c r="K64" s="112"/>
      <c r="L64" s="112"/>
      <c r="M64" s="112"/>
      <c r="N64" s="112"/>
      <c r="O64" s="112"/>
    </row>
    <row r="65" spans="1:15" s="125" customFormat="1" hidden="1" x14ac:dyDescent="0.3">
      <c r="A65" s="276"/>
      <c r="B65" s="272"/>
      <c r="C65" s="277"/>
      <c r="D65" s="281"/>
      <c r="E65" s="89">
        <f t="shared" si="2"/>
        <v>0</v>
      </c>
      <c r="F65" s="125" t="s">
        <v>353</v>
      </c>
      <c r="G65" s="100"/>
      <c r="H65" s="131"/>
      <c r="I65" s="112"/>
      <c r="J65" s="112"/>
      <c r="K65" s="112"/>
      <c r="L65" s="112"/>
      <c r="M65" s="112"/>
      <c r="N65" s="112"/>
      <c r="O65" s="112"/>
    </row>
    <row r="66" spans="1:15" s="125" customFormat="1" hidden="1" x14ac:dyDescent="0.3">
      <c r="A66" s="276"/>
      <c r="B66" s="272"/>
      <c r="C66" s="277"/>
      <c r="D66" s="281"/>
      <c r="E66" s="89">
        <f t="shared" si="2"/>
        <v>0</v>
      </c>
      <c r="F66" s="125" t="s">
        <v>353</v>
      </c>
      <c r="G66" s="100"/>
      <c r="H66" s="303"/>
      <c r="I66" s="112"/>
      <c r="J66" s="112"/>
      <c r="K66" s="112"/>
      <c r="L66" s="112"/>
      <c r="M66" s="112"/>
      <c r="N66" s="112"/>
      <c r="O66" s="112"/>
    </row>
    <row r="67" spans="1:15" s="125" customFormat="1" hidden="1" x14ac:dyDescent="0.3">
      <c r="A67" s="276"/>
      <c r="B67" s="272"/>
      <c r="C67" s="277"/>
      <c r="D67" s="281"/>
      <c r="E67" s="89">
        <f t="shared" si="2"/>
        <v>0</v>
      </c>
      <c r="F67" s="125" t="s">
        <v>353</v>
      </c>
      <c r="G67" s="100"/>
      <c r="H67" s="131"/>
      <c r="I67" s="112"/>
      <c r="J67" s="112"/>
      <c r="K67" s="112"/>
      <c r="L67" s="112"/>
      <c r="M67" s="112"/>
      <c r="N67" s="112"/>
      <c r="O67" s="112"/>
    </row>
    <row r="68" spans="1:15" s="125" customFormat="1" hidden="1" x14ac:dyDescent="0.3">
      <c r="A68" s="276"/>
      <c r="B68" s="272"/>
      <c r="C68" s="277"/>
      <c r="D68" s="281"/>
      <c r="E68" s="89">
        <f t="shared" si="2"/>
        <v>0</v>
      </c>
      <c r="F68" s="125" t="s">
        <v>353</v>
      </c>
      <c r="G68" s="100"/>
      <c r="H68" s="303"/>
      <c r="I68" s="112"/>
      <c r="J68" s="112"/>
      <c r="K68" s="112"/>
      <c r="L68" s="112"/>
      <c r="M68" s="112"/>
      <c r="N68" s="112"/>
      <c r="O68" s="112"/>
    </row>
    <row r="69" spans="1:15" s="125" customFormat="1" hidden="1" x14ac:dyDescent="0.3">
      <c r="A69" s="276"/>
      <c r="B69" s="272"/>
      <c r="C69" s="277"/>
      <c r="D69" s="281"/>
      <c r="E69" s="89">
        <f t="shared" ref="E69:E100" si="3">ROUND(C69*D69,2)</f>
        <v>0</v>
      </c>
      <c r="F69" s="125" t="s">
        <v>353</v>
      </c>
      <c r="G69" s="100"/>
      <c r="H69" s="131"/>
      <c r="I69" s="112"/>
      <c r="J69" s="112"/>
      <c r="K69" s="112"/>
      <c r="L69" s="112"/>
      <c r="M69" s="112"/>
      <c r="N69" s="112"/>
      <c r="O69" s="112"/>
    </row>
    <row r="70" spans="1:15" s="125" customFormat="1" hidden="1" x14ac:dyDescent="0.3">
      <c r="A70" s="276"/>
      <c r="B70" s="272"/>
      <c r="C70" s="277"/>
      <c r="D70" s="281"/>
      <c r="E70" s="89">
        <f t="shared" si="3"/>
        <v>0</v>
      </c>
      <c r="F70" s="125" t="s">
        <v>353</v>
      </c>
      <c r="G70" s="100"/>
      <c r="H70" s="303"/>
      <c r="I70" s="112"/>
      <c r="J70" s="112"/>
      <c r="K70" s="112"/>
      <c r="L70" s="112"/>
      <c r="M70" s="112"/>
      <c r="N70" s="112"/>
      <c r="O70" s="112"/>
    </row>
    <row r="71" spans="1:15" s="125" customFormat="1" hidden="1" x14ac:dyDescent="0.3">
      <c r="A71" s="276"/>
      <c r="B71" s="272"/>
      <c r="C71" s="277"/>
      <c r="D71" s="281"/>
      <c r="E71" s="89">
        <f t="shared" si="3"/>
        <v>0</v>
      </c>
      <c r="F71" s="125" t="s">
        <v>353</v>
      </c>
      <c r="G71" s="100"/>
      <c r="H71" s="131"/>
      <c r="I71" s="112"/>
      <c r="J71" s="112"/>
      <c r="K71" s="112"/>
      <c r="L71" s="112"/>
      <c r="M71" s="112"/>
      <c r="N71" s="112"/>
      <c r="O71" s="112"/>
    </row>
    <row r="72" spans="1:15" s="125" customFormat="1" hidden="1" x14ac:dyDescent="0.3">
      <c r="A72" s="276"/>
      <c r="B72" s="272"/>
      <c r="C72" s="277"/>
      <c r="D72" s="281"/>
      <c r="E72" s="89">
        <f t="shared" si="3"/>
        <v>0</v>
      </c>
      <c r="F72" s="125" t="s">
        <v>353</v>
      </c>
      <c r="G72" s="100"/>
      <c r="H72" s="303"/>
      <c r="I72" s="112"/>
      <c r="J72" s="112"/>
      <c r="K72" s="112"/>
      <c r="L72" s="112"/>
      <c r="M72" s="112"/>
      <c r="N72" s="112"/>
      <c r="O72" s="112"/>
    </row>
    <row r="73" spans="1:15" s="125" customFormat="1" hidden="1" x14ac:dyDescent="0.3">
      <c r="A73" s="276"/>
      <c r="B73" s="272"/>
      <c r="C73" s="277"/>
      <c r="D73" s="281"/>
      <c r="E73" s="89">
        <f t="shared" si="3"/>
        <v>0</v>
      </c>
      <c r="F73" s="125" t="s">
        <v>353</v>
      </c>
      <c r="G73" s="100"/>
      <c r="H73" s="131"/>
      <c r="I73" s="112"/>
      <c r="J73" s="112"/>
      <c r="K73" s="112"/>
      <c r="L73" s="112"/>
      <c r="M73" s="112"/>
      <c r="N73" s="112"/>
      <c r="O73" s="112"/>
    </row>
    <row r="74" spans="1:15" s="125" customFormat="1" hidden="1" x14ac:dyDescent="0.3">
      <c r="A74" s="276"/>
      <c r="B74" s="272"/>
      <c r="C74" s="277"/>
      <c r="D74" s="281"/>
      <c r="E74" s="89">
        <f t="shared" si="3"/>
        <v>0</v>
      </c>
      <c r="F74" s="125" t="s">
        <v>353</v>
      </c>
      <c r="G74" s="100"/>
      <c r="H74" s="303"/>
      <c r="I74" s="112"/>
      <c r="J74" s="112"/>
      <c r="K74" s="112"/>
      <c r="L74" s="112"/>
      <c r="M74" s="112"/>
      <c r="N74" s="112"/>
      <c r="O74" s="112"/>
    </row>
    <row r="75" spans="1:15" s="125" customFormat="1" hidden="1" x14ac:dyDescent="0.3">
      <c r="A75" s="276"/>
      <c r="B75" s="272"/>
      <c r="C75" s="277"/>
      <c r="D75" s="281"/>
      <c r="E75" s="89">
        <f t="shared" si="3"/>
        <v>0</v>
      </c>
      <c r="F75" s="125" t="s">
        <v>353</v>
      </c>
      <c r="G75" s="100"/>
      <c r="H75" s="131"/>
      <c r="I75" s="112"/>
      <c r="J75" s="112"/>
      <c r="K75" s="112"/>
      <c r="L75" s="112"/>
      <c r="M75" s="112"/>
      <c r="N75" s="112"/>
      <c r="O75" s="112"/>
    </row>
    <row r="76" spans="1:15" s="125" customFormat="1" hidden="1" x14ac:dyDescent="0.3">
      <c r="A76" s="276"/>
      <c r="B76" s="272"/>
      <c r="C76" s="277"/>
      <c r="D76" s="281"/>
      <c r="E76" s="89">
        <f t="shared" si="3"/>
        <v>0</v>
      </c>
      <c r="F76" s="125" t="s">
        <v>353</v>
      </c>
      <c r="G76" s="100"/>
      <c r="H76" s="303"/>
      <c r="I76" s="112"/>
      <c r="J76" s="112"/>
      <c r="K76" s="112"/>
      <c r="L76" s="112"/>
      <c r="M76" s="112"/>
      <c r="N76" s="112"/>
      <c r="O76" s="112"/>
    </row>
    <row r="77" spans="1:15" s="125" customFormat="1" hidden="1" x14ac:dyDescent="0.3">
      <c r="A77" s="276"/>
      <c r="B77" s="272"/>
      <c r="C77" s="277"/>
      <c r="D77" s="281"/>
      <c r="E77" s="89">
        <f t="shared" si="3"/>
        <v>0</v>
      </c>
      <c r="F77" s="125" t="s">
        <v>353</v>
      </c>
      <c r="G77" s="100"/>
      <c r="H77" s="131"/>
      <c r="I77" s="112"/>
      <c r="J77" s="112"/>
      <c r="K77" s="112"/>
      <c r="L77" s="112"/>
      <c r="M77" s="112"/>
      <c r="N77" s="112"/>
      <c r="O77" s="112"/>
    </row>
    <row r="78" spans="1:15" s="125" customFormat="1" hidden="1" x14ac:dyDescent="0.3">
      <c r="A78" s="276"/>
      <c r="B78" s="272"/>
      <c r="C78" s="277"/>
      <c r="D78" s="281"/>
      <c r="E78" s="89">
        <f t="shared" si="3"/>
        <v>0</v>
      </c>
      <c r="F78" s="125" t="s">
        <v>353</v>
      </c>
      <c r="G78" s="100"/>
      <c r="H78" s="303"/>
      <c r="I78" s="112"/>
      <c r="J78" s="112"/>
      <c r="K78" s="112"/>
      <c r="L78" s="112"/>
      <c r="M78" s="112"/>
      <c r="N78" s="112"/>
      <c r="O78" s="112"/>
    </row>
    <row r="79" spans="1:15" s="125" customFormat="1" hidden="1" x14ac:dyDescent="0.3">
      <c r="A79" s="276"/>
      <c r="B79" s="272"/>
      <c r="C79" s="277"/>
      <c r="D79" s="281"/>
      <c r="E79" s="89">
        <f t="shared" si="3"/>
        <v>0</v>
      </c>
      <c r="F79" s="125" t="s">
        <v>353</v>
      </c>
      <c r="G79" s="100"/>
      <c r="H79" s="131"/>
      <c r="I79" s="112"/>
      <c r="J79" s="112"/>
      <c r="K79" s="112"/>
      <c r="L79" s="112"/>
      <c r="M79" s="112"/>
      <c r="N79" s="112"/>
      <c r="O79" s="112"/>
    </row>
    <row r="80" spans="1:15" s="125" customFormat="1" hidden="1" x14ac:dyDescent="0.3">
      <c r="A80" s="276"/>
      <c r="B80" s="272"/>
      <c r="C80" s="277"/>
      <c r="D80" s="281"/>
      <c r="E80" s="89">
        <f t="shared" si="3"/>
        <v>0</v>
      </c>
      <c r="F80" s="125" t="s">
        <v>353</v>
      </c>
      <c r="G80" s="100"/>
      <c r="H80" s="303"/>
      <c r="I80" s="112"/>
      <c r="J80" s="112"/>
      <c r="K80" s="112"/>
      <c r="L80" s="112"/>
      <c r="M80" s="112"/>
      <c r="N80" s="112"/>
      <c r="O80" s="112"/>
    </row>
    <row r="81" spans="1:15" s="125" customFormat="1" hidden="1" x14ac:dyDescent="0.3">
      <c r="A81" s="276"/>
      <c r="B81" s="272"/>
      <c r="C81" s="277"/>
      <c r="D81" s="281"/>
      <c r="E81" s="89">
        <f t="shared" si="3"/>
        <v>0</v>
      </c>
      <c r="F81" s="125" t="s">
        <v>353</v>
      </c>
      <c r="G81" s="100"/>
      <c r="H81" s="131"/>
      <c r="I81" s="112"/>
      <c r="J81" s="112"/>
      <c r="K81" s="112"/>
      <c r="L81" s="112"/>
      <c r="M81" s="112"/>
      <c r="N81" s="112"/>
      <c r="O81" s="112"/>
    </row>
    <row r="82" spans="1:15" s="125" customFormat="1" hidden="1" x14ac:dyDescent="0.3">
      <c r="A82" s="276"/>
      <c r="B82" s="272"/>
      <c r="C82" s="277"/>
      <c r="D82" s="281"/>
      <c r="E82" s="89">
        <f t="shared" si="3"/>
        <v>0</v>
      </c>
      <c r="F82" s="125" t="s">
        <v>353</v>
      </c>
      <c r="G82" s="100"/>
      <c r="H82" s="303"/>
      <c r="I82" s="112"/>
      <c r="J82" s="112"/>
      <c r="K82" s="112"/>
      <c r="L82" s="112"/>
      <c r="M82" s="112"/>
      <c r="N82" s="112"/>
      <c r="O82" s="112"/>
    </row>
    <row r="83" spans="1:15" s="125" customFormat="1" hidden="1" x14ac:dyDescent="0.3">
      <c r="A83" s="276"/>
      <c r="B83" s="272"/>
      <c r="C83" s="277"/>
      <c r="D83" s="281"/>
      <c r="E83" s="89">
        <f t="shared" si="3"/>
        <v>0</v>
      </c>
      <c r="F83" s="125" t="s">
        <v>353</v>
      </c>
      <c r="G83" s="100"/>
      <c r="H83" s="131"/>
      <c r="I83" s="112"/>
      <c r="J83" s="112"/>
      <c r="K83" s="112"/>
      <c r="L83" s="112"/>
      <c r="M83" s="112"/>
      <c r="N83" s="112"/>
      <c r="O83" s="112"/>
    </row>
    <row r="84" spans="1:15" s="125" customFormat="1" hidden="1" x14ac:dyDescent="0.3">
      <c r="A84" s="276"/>
      <c r="B84" s="272"/>
      <c r="C84" s="277"/>
      <c r="D84" s="281"/>
      <c r="E84" s="89">
        <f t="shared" si="3"/>
        <v>0</v>
      </c>
      <c r="F84" s="125" t="s">
        <v>353</v>
      </c>
      <c r="G84" s="100"/>
      <c r="H84" s="303"/>
      <c r="I84" s="112"/>
      <c r="J84" s="112"/>
      <c r="K84" s="112"/>
      <c r="L84" s="112"/>
      <c r="M84" s="112"/>
      <c r="N84" s="112"/>
      <c r="O84" s="112"/>
    </row>
    <row r="85" spans="1:15" s="125" customFormat="1" hidden="1" x14ac:dyDescent="0.3">
      <c r="A85" s="276"/>
      <c r="B85" s="272"/>
      <c r="C85" s="277"/>
      <c r="D85" s="281"/>
      <c r="E85" s="89">
        <f t="shared" si="3"/>
        <v>0</v>
      </c>
      <c r="F85" s="125" t="s">
        <v>353</v>
      </c>
      <c r="G85" s="100"/>
      <c r="H85" s="131"/>
      <c r="I85" s="112"/>
      <c r="J85" s="112"/>
      <c r="K85" s="112"/>
      <c r="L85" s="112"/>
      <c r="M85" s="112"/>
      <c r="N85" s="112"/>
      <c r="O85" s="112"/>
    </row>
    <row r="86" spans="1:15" s="125" customFormat="1" hidden="1" x14ac:dyDescent="0.3">
      <c r="A86" s="276"/>
      <c r="B86" s="272"/>
      <c r="C86" s="277"/>
      <c r="D86" s="281"/>
      <c r="E86" s="89">
        <f t="shared" si="3"/>
        <v>0</v>
      </c>
      <c r="F86" s="125" t="s">
        <v>353</v>
      </c>
      <c r="G86" s="100"/>
      <c r="H86" s="303"/>
      <c r="I86" s="112"/>
      <c r="J86" s="112"/>
      <c r="K86" s="112"/>
      <c r="L86" s="112"/>
      <c r="M86" s="112"/>
      <c r="N86" s="112"/>
      <c r="O86" s="112"/>
    </row>
    <row r="87" spans="1:15" s="125" customFormat="1" hidden="1" x14ac:dyDescent="0.3">
      <c r="A87" s="276"/>
      <c r="B87" s="272"/>
      <c r="C87" s="277"/>
      <c r="D87" s="281"/>
      <c r="E87" s="89">
        <f t="shared" si="3"/>
        <v>0</v>
      </c>
      <c r="F87" s="125" t="s">
        <v>353</v>
      </c>
      <c r="G87" s="100"/>
      <c r="H87" s="131"/>
      <c r="I87" s="112"/>
      <c r="J87" s="112"/>
      <c r="K87" s="112"/>
      <c r="L87" s="112"/>
      <c r="M87" s="112"/>
      <c r="N87" s="112"/>
      <c r="O87" s="112"/>
    </row>
    <row r="88" spans="1:15" s="125" customFormat="1" hidden="1" x14ac:dyDescent="0.3">
      <c r="A88" s="276"/>
      <c r="B88" s="272"/>
      <c r="C88" s="277"/>
      <c r="D88" s="281"/>
      <c r="E88" s="89">
        <f t="shared" si="3"/>
        <v>0</v>
      </c>
      <c r="F88" s="125" t="s">
        <v>353</v>
      </c>
      <c r="G88" s="100"/>
      <c r="H88" s="303"/>
      <c r="I88" s="112"/>
      <c r="J88" s="112"/>
      <c r="K88" s="112"/>
      <c r="L88" s="112"/>
      <c r="M88" s="112"/>
      <c r="N88" s="112"/>
      <c r="O88" s="112"/>
    </row>
    <row r="89" spans="1:15" s="125" customFormat="1" hidden="1" x14ac:dyDescent="0.3">
      <c r="A89" s="276"/>
      <c r="B89" s="272"/>
      <c r="C89" s="277"/>
      <c r="D89" s="281"/>
      <c r="E89" s="89">
        <f t="shared" si="3"/>
        <v>0</v>
      </c>
      <c r="F89" s="125" t="s">
        <v>353</v>
      </c>
      <c r="G89" s="100"/>
      <c r="H89" s="131"/>
      <c r="I89" s="112"/>
      <c r="J89" s="112"/>
      <c r="K89" s="112"/>
      <c r="L89" s="112"/>
      <c r="M89" s="112"/>
      <c r="N89" s="112"/>
      <c r="O89" s="112"/>
    </row>
    <row r="90" spans="1:15" s="125" customFormat="1" hidden="1" x14ac:dyDescent="0.3">
      <c r="A90" s="276"/>
      <c r="B90" s="272"/>
      <c r="C90" s="277"/>
      <c r="D90" s="281"/>
      <c r="E90" s="89">
        <f t="shared" si="3"/>
        <v>0</v>
      </c>
      <c r="F90" s="125" t="s">
        <v>353</v>
      </c>
      <c r="G90" s="100"/>
      <c r="H90" s="303"/>
      <c r="I90" s="112"/>
      <c r="J90" s="112"/>
      <c r="K90" s="112"/>
      <c r="L90" s="112"/>
      <c r="M90" s="112"/>
      <c r="N90" s="112"/>
      <c r="O90" s="112"/>
    </row>
    <row r="91" spans="1:15" s="125" customFormat="1" hidden="1" x14ac:dyDescent="0.3">
      <c r="A91" s="276"/>
      <c r="B91" s="272"/>
      <c r="C91" s="277"/>
      <c r="D91" s="281"/>
      <c r="E91" s="89">
        <f t="shared" si="3"/>
        <v>0</v>
      </c>
      <c r="F91" s="125" t="s">
        <v>353</v>
      </c>
      <c r="G91" s="100"/>
      <c r="H91" s="131"/>
      <c r="I91" s="112"/>
      <c r="J91" s="112"/>
      <c r="K91" s="112"/>
      <c r="L91" s="112"/>
      <c r="M91" s="112"/>
      <c r="N91" s="112"/>
      <c r="O91" s="112"/>
    </row>
    <row r="92" spans="1:15" s="125" customFormat="1" hidden="1" x14ac:dyDescent="0.3">
      <c r="A92" s="276"/>
      <c r="B92" s="272"/>
      <c r="C92" s="277"/>
      <c r="D92" s="281"/>
      <c r="E92" s="89">
        <f t="shared" si="3"/>
        <v>0</v>
      </c>
      <c r="F92" s="125" t="s">
        <v>353</v>
      </c>
      <c r="G92" s="100"/>
      <c r="H92" s="303"/>
      <c r="I92" s="112"/>
      <c r="J92" s="112"/>
      <c r="K92" s="112"/>
      <c r="L92" s="112"/>
      <c r="M92" s="112"/>
      <c r="N92" s="112"/>
      <c r="O92" s="112"/>
    </row>
    <row r="93" spans="1:15" s="125" customFormat="1" hidden="1" x14ac:dyDescent="0.3">
      <c r="A93" s="276"/>
      <c r="B93" s="272"/>
      <c r="C93" s="277"/>
      <c r="D93" s="281"/>
      <c r="E93" s="89">
        <f t="shared" si="3"/>
        <v>0</v>
      </c>
      <c r="F93" s="125" t="s">
        <v>353</v>
      </c>
      <c r="G93" s="100"/>
      <c r="H93" s="131"/>
      <c r="I93" s="112"/>
      <c r="J93" s="112"/>
      <c r="K93" s="112"/>
      <c r="L93" s="112"/>
      <c r="M93" s="112"/>
      <c r="N93" s="112"/>
      <c r="O93" s="112"/>
    </row>
    <row r="94" spans="1:15" s="125" customFormat="1" hidden="1" x14ac:dyDescent="0.3">
      <c r="A94" s="276"/>
      <c r="B94" s="272"/>
      <c r="C94" s="277"/>
      <c r="D94" s="281"/>
      <c r="E94" s="89">
        <f t="shared" si="3"/>
        <v>0</v>
      </c>
      <c r="F94" s="125" t="s">
        <v>353</v>
      </c>
      <c r="G94" s="100"/>
      <c r="H94" s="303"/>
      <c r="I94" s="112"/>
      <c r="J94" s="112"/>
      <c r="K94" s="112"/>
      <c r="L94" s="112"/>
      <c r="M94" s="112"/>
      <c r="N94" s="112"/>
      <c r="O94" s="112"/>
    </row>
    <row r="95" spans="1:15" s="125" customFormat="1" hidden="1" x14ac:dyDescent="0.3">
      <c r="A95" s="276"/>
      <c r="B95" s="272"/>
      <c r="C95" s="277"/>
      <c r="D95" s="281"/>
      <c r="E95" s="89">
        <f t="shared" si="3"/>
        <v>0</v>
      </c>
      <c r="F95" s="125" t="s">
        <v>353</v>
      </c>
      <c r="G95" s="100"/>
      <c r="H95" s="131"/>
      <c r="I95" s="112"/>
      <c r="J95" s="112"/>
      <c r="K95" s="112"/>
      <c r="L95" s="112"/>
      <c r="M95" s="112"/>
      <c r="N95" s="112"/>
      <c r="O95" s="112"/>
    </row>
    <row r="96" spans="1:15" s="125" customFormat="1" hidden="1" x14ac:dyDescent="0.3">
      <c r="A96" s="276"/>
      <c r="B96" s="272"/>
      <c r="C96" s="277"/>
      <c r="D96" s="281"/>
      <c r="E96" s="89">
        <f t="shared" si="3"/>
        <v>0</v>
      </c>
      <c r="F96" s="125" t="s">
        <v>353</v>
      </c>
      <c r="G96" s="100"/>
      <c r="H96" s="303"/>
      <c r="I96" s="112"/>
      <c r="J96" s="112"/>
      <c r="K96" s="112"/>
      <c r="L96" s="112"/>
      <c r="M96" s="112"/>
      <c r="N96" s="112"/>
      <c r="O96" s="112"/>
    </row>
    <row r="97" spans="1:15" s="125" customFormat="1" hidden="1" x14ac:dyDescent="0.3">
      <c r="A97" s="276"/>
      <c r="B97" s="272"/>
      <c r="C97" s="277"/>
      <c r="D97" s="281"/>
      <c r="E97" s="89">
        <f t="shared" si="3"/>
        <v>0</v>
      </c>
      <c r="F97" s="125" t="s">
        <v>353</v>
      </c>
      <c r="G97" s="100"/>
      <c r="H97" s="131"/>
      <c r="I97" s="112"/>
      <c r="J97" s="112"/>
      <c r="K97" s="112"/>
      <c r="L97" s="112"/>
      <c r="M97" s="112"/>
      <c r="N97" s="112"/>
      <c r="O97" s="112"/>
    </row>
    <row r="98" spans="1:15" s="125" customFormat="1" hidden="1" x14ac:dyDescent="0.3">
      <c r="A98" s="276"/>
      <c r="B98" s="272"/>
      <c r="C98" s="277"/>
      <c r="D98" s="281"/>
      <c r="E98" s="89">
        <f t="shared" si="3"/>
        <v>0</v>
      </c>
      <c r="F98" s="125" t="s">
        <v>353</v>
      </c>
      <c r="G98" s="100"/>
      <c r="H98" s="303"/>
      <c r="I98" s="112"/>
      <c r="J98" s="112"/>
      <c r="K98" s="112"/>
      <c r="L98" s="112"/>
      <c r="M98" s="112"/>
      <c r="N98" s="112"/>
      <c r="O98" s="112"/>
    </row>
    <row r="99" spans="1:15" s="125" customFormat="1" hidden="1" x14ac:dyDescent="0.3">
      <c r="A99" s="276"/>
      <c r="B99" s="272"/>
      <c r="C99" s="277"/>
      <c r="D99" s="281"/>
      <c r="E99" s="89">
        <f t="shared" si="3"/>
        <v>0</v>
      </c>
      <c r="F99" s="125" t="s">
        <v>353</v>
      </c>
      <c r="G99" s="100"/>
      <c r="H99" s="131"/>
      <c r="I99" s="112"/>
      <c r="J99" s="112"/>
      <c r="K99" s="112"/>
      <c r="L99" s="112"/>
      <c r="M99" s="112"/>
      <c r="N99" s="112"/>
      <c r="O99" s="112"/>
    </row>
    <row r="100" spans="1:15" s="125" customFormat="1" hidden="1" x14ac:dyDescent="0.3">
      <c r="A100" s="276"/>
      <c r="B100" s="272"/>
      <c r="C100" s="277"/>
      <c r="D100" s="281"/>
      <c r="E100" s="89">
        <f t="shared" si="3"/>
        <v>0</v>
      </c>
      <c r="F100" s="125" t="s">
        <v>353</v>
      </c>
      <c r="G100" s="100"/>
      <c r="H100" s="303"/>
      <c r="I100" s="112"/>
      <c r="J100" s="112"/>
      <c r="K100" s="112"/>
      <c r="L100" s="112"/>
      <c r="M100" s="112"/>
      <c r="N100" s="112"/>
      <c r="O100" s="112"/>
    </row>
    <row r="101" spans="1:15" s="125" customFormat="1" hidden="1" x14ac:dyDescent="0.3">
      <c r="A101" s="276"/>
      <c r="B101" s="272"/>
      <c r="C101" s="277"/>
      <c r="D101" s="281"/>
      <c r="E101" s="89">
        <f t="shared" ref="E101:E132" si="4">ROUND(C101*D101,2)</f>
        <v>0</v>
      </c>
      <c r="F101" s="125" t="s">
        <v>353</v>
      </c>
      <c r="G101" s="100"/>
      <c r="H101" s="131"/>
      <c r="I101" s="112"/>
      <c r="J101" s="112"/>
      <c r="K101" s="112"/>
      <c r="L101" s="112"/>
      <c r="M101" s="112"/>
      <c r="N101" s="112"/>
      <c r="O101" s="112"/>
    </row>
    <row r="102" spans="1:15" s="125" customFormat="1" hidden="1" x14ac:dyDescent="0.3">
      <c r="A102" s="276"/>
      <c r="B102" s="272"/>
      <c r="C102" s="277"/>
      <c r="D102" s="281"/>
      <c r="E102" s="89">
        <f t="shared" si="4"/>
        <v>0</v>
      </c>
      <c r="F102" s="125" t="s">
        <v>353</v>
      </c>
      <c r="G102" s="100"/>
      <c r="H102" s="303"/>
      <c r="I102" s="112"/>
      <c r="J102" s="112"/>
      <c r="K102" s="112"/>
      <c r="L102" s="112"/>
      <c r="M102" s="112"/>
      <c r="N102" s="112"/>
      <c r="O102" s="112"/>
    </row>
    <row r="103" spans="1:15" s="125" customFormat="1" hidden="1" x14ac:dyDescent="0.3">
      <c r="A103" s="276"/>
      <c r="B103" s="272"/>
      <c r="C103" s="277"/>
      <c r="D103" s="281"/>
      <c r="E103" s="89">
        <f t="shared" si="4"/>
        <v>0</v>
      </c>
      <c r="F103" s="125" t="s">
        <v>353</v>
      </c>
      <c r="G103" s="100"/>
      <c r="H103" s="131"/>
      <c r="I103" s="112"/>
      <c r="J103" s="112"/>
      <c r="K103" s="112"/>
      <c r="L103" s="112"/>
      <c r="M103" s="112"/>
      <c r="N103" s="112"/>
      <c r="O103" s="112"/>
    </row>
    <row r="104" spans="1:15" s="125" customFormat="1" hidden="1" x14ac:dyDescent="0.3">
      <c r="A104" s="276"/>
      <c r="B104" s="272"/>
      <c r="C104" s="277"/>
      <c r="D104" s="281"/>
      <c r="E104" s="89">
        <f t="shared" si="4"/>
        <v>0</v>
      </c>
      <c r="F104" s="125" t="s">
        <v>353</v>
      </c>
      <c r="G104" s="100"/>
      <c r="H104" s="303"/>
      <c r="I104" s="112"/>
      <c r="J104" s="112"/>
      <c r="K104" s="112"/>
      <c r="L104" s="112"/>
      <c r="M104" s="112"/>
      <c r="N104" s="112"/>
      <c r="O104" s="112"/>
    </row>
    <row r="105" spans="1:15" s="125" customFormat="1" hidden="1" x14ac:dyDescent="0.3">
      <c r="A105" s="276"/>
      <c r="B105" s="272"/>
      <c r="C105" s="277"/>
      <c r="D105" s="281"/>
      <c r="E105" s="89">
        <f t="shared" si="4"/>
        <v>0</v>
      </c>
      <c r="F105" s="125" t="s">
        <v>353</v>
      </c>
      <c r="G105" s="100"/>
      <c r="H105" s="131"/>
      <c r="I105" s="112"/>
      <c r="J105" s="112"/>
      <c r="K105" s="112"/>
      <c r="L105" s="112"/>
      <c r="M105" s="112"/>
      <c r="N105" s="112"/>
      <c r="O105" s="112"/>
    </row>
    <row r="106" spans="1:15" s="125" customFormat="1" hidden="1" x14ac:dyDescent="0.3">
      <c r="A106" s="276"/>
      <c r="B106" s="272"/>
      <c r="C106" s="277"/>
      <c r="D106" s="281"/>
      <c r="E106" s="89">
        <f t="shared" si="4"/>
        <v>0</v>
      </c>
      <c r="F106" s="125" t="s">
        <v>353</v>
      </c>
      <c r="G106" s="100"/>
      <c r="H106" s="303"/>
      <c r="I106" s="112"/>
      <c r="J106" s="112"/>
      <c r="K106" s="112"/>
      <c r="L106" s="112"/>
      <c r="M106" s="112"/>
      <c r="N106" s="112"/>
      <c r="O106" s="112"/>
    </row>
    <row r="107" spans="1:15" s="125" customFormat="1" hidden="1" x14ac:dyDescent="0.3">
      <c r="A107" s="276"/>
      <c r="B107" s="272"/>
      <c r="C107" s="277"/>
      <c r="D107" s="281"/>
      <c r="E107" s="89">
        <f t="shared" si="4"/>
        <v>0</v>
      </c>
      <c r="F107" s="125" t="s">
        <v>353</v>
      </c>
      <c r="G107" s="100"/>
      <c r="H107" s="131"/>
      <c r="I107" s="112"/>
      <c r="J107" s="112"/>
      <c r="K107" s="112"/>
      <c r="L107" s="112"/>
      <c r="M107" s="112"/>
      <c r="N107" s="112"/>
      <c r="O107" s="112"/>
    </row>
    <row r="108" spans="1:15" s="125" customFormat="1" hidden="1" x14ac:dyDescent="0.3">
      <c r="A108" s="276"/>
      <c r="B108" s="272"/>
      <c r="C108" s="277"/>
      <c r="D108" s="281"/>
      <c r="E108" s="89">
        <f t="shared" si="4"/>
        <v>0</v>
      </c>
      <c r="F108" s="125" t="s">
        <v>353</v>
      </c>
      <c r="G108" s="100"/>
      <c r="H108" s="303"/>
      <c r="I108" s="112"/>
      <c r="J108" s="112"/>
      <c r="K108" s="112"/>
      <c r="L108" s="112"/>
      <c r="M108" s="112"/>
      <c r="N108" s="112"/>
      <c r="O108" s="112"/>
    </row>
    <row r="109" spans="1:15" s="125" customFormat="1" hidden="1" x14ac:dyDescent="0.3">
      <c r="A109" s="276"/>
      <c r="B109" s="272"/>
      <c r="C109" s="277"/>
      <c r="D109" s="281"/>
      <c r="E109" s="89">
        <f t="shared" si="4"/>
        <v>0</v>
      </c>
      <c r="F109" s="125" t="s">
        <v>353</v>
      </c>
      <c r="G109" s="100"/>
      <c r="H109" s="131"/>
      <c r="I109" s="112"/>
      <c r="J109" s="112"/>
      <c r="K109" s="112"/>
      <c r="L109" s="112"/>
      <c r="M109" s="112"/>
      <c r="N109" s="112"/>
      <c r="O109" s="112"/>
    </row>
    <row r="110" spans="1:15" s="125" customFormat="1" hidden="1" x14ac:dyDescent="0.3">
      <c r="A110" s="276"/>
      <c r="B110" s="272"/>
      <c r="C110" s="277"/>
      <c r="D110" s="281"/>
      <c r="E110" s="89">
        <f t="shared" si="4"/>
        <v>0</v>
      </c>
      <c r="F110" s="125" t="s">
        <v>353</v>
      </c>
      <c r="G110" s="100"/>
      <c r="H110" s="303"/>
      <c r="I110" s="112"/>
      <c r="J110" s="112"/>
      <c r="K110" s="112"/>
      <c r="L110" s="112"/>
      <c r="M110" s="112"/>
      <c r="N110" s="112"/>
      <c r="O110" s="112"/>
    </row>
    <row r="111" spans="1:15" s="125" customFormat="1" hidden="1" x14ac:dyDescent="0.3">
      <c r="A111" s="276"/>
      <c r="B111" s="272"/>
      <c r="C111" s="277"/>
      <c r="D111" s="281"/>
      <c r="E111" s="89">
        <f t="shared" si="4"/>
        <v>0</v>
      </c>
      <c r="F111" s="125" t="s">
        <v>353</v>
      </c>
      <c r="G111" s="100"/>
      <c r="H111" s="131"/>
      <c r="I111" s="112"/>
      <c r="J111" s="112"/>
      <c r="K111" s="112"/>
      <c r="L111" s="112"/>
      <c r="M111" s="112"/>
      <c r="N111" s="112"/>
      <c r="O111" s="112"/>
    </row>
    <row r="112" spans="1:15" s="125" customFormat="1" hidden="1" x14ac:dyDescent="0.3">
      <c r="A112" s="276"/>
      <c r="B112" s="272"/>
      <c r="C112" s="277"/>
      <c r="D112" s="281"/>
      <c r="E112" s="89">
        <f t="shared" si="4"/>
        <v>0</v>
      </c>
      <c r="F112" s="125" t="s">
        <v>353</v>
      </c>
      <c r="G112" s="100"/>
      <c r="H112" s="303"/>
      <c r="I112" s="112"/>
      <c r="J112" s="112"/>
      <c r="K112" s="112"/>
      <c r="L112" s="112"/>
      <c r="M112" s="112"/>
      <c r="N112" s="112"/>
      <c r="O112" s="112"/>
    </row>
    <row r="113" spans="1:15" s="125" customFormat="1" hidden="1" x14ac:dyDescent="0.3">
      <c r="A113" s="276"/>
      <c r="B113" s="272"/>
      <c r="C113" s="277"/>
      <c r="D113" s="281"/>
      <c r="E113" s="89">
        <f t="shared" si="4"/>
        <v>0</v>
      </c>
      <c r="F113" s="125" t="s">
        <v>353</v>
      </c>
      <c r="G113" s="100"/>
      <c r="H113" s="131"/>
      <c r="I113" s="112"/>
      <c r="J113" s="112"/>
      <c r="K113" s="112"/>
      <c r="L113" s="112"/>
      <c r="M113" s="112"/>
      <c r="N113" s="112"/>
      <c r="O113" s="112"/>
    </row>
    <row r="114" spans="1:15" s="125" customFormat="1" hidden="1" x14ac:dyDescent="0.3">
      <c r="A114" s="276"/>
      <c r="B114" s="272"/>
      <c r="C114" s="277"/>
      <c r="D114" s="281"/>
      <c r="E114" s="89">
        <f t="shared" si="4"/>
        <v>0</v>
      </c>
      <c r="F114" s="125" t="s">
        <v>353</v>
      </c>
      <c r="G114" s="100"/>
      <c r="H114" s="303"/>
      <c r="I114" s="112"/>
      <c r="J114" s="112"/>
      <c r="K114" s="112"/>
      <c r="L114" s="112"/>
      <c r="M114" s="112"/>
      <c r="N114" s="112"/>
      <c r="O114" s="112"/>
    </row>
    <row r="115" spans="1:15" s="125" customFormat="1" hidden="1" x14ac:dyDescent="0.3">
      <c r="A115" s="276"/>
      <c r="B115" s="272"/>
      <c r="C115" s="277"/>
      <c r="D115" s="281"/>
      <c r="E115" s="89">
        <f t="shared" si="4"/>
        <v>0</v>
      </c>
      <c r="F115" s="125" t="s">
        <v>353</v>
      </c>
      <c r="G115" s="100"/>
      <c r="H115" s="131"/>
      <c r="I115" s="112"/>
      <c r="J115" s="112"/>
      <c r="K115" s="112"/>
      <c r="L115" s="112"/>
      <c r="M115" s="112"/>
      <c r="N115" s="112"/>
      <c r="O115" s="112"/>
    </row>
    <row r="116" spans="1:15" s="125" customFormat="1" hidden="1" x14ac:dyDescent="0.3">
      <c r="A116" s="276"/>
      <c r="B116" s="272"/>
      <c r="C116" s="277"/>
      <c r="D116" s="281"/>
      <c r="E116" s="89">
        <f t="shared" si="4"/>
        <v>0</v>
      </c>
      <c r="F116" s="125" t="s">
        <v>353</v>
      </c>
      <c r="G116" s="100"/>
      <c r="H116" s="303"/>
      <c r="I116" s="112"/>
      <c r="J116" s="112"/>
      <c r="K116" s="112"/>
      <c r="L116" s="112"/>
      <c r="M116" s="112"/>
      <c r="N116" s="112"/>
      <c r="O116" s="112"/>
    </row>
    <row r="117" spans="1:15" s="125" customFormat="1" hidden="1" x14ac:dyDescent="0.3">
      <c r="A117" s="276"/>
      <c r="B117" s="272"/>
      <c r="C117" s="277"/>
      <c r="D117" s="281"/>
      <c r="E117" s="89">
        <f t="shared" si="4"/>
        <v>0</v>
      </c>
      <c r="F117" s="125" t="s">
        <v>353</v>
      </c>
      <c r="G117" s="100"/>
      <c r="H117" s="131"/>
      <c r="I117" s="112"/>
      <c r="J117" s="112"/>
      <c r="K117" s="112"/>
      <c r="L117" s="112"/>
      <c r="M117" s="112"/>
      <c r="N117" s="112"/>
      <c r="O117" s="112"/>
    </row>
    <row r="118" spans="1:15" s="125" customFormat="1" hidden="1" x14ac:dyDescent="0.3">
      <c r="A118" s="276"/>
      <c r="B118" s="272"/>
      <c r="C118" s="277"/>
      <c r="D118" s="281"/>
      <c r="E118" s="89">
        <f t="shared" si="4"/>
        <v>0</v>
      </c>
      <c r="F118" s="125" t="s">
        <v>353</v>
      </c>
      <c r="G118" s="100"/>
      <c r="H118" s="303"/>
      <c r="I118" s="112"/>
      <c r="J118" s="112"/>
      <c r="K118" s="112"/>
      <c r="L118" s="112"/>
      <c r="M118" s="112"/>
      <c r="N118" s="112"/>
      <c r="O118" s="112"/>
    </row>
    <row r="119" spans="1:15" s="125" customFormat="1" hidden="1" x14ac:dyDescent="0.3">
      <c r="A119" s="276"/>
      <c r="B119" s="272"/>
      <c r="C119" s="277"/>
      <c r="D119" s="281"/>
      <c r="E119" s="89">
        <f t="shared" si="4"/>
        <v>0</v>
      </c>
      <c r="F119" s="125" t="s">
        <v>353</v>
      </c>
      <c r="G119" s="100"/>
      <c r="H119" s="131"/>
      <c r="I119" s="112"/>
      <c r="J119" s="112"/>
      <c r="K119" s="112"/>
      <c r="L119" s="112"/>
      <c r="M119" s="112"/>
      <c r="N119" s="112"/>
      <c r="O119" s="112"/>
    </row>
    <row r="120" spans="1:15" s="125" customFormat="1" hidden="1" x14ac:dyDescent="0.3">
      <c r="A120" s="276"/>
      <c r="B120" s="272"/>
      <c r="C120" s="277"/>
      <c r="D120" s="281"/>
      <c r="E120" s="89">
        <f t="shared" si="4"/>
        <v>0</v>
      </c>
      <c r="F120" s="125" t="s">
        <v>353</v>
      </c>
      <c r="G120" s="100"/>
      <c r="H120" s="303"/>
      <c r="I120" s="112"/>
      <c r="J120" s="112"/>
      <c r="K120" s="112"/>
      <c r="L120" s="112"/>
      <c r="M120" s="112"/>
      <c r="N120" s="112"/>
      <c r="O120" s="112"/>
    </row>
    <row r="121" spans="1:15" s="125" customFormat="1" hidden="1" x14ac:dyDescent="0.3">
      <c r="A121" s="276"/>
      <c r="B121" s="272"/>
      <c r="C121" s="277"/>
      <c r="D121" s="281"/>
      <c r="E121" s="89">
        <f t="shared" si="4"/>
        <v>0</v>
      </c>
      <c r="F121" s="125" t="s">
        <v>353</v>
      </c>
      <c r="G121" s="100"/>
      <c r="H121" s="131"/>
      <c r="I121" s="112"/>
      <c r="J121" s="112"/>
      <c r="K121" s="112"/>
      <c r="L121" s="112"/>
      <c r="M121" s="112"/>
      <c r="N121" s="112"/>
      <c r="O121" s="112"/>
    </row>
    <row r="122" spans="1:15" s="125" customFormat="1" hidden="1" x14ac:dyDescent="0.3">
      <c r="A122" s="276"/>
      <c r="B122" s="272"/>
      <c r="C122" s="277"/>
      <c r="D122" s="281"/>
      <c r="E122" s="89">
        <f t="shared" si="4"/>
        <v>0</v>
      </c>
      <c r="F122" s="125" t="s">
        <v>353</v>
      </c>
      <c r="G122" s="100"/>
      <c r="H122" s="303"/>
      <c r="I122" s="112"/>
      <c r="J122" s="112"/>
      <c r="K122" s="112"/>
      <c r="L122" s="112"/>
      <c r="M122" s="112"/>
      <c r="N122" s="112"/>
      <c r="O122" s="112"/>
    </row>
    <row r="123" spans="1:15" s="125" customFormat="1" hidden="1" x14ac:dyDescent="0.3">
      <c r="A123" s="276"/>
      <c r="B123" s="272"/>
      <c r="C123" s="277"/>
      <c r="D123" s="281"/>
      <c r="E123" s="89">
        <f t="shared" si="4"/>
        <v>0</v>
      </c>
      <c r="F123" s="125" t="s">
        <v>353</v>
      </c>
      <c r="G123" s="100"/>
      <c r="H123" s="131"/>
      <c r="I123" s="112"/>
      <c r="J123" s="112"/>
      <c r="K123" s="112"/>
      <c r="L123" s="112"/>
      <c r="M123" s="112"/>
      <c r="N123" s="112"/>
      <c r="O123" s="112"/>
    </row>
    <row r="124" spans="1:15" s="125" customFormat="1" hidden="1" x14ac:dyDescent="0.3">
      <c r="A124" s="276"/>
      <c r="B124" s="272"/>
      <c r="C124" s="277"/>
      <c r="D124" s="281"/>
      <c r="E124" s="89">
        <f t="shared" si="4"/>
        <v>0</v>
      </c>
      <c r="F124" s="125" t="s">
        <v>353</v>
      </c>
      <c r="G124" s="100"/>
      <c r="H124" s="303"/>
      <c r="I124" s="112"/>
      <c r="J124" s="112"/>
      <c r="K124" s="112"/>
      <c r="L124" s="112"/>
      <c r="M124" s="112"/>
      <c r="N124" s="112"/>
      <c r="O124" s="112"/>
    </row>
    <row r="125" spans="1:15" s="125" customFormat="1" hidden="1" x14ac:dyDescent="0.3">
      <c r="A125" s="276"/>
      <c r="B125" s="272"/>
      <c r="C125" s="277"/>
      <c r="D125" s="281"/>
      <c r="E125" s="89">
        <f t="shared" si="4"/>
        <v>0</v>
      </c>
      <c r="F125" s="125" t="s">
        <v>353</v>
      </c>
      <c r="G125" s="100"/>
      <c r="H125" s="131"/>
      <c r="I125" s="112"/>
      <c r="J125" s="112"/>
      <c r="K125" s="112"/>
      <c r="L125" s="112"/>
      <c r="M125" s="112"/>
      <c r="N125" s="112"/>
      <c r="O125" s="112"/>
    </row>
    <row r="126" spans="1:15" s="125" customFormat="1" hidden="1" x14ac:dyDescent="0.3">
      <c r="A126" s="276"/>
      <c r="B126" s="272"/>
      <c r="C126" s="277"/>
      <c r="D126" s="281"/>
      <c r="E126" s="89">
        <f t="shared" si="4"/>
        <v>0</v>
      </c>
      <c r="F126" s="125" t="s">
        <v>353</v>
      </c>
      <c r="G126" s="100"/>
      <c r="H126" s="303"/>
      <c r="I126" s="112"/>
      <c r="J126" s="112"/>
      <c r="K126" s="112"/>
      <c r="L126" s="112"/>
      <c r="M126" s="112"/>
      <c r="N126" s="112"/>
      <c r="O126" s="112"/>
    </row>
    <row r="127" spans="1:15" s="125" customFormat="1" hidden="1" x14ac:dyDescent="0.3">
      <c r="A127" s="276"/>
      <c r="B127" s="272"/>
      <c r="C127" s="277"/>
      <c r="D127" s="281"/>
      <c r="E127" s="89">
        <f t="shared" si="4"/>
        <v>0</v>
      </c>
      <c r="F127" s="125" t="s">
        <v>353</v>
      </c>
      <c r="G127" s="100"/>
      <c r="H127" s="131"/>
      <c r="I127" s="112"/>
      <c r="J127" s="112"/>
      <c r="K127" s="112"/>
      <c r="L127" s="112"/>
      <c r="M127" s="112"/>
      <c r="N127" s="112"/>
      <c r="O127" s="112"/>
    </row>
    <row r="128" spans="1:15" s="125" customFormat="1" hidden="1" x14ac:dyDescent="0.3">
      <c r="A128" s="276"/>
      <c r="B128" s="272"/>
      <c r="C128" s="277"/>
      <c r="D128" s="281"/>
      <c r="E128" s="89">
        <f t="shared" si="4"/>
        <v>0</v>
      </c>
      <c r="F128" s="125" t="s">
        <v>353</v>
      </c>
      <c r="G128" s="100"/>
      <c r="H128" s="303"/>
      <c r="I128" s="112"/>
      <c r="J128" s="112"/>
      <c r="K128" s="112"/>
      <c r="L128" s="112"/>
      <c r="M128" s="112"/>
      <c r="N128" s="112"/>
      <c r="O128" s="112"/>
    </row>
    <row r="129" spans="1:15" s="125" customFormat="1" hidden="1" x14ac:dyDescent="0.3">
      <c r="A129" s="276"/>
      <c r="B129" s="272"/>
      <c r="C129" s="277"/>
      <c r="D129" s="281"/>
      <c r="E129" s="89">
        <f t="shared" si="4"/>
        <v>0</v>
      </c>
      <c r="F129" s="125" t="s">
        <v>353</v>
      </c>
      <c r="G129" s="100"/>
      <c r="H129" s="131"/>
      <c r="I129" s="112"/>
      <c r="J129" s="112"/>
      <c r="K129" s="112"/>
      <c r="L129" s="112"/>
      <c r="M129" s="112"/>
      <c r="N129" s="112"/>
      <c r="O129" s="112"/>
    </row>
    <row r="130" spans="1:15" s="125" customFormat="1" hidden="1" x14ac:dyDescent="0.3">
      <c r="A130" s="276"/>
      <c r="B130" s="272"/>
      <c r="C130" s="277"/>
      <c r="D130" s="281"/>
      <c r="E130" s="89">
        <f t="shared" si="4"/>
        <v>0</v>
      </c>
      <c r="F130" s="125" t="s">
        <v>353</v>
      </c>
      <c r="G130" s="100"/>
      <c r="H130" s="303"/>
      <c r="I130" s="112"/>
      <c r="J130" s="112"/>
      <c r="K130" s="112"/>
      <c r="L130" s="112"/>
      <c r="M130" s="112"/>
      <c r="N130" s="112"/>
      <c r="O130" s="112"/>
    </row>
    <row r="131" spans="1:15" s="125" customFormat="1" hidden="1" x14ac:dyDescent="0.3">
      <c r="A131" s="276"/>
      <c r="B131" s="272"/>
      <c r="C131" s="277"/>
      <c r="D131" s="281"/>
      <c r="E131" s="89">
        <f t="shared" si="4"/>
        <v>0</v>
      </c>
      <c r="F131" s="125" t="s">
        <v>353</v>
      </c>
      <c r="G131" s="100"/>
      <c r="H131" s="131"/>
      <c r="I131" s="112"/>
      <c r="J131" s="112"/>
      <c r="K131" s="112"/>
      <c r="L131" s="112"/>
      <c r="M131" s="112"/>
      <c r="N131" s="112"/>
      <c r="O131" s="112"/>
    </row>
    <row r="132" spans="1:15" s="125" customFormat="1" hidden="1" x14ac:dyDescent="0.3">
      <c r="A132" s="276"/>
      <c r="B132" s="272"/>
      <c r="C132" s="277"/>
      <c r="D132" s="281"/>
      <c r="E132" s="89">
        <f t="shared" si="4"/>
        <v>0</v>
      </c>
      <c r="F132" s="125" t="s">
        <v>353</v>
      </c>
      <c r="G132" s="100"/>
      <c r="H132" s="99"/>
      <c r="I132" s="112"/>
      <c r="J132" s="112"/>
      <c r="K132" s="112"/>
      <c r="L132" s="112"/>
      <c r="M132" s="112"/>
      <c r="N132" s="112"/>
      <c r="O132" s="112"/>
    </row>
    <row r="133" spans="1:15" s="125" customFormat="1" hidden="1" x14ac:dyDescent="0.3">
      <c r="A133" s="276"/>
      <c r="B133" s="272"/>
      <c r="C133" s="277"/>
      <c r="D133" s="281"/>
      <c r="E133" s="89">
        <f t="shared" ref="E133:E134" si="5">ROUND(C133*D133,2)</f>
        <v>0</v>
      </c>
      <c r="F133" s="125" t="s">
        <v>353</v>
      </c>
      <c r="G133" s="100"/>
      <c r="H133" s="131"/>
      <c r="I133" s="112"/>
      <c r="J133" s="112"/>
      <c r="K133" s="112"/>
      <c r="L133" s="112"/>
      <c r="M133" s="112"/>
      <c r="N133" s="112"/>
      <c r="O133" s="112"/>
    </row>
    <row r="134" spans="1:15" s="125" customFormat="1" x14ac:dyDescent="0.3">
      <c r="A134" s="272" t="s">
        <v>345</v>
      </c>
      <c r="B134" s="272" t="s">
        <v>372</v>
      </c>
      <c r="C134" s="277">
        <f t="shared" ref="C134" ca="1" si="6">RAND()*1000000</f>
        <v>44586.022893903901</v>
      </c>
      <c r="D134" s="281">
        <v>0.09</v>
      </c>
      <c r="E134" s="315">
        <f t="shared" ca="1" si="5"/>
        <v>4012.74</v>
      </c>
      <c r="F134" s="125" t="s">
        <v>353</v>
      </c>
      <c r="G134" s="100"/>
      <c r="H134" s="100"/>
      <c r="I134" s="112"/>
      <c r="J134" s="112"/>
      <c r="K134" s="112"/>
      <c r="L134" s="112"/>
      <c r="M134" s="112"/>
      <c r="N134" s="112"/>
      <c r="O134" s="112"/>
    </row>
    <row r="135" spans="1:15" s="125" customFormat="1" x14ac:dyDescent="0.3">
      <c r="A135" s="272"/>
      <c r="B135" s="272"/>
      <c r="C135" s="109"/>
      <c r="D135" s="222" t="s">
        <v>246</v>
      </c>
      <c r="E135" s="329">
        <f ca="1">ROUND(SUBTOTAL(109,E5:E134),2)</f>
        <v>144914.1</v>
      </c>
      <c r="F135" s="125" t="s">
        <v>353</v>
      </c>
      <c r="G135" s="133"/>
      <c r="H135" s="128" t="s">
        <v>357</v>
      </c>
      <c r="I135" s="99"/>
      <c r="J135" s="112"/>
      <c r="K135" s="112"/>
      <c r="L135" s="112"/>
      <c r="M135" s="112"/>
      <c r="N135" s="112"/>
      <c r="O135" s="112"/>
    </row>
    <row r="136" spans="1:15" s="125" customFormat="1" x14ac:dyDescent="0.3">
      <c r="A136" s="272"/>
      <c r="B136" s="272"/>
      <c r="C136" s="112"/>
      <c r="D136" s="112"/>
      <c r="E136" s="324"/>
      <c r="F136" s="125" t="s">
        <v>354</v>
      </c>
      <c r="G136" s="112"/>
      <c r="H136" s="131"/>
      <c r="I136" s="112"/>
      <c r="J136" s="112"/>
      <c r="K136" s="112"/>
      <c r="L136" s="112"/>
      <c r="M136" s="112"/>
      <c r="N136" s="112"/>
      <c r="O136" s="112"/>
    </row>
    <row r="137" spans="1:15" s="125" customFormat="1" x14ac:dyDescent="0.3">
      <c r="A137" s="272" t="s">
        <v>345</v>
      </c>
      <c r="B137" s="272" t="s">
        <v>372</v>
      </c>
      <c r="C137" s="277">
        <f t="shared" ref="C137:C139" ca="1" si="7">RAND()*1000000</f>
        <v>307162.5749851116</v>
      </c>
      <c r="D137" s="281">
        <v>0.09</v>
      </c>
      <c r="E137" s="89">
        <f t="shared" ref="E137:E168" ca="1" si="8">ROUND(C137*D137,2)</f>
        <v>27644.63</v>
      </c>
      <c r="F137" s="125" t="s">
        <v>354</v>
      </c>
      <c r="G137" s="112"/>
      <c r="H137" s="131"/>
      <c r="I137" s="112"/>
      <c r="J137" s="112"/>
      <c r="K137" s="112"/>
      <c r="L137" s="112"/>
      <c r="M137" s="112"/>
      <c r="N137" s="112"/>
      <c r="O137" s="112"/>
    </row>
    <row r="138" spans="1:15" s="125" customFormat="1" x14ac:dyDescent="0.3">
      <c r="A138" s="276" t="s">
        <v>379</v>
      </c>
      <c r="B138" s="272" t="s">
        <v>372</v>
      </c>
      <c r="C138" s="277">
        <f t="shared" ca="1" si="7"/>
        <v>846931.12652220356</v>
      </c>
      <c r="D138" s="281">
        <v>0.09</v>
      </c>
      <c r="E138" s="89">
        <f t="shared" ca="1" si="8"/>
        <v>76223.8</v>
      </c>
      <c r="F138" s="125" t="s">
        <v>354</v>
      </c>
      <c r="G138" s="100"/>
      <c r="H138" s="303"/>
      <c r="I138" s="112"/>
      <c r="J138" s="112"/>
      <c r="K138" s="112"/>
      <c r="L138" s="112"/>
      <c r="M138" s="112"/>
      <c r="N138" s="112"/>
      <c r="O138" s="112"/>
    </row>
    <row r="139" spans="1:15" s="125" customFormat="1" x14ac:dyDescent="0.3">
      <c r="A139" s="276" t="s">
        <v>380</v>
      </c>
      <c r="B139" s="272" t="s">
        <v>372</v>
      </c>
      <c r="C139" s="277">
        <f t="shared" ca="1" si="7"/>
        <v>232162.74778560796</v>
      </c>
      <c r="D139" s="281">
        <v>0.09</v>
      </c>
      <c r="E139" s="89">
        <f t="shared" ca="1" si="8"/>
        <v>20894.650000000001</v>
      </c>
      <c r="F139" s="125" t="s">
        <v>354</v>
      </c>
      <c r="G139" s="100"/>
      <c r="H139" s="131"/>
      <c r="I139" s="112"/>
      <c r="J139" s="112"/>
      <c r="K139" s="112"/>
      <c r="L139" s="112"/>
      <c r="M139" s="112"/>
      <c r="N139" s="112"/>
      <c r="O139" s="112"/>
    </row>
    <row r="140" spans="1:15" s="125" customFormat="1" hidden="1" x14ac:dyDescent="0.3">
      <c r="A140" s="276"/>
      <c r="B140" s="272"/>
      <c r="C140" s="277"/>
      <c r="D140" s="281"/>
      <c r="E140" s="89">
        <f t="shared" si="8"/>
        <v>0</v>
      </c>
      <c r="F140" s="125" t="s">
        <v>354</v>
      </c>
      <c r="G140" s="100"/>
      <c r="H140" s="303"/>
      <c r="I140" s="112"/>
      <c r="J140" s="112"/>
      <c r="K140" s="112"/>
      <c r="L140" s="112"/>
      <c r="M140" s="112"/>
      <c r="N140" s="112"/>
      <c r="O140" s="112"/>
    </row>
    <row r="141" spans="1:15" s="125" customFormat="1" hidden="1" x14ac:dyDescent="0.3">
      <c r="A141" s="276"/>
      <c r="B141" s="272"/>
      <c r="C141" s="277"/>
      <c r="D141" s="281"/>
      <c r="E141" s="89">
        <f t="shared" si="8"/>
        <v>0</v>
      </c>
      <c r="F141" s="125" t="s">
        <v>354</v>
      </c>
      <c r="G141" s="100"/>
      <c r="H141" s="131"/>
      <c r="I141" s="112"/>
      <c r="J141" s="112"/>
      <c r="K141" s="112"/>
      <c r="L141" s="112"/>
      <c r="M141" s="112"/>
      <c r="N141" s="112"/>
      <c r="O141" s="112"/>
    </row>
    <row r="142" spans="1:15" s="125" customFormat="1" hidden="1" x14ac:dyDescent="0.3">
      <c r="A142" s="276"/>
      <c r="B142" s="272"/>
      <c r="C142" s="277"/>
      <c r="D142" s="281"/>
      <c r="E142" s="89">
        <f t="shared" si="8"/>
        <v>0</v>
      </c>
      <c r="F142" s="125" t="s">
        <v>354</v>
      </c>
      <c r="G142" s="100"/>
      <c r="H142" s="303"/>
      <c r="I142" s="112"/>
      <c r="J142" s="112"/>
      <c r="K142" s="112"/>
      <c r="L142" s="112"/>
      <c r="M142" s="112"/>
      <c r="N142" s="112"/>
      <c r="O142" s="112"/>
    </row>
    <row r="143" spans="1:15" s="125" customFormat="1" hidden="1" x14ac:dyDescent="0.3">
      <c r="A143" s="276"/>
      <c r="B143" s="272"/>
      <c r="C143" s="277"/>
      <c r="D143" s="281"/>
      <c r="E143" s="89">
        <f t="shared" si="8"/>
        <v>0</v>
      </c>
      <c r="F143" s="125" t="s">
        <v>354</v>
      </c>
      <c r="G143" s="100"/>
      <c r="H143" s="131"/>
      <c r="I143" s="112"/>
      <c r="J143" s="112"/>
      <c r="K143" s="112"/>
      <c r="L143" s="112"/>
      <c r="M143" s="112"/>
      <c r="N143" s="112"/>
      <c r="O143" s="112"/>
    </row>
    <row r="144" spans="1:15" s="125" customFormat="1" hidden="1" x14ac:dyDescent="0.3">
      <c r="A144" s="276"/>
      <c r="B144" s="272"/>
      <c r="C144" s="277"/>
      <c r="D144" s="281"/>
      <c r="E144" s="89">
        <f t="shared" si="8"/>
        <v>0</v>
      </c>
      <c r="F144" s="125" t="s">
        <v>354</v>
      </c>
      <c r="G144" s="100"/>
      <c r="H144" s="303"/>
      <c r="I144" s="112"/>
      <c r="J144" s="112"/>
      <c r="K144" s="112"/>
      <c r="L144" s="112"/>
      <c r="M144" s="112"/>
      <c r="N144" s="112"/>
      <c r="O144" s="112"/>
    </row>
    <row r="145" spans="1:15" s="125" customFormat="1" hidden="1" x14ac:dyDescent="0.3">
      <c r="A145" s="276"/>
      <c r="B145" s="272"/>
      <c r="C145" s="277"/>
      <c r="D145" s="281"/>
      <c r="E145" s="89">
        <f t="shared" si="8"/>
        <v>0</v>
      </c>
      <c r="F145" s="125" t="s">
        <v>354</v>
      </c>
      <c r="G145" s="100"/>
      <c r="H145" s="131"/>
      <c r="I145" s="112"/>
      <c r="J145" s="112"/>
      <c r="K145" s="112"/>
      <c r="L145" s="112"/>
      <c r="M145" s="112"/>
      <c r="N145" s="112"/>
      <c r="O145" s="112"/>
    </row>
    <row r="146" spans="1:15" s="125" customFormat="1" hidden="1" x14ac:dyDescent="0.3">
      <c r="A146" s="276"/>
      <c r="B146" s="272"/>
      <c r="C146" s="277"/>
      <c r="D146" s="281"/>
      <c r="E146" s="89">
        <f t="shared" si="8"/>
        <v>0</v>
      </c>
      <c r="F146" s="125" t="s">
        <v>354</v>
      </c>
      <c r="G146" s="100"/>
      <c r="H146" s="303"/>
      <c r="I146" s="112"/>
      <c r="J146" s="112"/>
      <c r="K146" s="112"/>
      <c r="L146" s="112"/>
      <c r="M146" s="112"/>
      <c r="N146" s="112"/>
      <c r="O146" s="112"/>
    </row>
    <row r="147" spans="1:15" s="125" customFormat="1" hidden="1" x14ac:dyDescent="0.3">
      <c r="A147" s="276"/>
      <c r="B147" s="272"/>
      <c r="C147" s="277"/>
      <c r="D147" s="281"/>
      <c r="E147" s="89">
        <f t="shared" si="8"/>
        <v>0</v>
      </c>
      <c r="F147" s="125" t="s">
        <v>354</v>
      </c>
      <c r="G147" s="100"/>
      <c r="H147" s="131"/>
      <c r="I147" s="112"/>
      <c r="J147" s="112"/>
      <c r="K147" s="112"/>
      <c r="L147" s="112"/>
      <c r="M147" s="112"/>
      <c r="N147" s="112"/>
      <c r="O147" s="112"/>
    </row>
    <row r="148" spans="1:15" s="125" customFormat="1" hidden="1" x14ac:dyDescent="0.3">
      <c r="A148" s="276"/>
      <c r="B148" s="272"/>
      <c r="C148" s="277"/>
      <c r="D148" s="281"/>
      <c r="E148" s="89">
        <f t="shared" si="8"/>
        <v>0</v>
      </c>
      <c r="F148" s="125" t="s">
        <v>354</v>
      </c>
      <c r="G148" s="100"/>
      <c r="H148" s="303"/>
      <c r="I148" s="112"/>
      <c r="J148" s="112"/>
      <c r="K148" s="112"/>
      <c r="L148" s="112"/>
      <c r="M148" s="112"/>
      <c r="N148" s="112"/>
      <c r="O148" s="112"/>
    </row>
    <row r="149" spans="1:15" s="125" customFormat="1" hidden="1" x14ac:dyDescent="0.3">
      <c r="A149" s="276"/>
      <c r="B149" s="272"/>
      <c r="C149" s="277"/>
      <c r="D149" s="281"/>
      <c r="E149" s="89">
        <f t="shared" si="8"/>
        <v>0</v>
      </c>
      <c r="F149" s="125" t="s">
        <v>354</v>
      </c>
      <c r="G149" s="100"/>
      <c r="H149" s="131"/>
      <c r="I149" s="112"/>
      <c r="J149" s="112"/>
      <c r="K149" s="112"/>
      <c r="L149" s="112"/>
      <c r="M149" s="112"/>
      <c r="N149" s="112"/>
      <c r="O149" s="112"/>
    </row>
    <row r="150" spans="1:15" s="125" customFormat="1" hidden="1" x14ac:dyDescent="0.3">
      <c r="A150" s="276"/>
      <c r="B150" s="272"/>
      <c r="C150" s="277"/>
      <c r="D150" s="281"/>
      <c r="E150" s="89">
        <f t="shared" si="8"/>
        <v>0</v>
      </c>
      <c r="F150" s="125" t="s">
        <v>354</v>
      </c>
      <c r="G150" s="100"/>
      <c r="H150" s="303"/>
      <c r="I150" s="112"/>
      <c r="J150" s="112"/>
      <c r="K150" s="112"/>
      <c r="L150" s="112"/>
      <c r="M150" s="112"/>
      <c r="N150" s="112"/>
      <c r="O150" s="112"/>
    </row>
    <row r="151" spans="1:15" s="125" customFormat="1" hidden="1" x14ac:dyDescent="0.3">
      <c r="A151" s="276"/>
      <c r="B151" s="272"/>
      <c r="C151" s="277"/>
      <c r="D151" s="281"/>
      <c r="E151" s="89">
        <f t="shared" si="8"/>
        <v>0</v>
      </c>
      <c r="F151" s="125" t="s">
        <v>354</v>
      </c>
      <c r="G151" s="100"/>
      <c r="H151" s="131"/>
      <c r="I151" s="112"/>
      <c r="J151" s="112"/>
      <c r="K151" s="112"/>
      <c r="L151" s="112"/>
      <c r="M151" s="112"/>
      <c r="N151" s="112"/>
      <c r="O151" s="112"/>
    </row>
    <row r="152" spans="1:15" s="125" customFormat="1" hidden="1" x14ac:dyDescent="0.3">
      <c r="A152" s="276"/>
      <c r="B152" s="272"/>
      <c r="C152" s="277"/>
      <c r="D152" s="281"/>
      <c r="E152" s="89">
        <f t="shared" si="8"/>
        <v>0</v>
      </c>
      <c r="F152" s="125" t="s">
        <v>354</v>
      </c>
      <c r="G152" s="100"/>
      <c r="H152" s="303"/>
      <c r="I152" s="112"/>
      <c r="J152" s="112"/>
      <c r="K152" s="112"/>
      <c r="L152" s="112"/>
      <c r="M152" s="112"/>
      <c r="N152" s="112"/>
      <c r="O152" s="112"/>
    </row>
    <row r="153" spans="1:15" s="125" customFormat="1" hidden="1" x14ac:dyDescent="0.3">
      <c r="A153" s="276"/>
      <c r="B153" s="272"/>
      <c r="C153" s="277"/>
      <c r="D153" s="281"/>
      <c r="E153" s="89">
        <f t="shared" si="8"/>
        <v>0</v>
      </c>
      <c r="F153" s="125" t="s">
        <v>354</v>
      </c>
      <c r="G153" s="100"/>
      <c r="H153" s="131"/>
      <c r="I153" s="112"/>
      <c r="J153" s="112"/>
      <c r="K153" s="112"/>
      <c r="L153" s="112"/>
      <c r="M153" s="112"/>
      <c r="N153" s="112"/>
      <c r="O153" s="112"/>
    </row>
    <row r="154" spans="1:15" s="125" customFormat="1" hidden="1" x14ac:dyDescent="0.3">
      <c r="A154" s="276"/>
      <c r="B154" s="272"/>
      <c r="C154" s="277"/>
      <c r="D154" s="281"/>
      <c r="E154" s="89">
        <f t="shared" si="8"/>
        <v>0</v>
      </c>
      <c r="F154" s="125" t="s">
        <v>354</v>
      </c>
      <c r="G154" s="100"/>
      <c r="H154" s="303"/>
      <c r="I154" s="112"/>
      <c r="J154" s="112"/>
      <c r="K154" s="112"/>
      <c r="L154" s="112"/>
      <c r="M154" s="112"/>
      <c r="N154" s="112"/>
      <c r="O154" s="112"/>
    </row>
    <row r="155" spans="1:15" s="125" customFormat="1" hidden="1" x14ac:dyDescent="0.3">
      <c r="A155" s="276"/>
      <c r="B155" s="272"/>
      <c r="C155" s="277"/>
      <c r="D155" s="281"/>
      <c r="E155" s="89">
        <f t="shared" si="8"/>
        <v>0</v>
      </c>
      <c r="F155" s="125" t="s">
        <v>354</v>
      </c>
      <c r="G155" s="100"/>
      <c r="H155" s="131"/>
      <c r="I155" s="112"/>
      <c r="J155" s="112"/>
      <c r="K155" s="112"/>
      <c r="L155" s="112"/>
      <c r="M155" s="112"/>
      <c r="N155" s="112"/>
      <c r="O155" s="112"/>
    </row>
    <row r="156" spans="1:15" s="125" customFormat="1" hidden="1" x14ac:dyDescent="0.3">
      <c r="A156" s="276"/>
      <c r="B156" s="272"/>
      <c r="C156" s="277"/>
      <c r="D156" s="281"/>
      <c r="E156" s="89">
        <f t="shared" si="8"/>
        <v>0</v>
      </c>
      <c r="F156" s="125" t="s">
        <v>354</v>
      </c>
      <c r="G156" s="100"/>
      <c r="H156" s="303"/>
      <c r="I156" s="112"/>
      <c r="J156" s="112"/>
      <c r="K156" s="112"/>
      <c r="L156" s="112"/>
      <c r="M156" s="112"/>
      <c r="N156" s="112"/>
      <c r="O156" s="112"/>
    </row>
    <row r="157" spans="1:15" s="125" customFormat="1" hidden="1" x14ac:dyDescent="0.3">
      <c r="A157" s="276"/>
      <c r="B157" s="272"/>
      <c r="C157" s="277"/>
      <c r="D157" s="281"/>
      <c r="E157" s="89">
        <f t="shared" si="8"/>
        <v>0</v>
      </c>
      <c r="F157" s="125" t="s">
        <v>354</v>
      </c>
      <c r="G157" s="100"/>
      <c r="H157" s="131"/>
      <c r="I157" s="112"/>
      <c r="J157" s="112"/>
      <c r="K157" s="112"/>
      <c r="L157" s="112"/>
      <c r="M157" s="112"/>
      <c r="N157" s="112"/>
      <c r="O157" s="112"/>
    </row>
    <row r="158" spans="1:15" s="125" customFormat="1" hidden="1" x14ac:dyDescent="0.3">
      <c r="A158" s="276"/>
      <c r="B158" s="272"/>
      <c r="C158" s="277"/>
      <c r="D158" s="281"/>
      <c r="E158" s="89">
        <f t="shared" si="8"/>
        <v>0</v>
      </c>
      <c r="F158" s="125" t="s">
        <v>354</v>
      </c>
      <c r="G158" s="100"/>
      <c r="H158" s="303"/>
      <c r="I158" s="112"/>
      <c r="J158" s="112"/>
      <c r="K158" s="112"/>
      <c r="L158" s="112"/>
      <c r="M158" s="112"/>
      <c r="N158" s="112"/>
      <c r="O158" s="112"/>
    </row>
    <row r="159" spans="1:15" s="125" customFormat="1" hidden="1" x14ac:dyDescent="0.3">
      <c r="A159" s="276"/>
      <c r="B159" s="272"/>
      <c r="C159" s="277"/>
      <c r="D159" s="281"/>
      <c r="E159" s="89">
        <f t="shared" si="8"/>
        <v>0</v>
      </c>
      <c r="F159" s="125" t="s">
        <v>354</v>
      </c>
      <c r="G159" s="100"/>
      <c r="H159" s="131"/>
      <c r="I159" s="112"/>
      <c r="J159" s="112"/>
      <c r="K159" s="112"/>
      <c r="L159" s="112"/>
      <c r="M159" s="112"/>
      <c r="N159" s="112"/>
      <c r="O159" s="112"/>
    </row>
    <row r="160" spans="1:15" s="125" customFormat="1" hidden="1" x14ac:dyDescent="0.3">
      <c r="A160" s="276"/>
      <c r="B160" s="272"/>
      <c r="C160" s="277"/>
      <c r="D160" s="281"/>
      <c r="E160" s="89">
        <f t="shared" si="8"/>
        <v>0</v>
      </c>
      <c r="F160" s="125" t="s">
        <v>354</v>
      </c>
      <c r="G160" s="100"/>
      <c r="H160" s="303"/>
      <c r="I160" s="112"/>
      <c r="J160" s="112"/>
      <c r="K160" s="112"/>
      <c r="L160" s="112"/>
      <c r="M160" s="112"/>
      <c r="N160" s="112"/>
      <c r="O160" s="112"/>
    </row>
    <row r="161" spans="1:15" s="125" customFormat="1" hidden="1" x14ac:dyDescent="0.3">
      <c r="A161" s="276"/>
      <c r="B161" s="272"/>
      <c r="C161" s="277"/>
      <c r="D161" s="281"/>
      <c r="E161" s="89">
        <f t="shared" si="8"/>
        <v>0</v>
      </c>
      <c r="F161" s="125" t="s">
        <v>354</v>
      </c>
      <c r="G161" s="100"/>
      <c r="H161" s="131"/>
      <c r="I161" s="112"/>
      <c r="J161" s="112"/>
      <c r="K161" s="112"/>
      <c r="L161" s="112"/>
      <c r="M161" s="112"/>
      <c r="N161" s="112"/>
      <c r="O161" s="112"/>
    </row>
    <row r="162" spans="1:15" s="125" customFormat="1" hidden="1" x14ac:dyDescent="0.3">
      <c r="A162" s="276"/>
      <c r="B162" s="272"/>
      <c r="C162" s="277"/>
      <c r="D162" s="281"/>
      <c r="E162" s="89">
        <f t="shared" si="8"/>
        <v>0</v>
      </c>
      <c r="F162" s="125" t="s">
        <v>354</v>
      </c>
      <c r="G162" s="100"/>
      <c r="H162" s="303"/>
      <c r="I162" s="112"/>
      <c r="J162" s="112"/>
      <c r="K162" s="112"/>
      <c r="L162" s="112"/>
      <c r="M162" s="112"/>
      <c r="N162" s="112"/>
      <c r="O162" s="112"/>
    </row>
    <row r="163" spans="1:15" s="125" customFormat="1" hidden="1" x14ac:dyDescent="0.3">
      <c r="A163" s="276"/>
      <c r="B163" s="272"/>
      <c r="C163" s="277"/>
      <c r="D163" s="281"/>
      <c r="E163" s="89">
        <f t="shared" si="8"/>
        <v>0</v>
      </c>
      <c r="F163" s="125" t="s">
        <v>354</v>
      </c>
      <c r="G163" s="100"/>
      <c r="H163" s="131"/>
      <c r="I163" s="112"/>
      <c r="J163" s="112"/>
      <c r="K163" s="112"/>
      <c r="L163" s="112"/>
      <c r="M163" s="112"/>
      <c r="N163" s="112"/>
      <c r="O163" s="112"/>
    </row>
    <row r="164" spans="1:15" s="125" customFormat="1" hidden="1" x14ac:dyDescent="0.3">
      <c r="A164" s="276"/>
      <c r="B164" s="272"/>
      <c r="C164" s="277"/>
      <c r="D164" s="281"/>
      <c r="E164" s="89">
        <f t="shared" si="8"/>
        <v>0</v>
      </c>
      <c r="F164" s="125" t="s">
        <v>354</v>
      </c>
      <c r="G164" s="100"/>
      <c r="H164" s="303"/>
      <c r="I164" s="112"/>
      <c r="J164" s="112"/>
      <c r="K164" s="112"/>
      <c r="L164" s="112"/>
      <c r="M164" s="112"/>
      <c r="N164" s="112"/>
      <c r="O164" s="112"/>
    </row>
    <row r="165" spans="1:15" s="125" customFormat="1" hidden="1" x14ac:dyDescent="0.3">
      <c r="A165" s="276"/>
      <c r="B165" s="272"/>
      <c r="C165" s="277"/>
      <c r="D165" s="281"/>
      <c r="E165" s="89">
        <f t="shared" si="8"/>
        <v>0</v>
      </c>
      <c r="F165" s="125" t="s">
        <v>354</v>
      </c>
      <c r="G165" s="100"/>
      <c r="H165" s="131"/>
      <c r="I165" s="112"/>
      <c r="J165" s="112"/>
      <c r="K165" s="112"/>
      <c r="L165" s="112"/>
      <c r="M165" s="112"/>
      <c r="N165" s="112"/>
      <c r="O165" s="112"/>
    </row>
    <row r="166" spans="1:15" s="125" customFormat="1" hidden="1" x14ac:dyDescent="0.3">
      <c r="A166" s="276"/>
      <c r="B166" s="272"/>
      <c r="C166" s="277"/>
      <c r="D166" s="281"/>
      <c r="E166" s="89">
        <f t="shared" si="8"/>
        <v>0</v>
      </c>
      <c r="F166" s="125" t="s">
        <v>354</v>
      </c>
      <c r="G166" s="100"/>
      <c r="H166" s="303"/>
      <c r="I166" s="112"/>
      <c r="J166" s="112"/>
      <c r="K166" s="112"/>
      <c r="L166" s="112"/>
      <c r="M166" s="112"/>
      <c r="N166" s="112"/>
      <c r="O166" s="112"/>
    </row>
    <row r="167" spans="1:15" s="125" customFormat="1" hidden="1" x14ac:dyDescent="0.3">
      <c r="A167" s="276"/>
      <c r="B167" s="272"/>
      <c r="C167" s="277"/>
      <c r="D167" s="281"/>
      <c r="E167" s="89">
        <f t="shared" si="8"/>
        <v>0</v>
      </c>
      <c r="F167" s="125" t="s">
        <v>354</v>
      </c>
      <c r="G167" s="100"/>
      <c r="H167" s="131"/>
      <c r="I167" s="112"/>
      <c r="J167" s="112"/>
      <c r="K167" s="112"/>
      <c r="L167" s="112"/>
      <c r="M167" s="112"/>
      <c r="N167" s="112"/>
      <c r="O167" s="112"/>
    </row>
    <row r="168" spans="1:15" s="125" customFormat="1" hidden="1" x14ac:dyDescent="0.3">
      <c r="A168" s="276"/>
      <c r="B168" s="272"/>
      <c r="C168" s="277"/>
      <c r="D168" s="281"/>
      <c r="E168" s="89">
        <f t="shared" si="8"/>
        <v>0</v>
      </c>
      <c r="F168" s="125" t="s">
        <v>354</v>
      </c>
      <c r="G168" s="100"/>
      <c r="H168" s="303"/>
      <c r="I168" s="112"/>
      <c r="J168" s="112"/>
      <c r="K168" s="112"/>
      <c r="L168" s="112"/>
      <c r="M168" s="112"/>
      <c r="N168" s="112"/>
      <c r="O168" s="112"/>
    </row>
    <row r="169" spans="1:15" s="125" customFormat="1" hidden="1" x14ac:dyDescent="0.3">
      <c r="A169" s="276"/>
      <c r="B169" s="272"/>
      <c r="C169" s="277"/>
      <c r="D169" s="281"/>
      <c r="E169" s="89">
        <f t="shared" ref="E169:E200" si="9">ROUND(C169*D169,2)</f>
        <v>0</v>
      </c>
      <c r="F169" s="125" t="s">
        <v>354</v>
      </c>
      <c r="G169" s="100"/>
      <c r="H169" s="131"/>
      <c r="I169" s="112"/>
      <c r="J169" s="112"/>
      <c r="K169" s="112"/>
      <c r="L169" s="112"/>
      <c r="M169" s="112"/>
      <c r="N169" s="112"/>
      <c r="O169" s="112"/>
    </row>
    <row r="170" spans="1:15" s="125" customFormat="1" hidden="1" x14ac:dyDescent="0.3">
      <c r="A170" s="276"/>
      <c r="B170" s="272"/>
      <c r="C170" s="277"/>
      <c r="D170" s="281"/>
      <c r="E170" s="89">
        <f t="shared" si="9"/>
        <v>0</v>
      </c>
      <c r="F170" s="125" t="s">
        <v>354</v>
      </c>
      <c r="G170" s="100"/>
      <c r="H170" s="303"/>
      <c r="I170" s="112"/>
      <c r="J170" s="112"/>
      <c r="K170" s="112"/>
      <c r="L170" s="112"/>
      <c r="M170" s="112"/>
      <c r="N170" s="112"/>
      <c r="O170" s="112"/>
    </row>
    <row r="171" spans="1:15" s="125" customFormat="1" hidden="1" x14ac:dyDescent="0.3">
      <c r="A171" s="276"/>
      <c r="B171" s="272"/>
      <c r="C171" s="277"/>
      <c r="D171" s="281"/>
      <c r="E171" s="89">
        <f t="shared" si="9"/>
        <v>0</v>
      </c>
      <c r="F171" s="125" t="s">
        <v>354</v>
      </c>
      <c r="G171" s="100"/>
      <c r="H171" s="131"/>
      <c r="I171" s="112"/>
      <c r="J171" s="112"/>
      <c r="K171" s="112"/>
      <c r="L171" s="112"/>
      <c r="M171" s="112"/>
      <c r="N171" s="112"/>
      <c r="O171" s="112"/>
    </row>
    <row r="172" spans="1:15" s="125" customFormat="1" hidden="1" x14ac:dyDescent="0.3">
      <c r="A172" s="276"/>
      <c r="B172" s="272"/>
      <c r="C172" s="277"/>
      <c r="D172" s="281"/>
      <c r="E172" s="89">
        <f t="shared" si="9"/>
        <v>0</v>
      </c>
      <c r="F172" s="125" t="s">
        <v>354</v>
      </c>
      <c r="G172" s="100"/>
      <c r="H172" s="303"/>
      <c r="I172" s="112"/>
      <c r="J172" s="112"/>
      <c r="K172" s="112"/>
      <c r="L172" s="112"/>
      <c r="M172" s="112"/>
      <c r="N172" s="112"/>
      <c r="O172" s="112"/>
    </row>
    <row r="173" spans="1:15" s="125" customFormat="1" hidden="1" x14ac:dyDescent="0.3">
      <c r="A173" s="276"/>
      <c r="B173" s="272"/>
      <c r="C173" s="277"/>
      <c r="D173" s="281"/>
      <c r="E173" s="89">
        <f t="shared" si="9"/>
        <v>0</v>
      </c>
      <c r="F173" s="125" t="s">
        <v>354</v>
      </c>
      <c r="G173" s="100"/>
      <c r="H173" s="131"/>
      <c r="I173" s="112"/>
      <c r="J173" s="112"/>
      <c r="K173" s="112"/>
      <c r="L173" s="112"/>
      <c r="M173" s="112"/>
      <c r="N173" s="112"/>
      <c r="O173" s="112"/>
    </row>
    <row r="174" spans="1:15" s="125" customFormat="1" hidden="1" x14ac:dyDescent="0.3">
      <c r="A174" s="276"/>
      <c r="B174" s="272"/>
      <c r="C174" s="277"/>
      <c r="D174" s="281"/>
      <c r="E174" s="89">
        <f t="shared" si="9"/>
        <v>0</v>
      </c>
      <c r="F174" s="125" t="s">
        <v>354</v>
      </c>
      <c r="G174" s="100"/>
      <c r="H174" s="303"/>
      <c r="I174" s="112"/>
      <c r="J174" s="112"/>
      <c r="K174" s="112"/>
      <c r="L174" s="112"/>
      <c r="M174" s="112"/>
      <c r="N174" s="112"/>
      <c r="O174" s="112"/>
    </row>
    <row r="175" spans="1:15" s="125" customFormat="1" hidden="1" x14ac:dyDescent="0.3">
      <c r="A175" s="276"/>
      <c r="B175" s="272"/>
      <c r="C175" s="277"/>
      <c r="D175" s="281"/>
      <c r="E175" s="89">
        <f t="shared" si="9"/>
        <v>0</v>
      </c>
      <c r="F175" s="125" t="s">
        <v>354</v>
      </c>
      <c r="G175" s="100"/>
      <c r="H175" s="131"/>
      <c r="I175" s="112"/>
      <c r="J175" s="112"/>
      <c r="K175" s="112"/>
      <c r="L175" s="112"/>
      <c r="M175" s="112"/>
      <c r="N175" s="112"/>
      <c r="O175" s="112"/>
    </row>
    <row r="176" spans="1:15" s="125" customFormat="1" hidden="1" x14ac:dyDescent="0.3">
      <c r="A176" s="276"/>
      <c r="B176" s="272"/>
      <c r="C176" s="277"/>
      <c r="D176" s="281"/>
      <c r="E176" s="89">
        <f t="shared" si="9"/>
        <v>0</v>
      </c>
      <c r="F176" s="125" t="s">
        <v>354</v>
      </c>
      <c r="G176" s="100"/>
      <c r="H176" s="303"/>
      <c r="I176" s="112"/>
      <c r="J176" s="112"/>
      <c r="K176" s="112"/>
      <c r="L176" s="112"/>
      <c r="M176" s="112"/>
      <c r="N176" s="112"/>
      <c r="O176" s="112"/>
    </row>
    <row r="177" spans="1:15" s="125" customFormat="1" hidden="1" x14ac:dyDescent="0.3">
      <c r="A177" s="276"/>
      <c r="B177" s="272"/>
      <c r="C177" s="277"/>
      <c r="D177" s="281"/>
      <c r="E177" s="89">
        <f t="shared" si="9"/>
        <v>0</v>
      </c>
      <c r="F177" s="125" t="s">
        <v>354</v>
      </c>
      <c r="G177" s="100"/>
      <c r="H177" s="131"/>
      <c r="I177" s="112"/>
      <c r="J177" s="112"/>
      <c r="K177" s="112"/>
      <c r="L177" s="112"/>
      <c r="M177" s="112"/>
      <c r="N177" s="112"/>
      <c r="O177" s="112"/>
    </row>
    <row r="178" spans="1:15" s="125" customFormat="1" hidden="1" x14ac:dyDescent="0.3">
      <c r="A178" s="276"/>
      <c r="B178" s="272"/>
      <c r="C178" s="277"/>
      <c r="D178" s="281"/>
      <c r="E178" s="89">
        <f t="shared" si="9"/>
        <v>0</v>
      </c>
      <c r="F178" s="125" t="s">
        <v>354</v>
      </c>
      <c r="G178" s="100"/>
      <c r="H178" s="303"/>
      <c r="I178" s="112"/>
      <c r="J178" s="112"/>
      <c r="K178" s="112"/>
      <c r="L178" s="112"/>
      <c r="M178" s="112"/>
      <c r="N178" s="112"/>
      <c r="O178" s="112"/>
    </row>
    <row r="179" spans="1:15" s="125" customFormat="1" hidden="1" x14ac:dyDescent="0.3">
      <c r="A179" s="276"/>
      <c r="B179" s="272"/>
      <c r="C179" s="277"/>
      <c r="D179" s="281"/>
      <c r="E179" s="89">
        <f t="shared" si="9"/>
        <v>0</v>
      </c>
      <c r="F179" s="125" t="s">
        <v>354</v>
      </c>
      <c r="G179" s="100"/>
      <c r="H179" s="131"/>
      <c r="I179" s="112"/>
      <c r="J179" s="112"/>
      <c r="K179" s="112"/>
      <c r="L179" s="112"/>
      <c r="M179" s="112"/>
      <c r="N179" s="112"/>
      <c r="O179" s="112"/>
    </row>
    <row r="180" spans="1:15" s="125" customFormat="1" hidden="1" x14ac:dyDescent="0.3">
      <c r="A180" s="276"/>
      <c r="B180" s="272"/>
      <c r="C180" s="277"/>
      <c r="D180" s="281"/>
      <c r="E180" s="89">
        <f t="shared" si="9"/>
        <v>0</v>
      </c>
      <c r="F180" s="125" t="s">
        <v>354</v>
      </c>
      <c r="G180" s="100"/>
      <c r="H180" s="303"/>
      <c r="I180" s="112"/>
      <c r="J180" s="112"/>
      <c r="K180" s="112"/>
      <c r="L180" s="112"/>
      <c r="M180" s="112"/>
      <c r="N180" s="112"/>
      <c r="O180" s="112"/>
    </row>
    <row r="181" spans="1:15" s="125" customFormat="1" hidden="1" x14ac:dyDescent="0.3">
      <c r="A181" s="276"/>
      <c r="B181" s="272"/>
      <c r="C181" s="277"/>
      <c r="D181" s="281"/>
      <c r="E181" s="89">
        <f t="shared" si="9"/>
        <v>0</v>
      </c>
      <c r="F181" s="125" t="s">
        <v>354</v>
      </c>
      <c r="G181" s="100"/>
      <c r="H181" s="131"/>
      <c r="I181" s="112"/>
      <c r="J181" s="112"/>
      <c r="K181" s="112"/>
      <c r="L181" s="112"/>
      <c r="M181" s="112"/>
      <c r="N181" s="112"/>
      <c r="O181" s="112"/>
    </row>
    <row r="182" spans="1:15" s="125" customFormat="1" hidden="1" x14ac:dyDescent="0.3">
      <c r="A182" s="276"/>
      <c r="B182" s="272"/>
      <c r="C182" s="277"/>
      <c r="D182" s="281"/>
      <c r="E182" s="89">
        <f t="shared" si="9"/>
        <v>0</v>
      </c>
      <c r="F182" s="125" t="s">
        <v>354</v>
      </c>
      <c r="G182" s="100"/>
      <c r="H182" s="303"/>
      <c r="I182" s="112"/>
      <c r="J182" s="112"/>
      <c r="K182" s="112"/>
      <c r="L182" s="112"/>
      <c r="M182" s="112"/>
      <c r="N182" s="112"/>
      <c r="O182" s="112"/>
    </row>
    <row r="183" spans="1:15" s="125" customFormat="1" hidden="1" x14ac:dyDescent="0.3">
      <c r="A183" s="276"/>
      <c r="B183" s="272"/>
      <c r="C183" s="277"/>
      <c r="D183" s="281"/>
      <c r="E183" s="89">
        <f t="shared" si="9"/>
        <v>0</v>
      </c>
      <c r="F183" s="125" t="s">
        <v>354</v>
      </c>
      <c r="G183" s="100"/>
      <c r="H183" s="131"/>
      <c r="I183" s="112"/>
      <c r="J183" s="112"/>
      <c r="K183" s="112"/>
      <c r="L183" s="112"/>
      <c r="M183" s="112"/>
      <c r="N183" s="112"/>
      <c r="O183" s="112"/>
    </row>
    <row r="184" spans="1:15" s="125" customFormat="1" hidden="1" x14ac:dyDescent="0.3">
      <c r="A184" s="276"/>
      <c r="B184" s="272"/>
      <c r="C184" s="277"/>
      <c r="D184" s="281"/>
      <c r="E184" s="89">
        <f t="shared" si="9"/>
        <v>0</v>
      </c>
      <c r="F184" s="125" t="s">
        <v>354</v>
      </c>
      <c r="G184" s="100"/>
      <c r="H184" s="303"/>
      <c r="I184" s="112"/>
      <c r="J184" s="112"/>
      <c r="K184" s="112"/>
      <c r="L184" s="112"/>
      <c r="M184" s="112"/>
      <c r="N184" s="112"/>
      <c r="O184" s="112"/>
    </row>
    <row r="185" spans="1:15" s="125" customFormat="1" hidden="1" x14ac:dyDescent="0.3">
      <c r="A185" s="276"/>
      <c r="B185" s="272"/>
      <c r="C185" s="277"/>
      <c r="D185" s="281"/>
      <c r="E185" s="89">
        <f t="shared" si="9"/>
        <v>0</v>
      </c>
      <c r="F185" s="125" t="s">
        <v>354</v>
      </c>
      <c r="G185" s="100"/>
      <c r="H185" s="131"/>
      <c r="I185" s="112"/>
      <c r="J185" s="112"/>
      <c r="K185" s="112"/>
      <c r="L185" s="112"/>
      <c r="M185" s="112"/>
      <c r="N185" s="112"/>
      <c r="O185" s="112"/>
    </row>
    <row r="186" spans="1:15" s="125" customFormat="1" hidden="1" x14ac:dyDescent="0.3">
      <c r="A186" s="276"/>
      <c r="B186" s="272"/>
      <c r="C186" s="277"/>
      <c r="D186" s="281"/>
      <c r="E186" s="89">
        <f t="shared" si="9"/>
        <v>0</v>
      </c>
      <c r="F186" s="125" t="s">
        <v>354</v>
      </c>
      <c r="G186" s="100"/>
      <c r="H186" s="303"/>
      <c r="I186" s="112"/>
      <c r="J186" s="112"/>
      <c r="K186" s="112"/>
      <c r="L186" s="112"/>
      <c r="M186" s="112"/>
      <c r="N186" s="112"/>
      <c r="O186" s="112"/>
    </row>
    <row r="187" spans="1:15" s="125" customFormat="1" hidden="1" x14ac:dyDescent="0.3">
      <c r="A187" s="276"/>
      <c r="B187" s="272"/>
      <c r="C187" s="277"/>
      <c r="D187" s="281"/>
      <c r="E187" s="89">
        <f t="shared" si="9"/>
        <v>0</v>
      </c>
      <c r="F187" s="125" t="s">
        <v>354</v>
      </c>
      <c r="G187" s="100"/>
      <c r="H187" s="131"/>
      <c r="I187" s="112"/>
      <c r="J187" s="112"/>
      <c r="K187" s="112"/>
      <c r="L187" s="112"/>
      <c r="M187" s="112"/>
      <c r="N187" s="112"/>
      <c r="O187" s="112"/>
    </row>
    <row r="188" spans="1:15" s="125" customFormat="1" hidden="1" x14ac:dyDescent="0.3">
      <c r="A188" s="276"/>
      <c r="B188" s="272"/>
      <c r="C188" s="277"/>
      <c r="D188" s="281"/>
      <c r="E188" s="89">
        <f t="shared" si="9"/>
        <v>0</v>
      </c>
      <c r="F188" s="125" t="s">
        <v>354</v>
      </c>
      <c r="G188" s="100"/>
      <c r="H188" s="303"/>
      <c r="I188" s="112"/>
      <c r="J188" s="112"/>
      <c r="K188" s="112"/>
      <c r="L188" s="112"/>
      <c r="M188" s="112"/>
      <c r="N188" s="112"/>
      <c r="O188" s="112"/>
    </row>
    <row r="189" spans="1:15" s="125" customFormat="1" hidden="1" x14ac:dyDescent="0.3">
      <c r="A189" s="276"/>
      <c r="B189" s="272"/>
      <c r="C189" s="277"/>
      <c r="D189" s="281"/>
      <c r="E189" s="89">
        <f t="shared" si="9"/>
        <v>0</v>
      </c>
      <c r="F189" s="125" t="s">
        <v>354</v>
      </c>
      <c r="G189" s="100"/>
      <c r="H189" s="131"/>
      <c r="I189" s="112"/>
      <c r="J189" s="112"/>
      <c r="K189" s="112"/>
      <c r="L189" s="112"/>
      <c r="M189" s="112"/>
      <c r="N189" s="112"/>
      <c r="O189" s="112"/>
    </row>
    <row r="190" spans="1:15" s="125" customFormat="1" hidden="1" x14ac:dyDescent="0.3">
      <c r="A190" s="276"/>
      <c r="B190" s="272"/>
      <c r="C190" s="277"/>
      <c r="D190" s="281"/>
      <c r="E190" s="89">
        <f t="shared" si="9"/>
        <v>0</v>
      </c>
      <c r="F190" s="125" t="s">
        <v>354</v>
      </c>
      <c r="G190" s="100"/>
      <c r="H190" s="303"/>
      <c r="I190" s="112"/>
      <c r="J190" s="112"/>
      <c r="K190" s="112"/>
      <c r="L190" s="112"/>
      <c r="M190" s="112"/>
      <c r="N190" s="112"/>
      <c r="O190" s="112"/>
    </row>
    <row r="191" spans="1:15" s="125" customFormat="1" hidden="1" x14ac:dyDescent="0.3">
      <c r="A191" s="276"/>
      <c r="B191" s="272"/>
      <c r="C191" s="277"/>
      <c r="D191" s="281"/>
      <c r="E191" s="89">
        <f t="shared" si="9"/>
        <v>0</v>
      </c>
      <c r="F191" s="125" t="s">
        <v>354</v>
      </c>
      <c r="G191" s="100"/>
      <c r="H191" s="131"/>
      <c r="I191" s="112"/>
      <c r="J191" s="112"/>
      <c r="K191" s="112"/>
      <c r="L191" s="112"/>
      <c r="M191" s="112"/>
      <c r="N191" s="112"/>
      <c r="O191" s="112"/>
    </row>
    <row r="192" spans="1:15" s="125" customFormat="1" hidden="1" x14ac:dyDescent="0.3">
      <c r="A192" s="276"/>
      <c r="B192" s="272"/>
      <c r="C192" s="277"/>
      <c r="D192" s="281"/>
      <c r="E192" s="89">
        <f t="shared" si="9"/>
        <v>0</v>
      </c>
      <c r="F192" s="125" t="s">
        <v>354</v>
      </c>
      <c r="G192" s="100"/>
      <c r="H192" s="303"/>
      <c r="I192" s="112"/>
      <c r="J192" s="112"/>
      <c r="K192" s="112"/>
      <c r="L192" s="112"/>
      <c r="M192" s="112"/>
      <c r="N192" s="112"/>
      <c r="O192" s="112"/>
    </row>
    <row r="193" spans="1:15" s="125" customFormat="1" hidden="1" x14ac:dyDescent="0.3">
      <c r="A193" s="276"/>
      <c r="B193" s="272"/>
      <c r="C193" s="277"/>
      <c r="D193" s="281"/>
      <c r="E193" s="89">
        <f t="shared" si="9"/>
        <v>0</v>
      </c>
      <c r="F193" s="125" t="s">
        <v>354</v>
      </c>
      <c r="G193" s="100"/>
      <c r="H193" s="131"/>
      <c r="I193" s="112"/>
      <c r="J193" s="112"/>
      <c r="K193" s="112"/>
      <c r="L193" s="112"/>
      <c r="M193" s="112"/>
      <c r="N193" s="112"/>
      <c r="O193" s="112"/>
    </row>
    <row r="194" spans="1:15" s="125" customFormat="1" hidden="1" x14ac:dyDescent="0.3">
      <c r="A194" s="276"/>
      <c r="B194" s="272"/>
      <c r="C194" s="277"/>
      <c r="D194" s="281"/>
      <c r="E194" s="89">
        <f t="shared" si="9"/>
        <v>0</v>
      </c>
      <c r="F194" s="125" t="s">
        <v>354</v>
      </c>
      <c r="G194" s="100"/>
      <c r="H194" s="303"/>
      <c r="I194" s="112"/>
      <c r="J194" s="112"/>
      <c r="K194" s="112"/>
      <c r="L194" s="112"/>
      <c r="M194" s="112"/>
      <c r="N194" s="112"/>
      <c r="O194" s="112"/>
    </row>
    <row r="195" spans="1:15" s="125" customFormat="1" hidden="1" x14ac:dyDescent="0.3">
      <c r="A195" s="276"/>
      <c r="B195" s="272"/>
      <c r="C195" s="277"/>
      <c r="D195" s="281"/>
      <c r="E195" s="89">
        <f t="shared" si="9"/>
        <v>0</v>
      </c>
      <c r="F195" s="125" t="s">
        <v>354</v>
      </c>
      <c r="G195" s="100"/>
      <c r="H195" s="131"/>
      <c r="I195" s="112"/>
      <c r="J195" s="112"/>
      <c r="K195" s="112"/>
      <c r="L195" s="112"/>
      <c r="M195" s="112"/>
      <c r="N195" s="112"/>
      <c r="O195" s="112"/>
    </row>
    <row r="196" spans="1:15" s="125" customFormat="1" hidden="1" x14ac:dyDescent="0.3">
      <c r="A196" s="276"/>
      <c r="B196" s="272"/>
      <c r="C196" s="277"/>
      <c r="D196" s="281"/>
      <c r="E196" s="89">
        <f t="shared" si="9"/>
        <v>0</v>
      </c>
      <c r="F196" s="125" t="s">
        <v>354</v>
      </c>
      <c r="G196" s="100"/>
      <c r="H196" s="303"/>
      <c r="I196" s="112"/>
      <c r="J196" s="112"/>
      <c r="K196" s="112"/>
      <c r="L196" s="112"/>
      <c r="M196" s="112"/>
      <c r="N196" s="112"/>
      <c r="O196" s="112"/>
    </row>
    <row r="197" spans="1:15" s="125" customFormat="1" hidden="1" x14ac:dyDescent="0.3">
      <c r="A197" s="276"/>
      <c r="B197" s="272"/>
      <c r="C197" s="277"/>
      <c r="D197" s="281"/>
      <c r="E197" s="89">
        <f t="shared" si="9"/>
        <v>0</v>
      </c>
      <c r="F197" s="125" t="s">
        <v>354</v>
      </c>
      <c r="G197" s="100"/>
      <c r="H197" s="131"/>
      <c r="I197" s="112"/>
      <c r="J197" s="112"/>
      <c r="K197" s="112"/>
      <c r="L197" s="112"/>
      <c r="M197" s="112"/>
      <c r="N197" s="112"/>
      <c r="O197" s="112"/>
    </row>
    <row r="198" spans="1:15" s="125" customFormat="1" hidden="1" x14ac:dyDescent="0.3">
      <c r="A198" s="276"/>
      <c r="B198" s="272"/>
      <c r="C198" s="277"/>
      <c r="D198" s="281"/>
      <c r="E198" s="89">
        <f t="shared" si="9"/>
        <v>0</v>
      </c>
      <c r="F198" s="125" t="s">
        <v>354</v>
      </c>
      <c r="G198" s="100"/>
      <c r="H198" s="303"/>
      <c r="I198" s="112"/>
      <c r="J198" s="112"/>
      <c r="K198" s="112"/>
      <c r="L198" s="112"/>
      <c r="M198" s="112"/>
      <c r="N198" s="112"/>
      <c r="O198" s="112"/>
    </row>
    <row r="199" spans="1:15" s="125" customFormat="1" hidden="1" x14ac:dyDescent="0.3">
      <c r="A199" s="276"/>
      <c r="B199" s="272"/>
      <c r="C199" s="277"/>
      <c r="D199" s="281"/>
      <c r="E199" s="89">
        <f t="shared" si="9"/>
        <v>0</v>
      </c>
      <c r="F199" s="125" t="s">
        <v>354</v>
      </c>
      <c r="G199" s="100"/>
      <c r="H199" s="131"/>
      <c r="I199" s="112"/>
      <c r="J199" s="112"/>
      <c r="K199" s="112"/>
      <c r="L199" s="112"/>
      <c r="M199" s="112"/>
      <c r="N199" s="112"/>
      <c r="O199" s="112"/>
    </row>
    <row r="200" spans="1:15" s="125" customFormat="1" hidden="1" x14ac:dyDescent="0.3">
      <c r="A200" s="276"/>
      <c r="B200" s="272"/>
      <c r="C200" s="277"/>
      <c r="D200" s="281"/>
      <c r="E200" s="89">
        <f t="shared" si="9"/>
        <v>0</v>
      </c>
      <c r="F200" s="125" t="s">
        <v>354</v>
      </c>
      <c r="G200" s="100"/>
      <c r="H200" s="303"/>
      <c r="I200" s="112"/>
      <c r="J200" s="112"/>
      <c r="K200" s="112"/>
      <c r="L200" s="112"/>
      <c r="M200" s="112"/>
      <c r="N200" s="112"/>
      <c r="O200" s="112"/>
    </row>
    <row r="201" spans="1:15" s="125" customFormat="1" hidden="1" x14ac:dyDescent="0.3">
      <c r="A201" s="276"/>
      <c r="B201" s="272"/>
      <c r="C201" s="277"/>
      <c r="D201" s="281"/>
      <c r="E201" s="89">
        <f t="shared" ref="E201:E232" si="10">ROUND(C201*D201,2)</f>
        <v>0</v>
      </c>
      <c r="F201" s="125" t="s">
        <v>354</v>
      </c>
      <c r="G201" s="100"/>
      <c r="H201" s="131"/>
      <c r="I201" s="112"/>
      <c r="J201" s="112"/>
      <c r="K201" s="112"/>
      <c r="L201" s="112"/>
      <c r="M201" s="112"/>
      <c r="N201" s="112"/>
      <c r="O201" s="112"/>
    </row>
    <row r="202" spans="1:15" s="125" customFormat="1" hidden="1" x14ac:dyDescent="0.3">
      <c r="A202" s="276"/>
      <c r="B202" s="272"/>
      <c r="C202" s="277"/>
      <c r="D202" s="281"/>
      <c r="E202" s="89">
        <f t="shared" si="10"/>
        <v>0</v>
      </c>
      <c r="F202" s="125" t="s">
        <v>354</v>
      </c>
      <c r="G202" s="100"/>
      <c r="H202" s="303"/>
      <c r="I202" s="112"/>
      <c r="J202" s="112"/>
      <c r="K202" s="112"/>
      <c r="L202" s="112"/>
      <c r="M202" s="112"/>
      <c r="N202" s="112"/>
      <c r="O202" s="112"/>
    </row>
    <row r="203" spans="1:15" s="125" customFormat="1" hidden="1" x14ac:dyDescent="0.3">
      <c r="A203" s="276"/>
      <c r="B203" s="272"/>
      <c r="C203" s="277"/>
      <c r="D203" s="281"/>
      <c r="E203" s="89">
        <f t="shared" si="10"/>
        <v>0</v>
      </c>
      <c r="F203" s="125" t="s">
        <v>354</v>
      </c>
      <c r="G203" s="100"/>
      <c r="H203" s="131"/>
      <c r="I203" s="112"/>
      <c r="J203" s="112"/>
      <c r="K203" s="112"/>
      <c r="L203" s="112"/>
      <c r="M203" s="112"/>
      <c r="N203" s="112"/>
      <c r="O203" s="112"/>
    </row>
    <row r="204" spans="1:15" s="125" customFormat="1" hidden="1" x14ac:dyDescent="0.3">
      <c r="A204" s="276"/>
      <c r="B204" s="272"/>
      <c r="C204" s="277"/>
      <c r="D204" s="281"/>
      <c r="E204" s="89">
        <f t="shared" si="10"/>
        <v>0</v>
      </c>
      <c r="F204" s="125" t="s">
        <v>354</v>
      </c>
      <c r="G204" s="100"/>
      <c r="H204" s="303"/>
      <c r="I204" s="112"/>
      <c r="J204" s="112"/>
      <c r="K204" s="112"/>
      <c r="L204" s="112"/>
      <c r="M204" s="112"/>
      <c r="N204" s="112"/>
      <c r="O204" s="112"/>
    </row>
    <row r="205" spans="1:15" s="125" customFormat="1" hidden="1" x14ac:dyDescent="0.3">
      <c r="A205" s="276"/>
      <c r="B205" s="272"/>
      <c r="C205" s="277"/>
      <c r="D205" s="281"/>
      <c r="E205" s="89">
        <f t="shared" si="10"/>
        <v>0</v>
      </c>
      <c r="F205" s="125" t="s">
        <v>354</v>
      </c>
      <c r="G205" s="100"/>
      <c r="H205" s="131"/>
      <c r="I205" s="112"/>
      <c r="J205" s="112"/>
      <c r="K205" s="112"/>
      <c r="L205" s="112"/>
      <c r="M205" s="112"/>
      <c r="N205" s="112"/>
      <c r="O205" s="112"/>
    </row>
    <row r="206" spans="1:15" s="125" customFormat="1" hidden="1" x14ac:dyDescent="0.3">
      <c r="A206" s="276"/>
      <c r="B206" s="272"/>
      <c r="C206" s="277"/>
      <c r="D206" s="281"/>
      <c r="E206" s="89">
        <f t="shared" si="10"/>
        <v>0</v>
      </c>
      <c r="F206" s="125" t="s">
        <v>354</v>
      </c>
      <c r="G206" s="100"/>
      <c r="H206" s="303"/>
      <c r="I206" s="112"/>
      <c r="J206" s="112"/>
      <c r="K206" s="112"/>
      <c r="L206" s="112"/>
      <c r="M206" s="112"/>
      <c r="N206" s="112"/>
      <c r="O206" s="112"/>
    </row>
    <row r="207" spans="1:15" s="125" customFormat="1" hidden="1" x14ac:dyDescent="0.3">
      <c r="A207" s="276"/>
      <c r="B207" s="272"/>
      <c r="C207" s="277"/>
      <c r="D207" s="281"/>
      <c r="E207" s="89">
        <f t="shared" si="10"/>
        <v>0</v>
      </c>
      <c r="F207" s="125" t="s">
        <v>354</v>
      </c>
      <c r="G207" s="100"/>
      <c r="H207" s="131"/>
      <c r="I207" s="112"/>
      <c r="J207" s="112"/>
      <c r="K207" s="112"/>
      <c r="L207" s="112"/>
      <c r="M207" s="112"/>
      <c r="N207" s="112"/>
      <c r="O207" s="112"/>
    </row>
    <row r="208" spans="1:15" s="125" customFormat="1" hidden="1" x14ac:dyDescent="0.3">
      <c r="A208" s="276"/>
      <c r="B208" s="272"/>
      <c r="C208" s="277"/>
      <c r="D208" s="281"/>
      <c r="E208" s="89">
        <f t="shared" si="10"/>
        <v>0</v>
      </c>
      <c r="F208" s="125" t="s">
        <v>354</v>
      </c>
      <c r="G208" s="100"/>
      <c r="H208" s="303"/>
      <c r="I208" s="112"/>
      <c r="J208" s="112"/>
      <c r="K208" s="112"/>
      <c r="L208" s="112"/>
      <c r="M208" s="112"/>
      <c r="N208" s="112"/>
      <c r="O208" s="112"/>
    </row>
    <row r="209" spans="1:15" s="125" customFormat="1" hidden="1" x14ac:dyDescent="0.3">
      <c r="A209" s="276"/>
      <c r="B209" s="272"/>
      <c r="C209" s="277"/>
      <c r="D209" s="281"/>
      <c r="E209" s="89">
        <f t="shared" si="10"/>
        <v>0</v>
      </c>
      <c r="F209" s="125" t="s">
        <v>354</v>
      </c>
      <c r="G209" s="100"/>
      <c r="H209" s="131"/>
      <c r="I209" s="112"/>
      <c r="J209" s="112"/>
      <c r="K209" s="112"/>
      <c r="L209" s="112"/>
      <c r="M209" s="112"/>
      <c r="N209" s="112"/>
      <c r="O209" s="112"/>
    </row>
    <row r="210" spans="1:15" s="125" customFormat="1" hidden="1" x14ac:dyDescent="0.3">
      <c r="A210" s="276"/>
      <c r="B210" s="272"/>
      <c r="C210" s="277"/>
      <c r="D210" s="281"/>
      <c r="E210" s="89">
        <f t="shared" si="10"/>
        <v>0</v>
      </c>
      <c r="F210" s="125" t="s">
        <v>354</v>
      </c>
      <c r="G210" s="100"/>
      <c r="H210" s="303"/>
      <c r="I210" s="112"/>
      <c r="J210" s="112"/>
      <c r="K210" s="112"/>
      <c r="L210" s="112"/>
      <c r="M210" s="112"/>
      <c r="N210" s="112"/>
      <c r="O210" s="112"/>
    </row>
    <row r="211" spans="1:15" s="125" customFormat="1" hidden="1" x14ac:dyDescent="0.3">
      <c r="A211" s="276"/>
      <c r="B211" s="272"/>
      <c r="C211" s="277"/>
      <c r="D211" s="281"/>
      <c r="E211" s="89">
        <f t="shared" si="10"/>
        <v>0</v>
      </c>
      <c r="F211" s="125" t="s">
        <v>354</v>
      </c>
      <c r="G211" s="100"/>
      <c r="H211" s="131"/>
      <c r="I211" s="112"/>
      <c r="J211" s="112"/>
      <c r="K211" s="112"/>
      <c r="L211" s="112"/>
      <c r="M211" s="112"/>
      <c r="N211" s="112"/>
      <c r="O211" s="112"/>
    </row>
    <row r="212" spans="1:15" s="125" customFormat="1" hidden="1" x14ac:dyDescent="0.3">
      <c r="A212" s="276"/>
      <c r="B212" s="272"/>
      <c r="C212" s="277"/>
      <c r="D212" s="281"/>
      <c r="E212" s="89">
        <f t="shared" si="10"/>
        <v>0</v>
      </c>
      <c r="F212" s="125" t="s">
        <v>354</v>
      </c>
      <c r="G212" s="100"/>
      <c r="H212" s="303"/>
      <c r="I212" s="112"/>
      <c r="J212" s="112"/>
      <c r="K212" s="112"/>
      <c r="L212" s="112"/>
      <c r="M212" s="112"/>
      <c r="N212" s="112"/>
      <c r="O212" s="112"/>
    </row>
    <row r="213" spans="1:15" s="125" customFormat="1" hidden="1" x14ac:dyDescent="0.3">
      <c r="A213" s="276"/>
      <c r="B213" s="272"/>
      <c r="C213" s="277"/>
      <c r="D213" s="281"/>
      <c r="E213" s="89">
        <f t="shared" si="10"/>
        <v>0</v>
      </c>
      <c r="F213" s="125" t="s">
        <v>354</v>
      </c>
      <c r="G213" s="100"/>
      <c r="H213" s="131"/>
      <c r="I213" s="112"/>
      <c r="J213" s="112"/>
      <c r="K213" s="112"/>
      <c r="L213" s="112"/>
      <c r="M213" s="112"/>
      <c r="N213" s="112"/>
      <c r="O213" s="112"/>
    </row>
    <row r="214" spans="1:15" s="125" customFormat="1" hidden="1" x14ac:dyDescent="0.3">
      <c r="A214" s="276"/>
      <c r="B214" s="272"/>
      <c r="C214" s="277"/>
      <c r="D214" s="281"/>
      <c r="E214" s="89">
        <f t="shared" si="10"/>
        <v>0</v>
      </c>
      <c r="F214" s="125" t="s">
        <v>354</v>
      </c>
      <c r="G214" s="100"/>
      <c r="H214" s="303"/>
      <c r="I214" s="112"/>
      <c r="J214" s="112"/>
      <c r="K214" s="112"/>
      <c r="L214" s="112"/>
      <c r="M214" s="112"/>
      <c r="N214" s="112"/>
      <c r="O214" s="112"/>
    </row>
    <row r="215" spans="1:15" s="125" customFormat="1" hidden="1" x14ac:dyDescent="0.3">
      <c r="A215" s="276"/>
      <c r="B215" s="272"/>
      <c r="C215" s="277"/>
      <c r="D215" s="281"/>
      <c r="E215" s="89">
        <f t="shared" si="10"/>
        <v>0</v>
      </c>
      <c r="F215" s="125" t="s">
        <v>354</v>
      </c>
      <c r="G215" s="100"/>
      <c r="H215" s="131"/>
      <c r="I215" s="112"/>
      <c r="J215" s="112"/>
      <c r="K215" s="112"/>
      <c r="L215" s="112"/>
      <c r="M215" s="112"/>
      <c r="N215" s="112"/>
      <c r="O215" s="112"/>
    </row>
    <row r="216" spans="1:15" s="125" customFormat="1" hidden="1" x14ac:dyDescent="0.3">
      <c r="A216" s="276"/>
      <c r="B216" s="272"/>
      <c r="C216" s="277"/>
      <c r="D216" s="281"/>
      <c r="E216" s="89">
        <f t="shared" si="10"/>
        <v>0</v>
      </c>
      <c r="F216" s="125" t="s">
        <v>354</v>
      </c>
      <c r="G216" s="100"/>
      <c r="H216" s="303"/>
      <c r="I216" s="112"/>
      <c r="J216" s="112"/>
      <c r="K216" s="112"/>
      <c r="L216" s="112"/>
      <c r="M216" s="112"/>
      <c r="N216" s="112"/>
      <c r="O216" s="112"/>
    </row>
    <row r="217" spans="1:15" s="125" customFormat="1" hidden="1" x14ac:dyDescent="0.3">
      <c r="A217" s="276"/>
      <c r="B217" s="272"/>
      <c r="C217" s="277"/>
      <c r="D217" s="281"/>
      <c r="E217" s="89">
        <f t="shared" si="10"/>
        <v>0</v>
      </c>
      <c r="F217" s="125" t="s">
        <v>354</v>
      </c>
      <c r="G217" s="100"/>
      <c r="H217" s="131"/>
      <c r="I217" s="112"/>
      <c r="J217" s="112"/>
      <c r="K217" s="112"/>
      <c r="L217" s="112"/>
      <c r="M217" s="112"/>
      <c r="N217" s="112"/>
      <c r="O217" s="112"/>
    </row>
    <row r="218" spans="1:15" s="125" customFormat="1" hidden="1" x14ac:dyDescent="0.3">
      <c r="A218" s="276"/>
      <c r="B218" s="272"/>
      <c r="C218" s="277"/>
      <c r="D218" s="281"/>
      <c r="E218" s="89">
        <f t="shared" si="10"/>
        <v>0</v>
      </c>
      <c r="F218" s="125" t="s">
        <v>354</v>
      </c>
      <c r="G218" s="100"/>
      <c r="H218" s="303"/>
      <c r="I218" s="112"/>
      <c r="J218" s="112"/>
      <c r="K218" s="112"/>
      <c r="L218" s="112"/>
      <c r="M218" s="112"/>
      <c r="N218" s="112"/>
      <c r="O218" s="112"/>
    </row>
    <row r="219" spans="1:15" s="125" customFormat="1" hidden="1" x14ac:dyDescent="0.3">
      <c r="A219" s="276"/>
      <c r="B219" s="272"/>
      <c r="C219" s="277"/>
      <c r="D219" s="281"/>
      <c r="E219" s="89">
        <f t="shared" si="10"/>
        <v>0</v>
      </c>
      <c r="F219" s="125" t="s">
        <v>354</v>
      </c>
      <c r="G219" s="100"/>
      <c r="H219" s="131"/>
      <c r="I219" s="112"/>
      <c r="J219" s="112"/>
      <c r="K219" s="112"/>
      <c r="L219" s="112"/>
      <c r="M219" s="112"/>
      <c r="N219" s="112"/>
      <c r="O219" s="112"/>
    </row>
    <row r="220" spans="1:15" s="125" customFormat="1" hidden="1" x14ac:dyDescent="0.3">
      <c r="A220" s="276"/>
      <c r="B220" s="272"/>
      <c r="C220" s="277"/>
      <c r="D220" s="281"/>
      <c r="E220" s="89">
        <f t="shared" si="10"/>
        <v>0</v>
      </c>
      <c r="F220" s="125" t="s">
        <v>354</v>
      </c>
      <c r="G220" s="100"/>
      <c r="H220" s="303"/>
      <c r="I220" s="112"/>
      <c r="J220" s="112"/>
      <c r="K220" s="112"/>
      <c r="L220" s="112"/>
      <c r="M220" s="112"/>
      <c r="N220" s="112"/>
      <c r="O220" s="112"/>
    </row>
    <row r="221" spans="1:15" s="125" customFormat="1" hidden="1" x14ac:dyDescent="0.3">
      <c r="A221" s="276"/>
      <c r="B221" s="272"/>
      <c r="C221" s="277"/>
      <c r="D221" s="281"/>
      <c r="E221" s="89">
        <f t="shared" si="10"/>
        <v>0</v>
      </c>
      <c r="F221" s="125" t="s">
        <v>354</v>
      </c>
      <c r="G221" s="100"/>
      <c r="H221" s="131"/>
      <c r="I221" s="112"/>
      <c r="J221" s="112"/>
      <c r="K221" s="112"/>
      <c r="L221" s="112"/>
      <c r="M221" s="112"/>
      <c r="N221" s="112"/>
      <c r="O221" s="112"/>
    </row>
    <row r="222" spans="1:15" s="125" customFormat="1" hidden="1" x14ac:dyDescent="0.3">
      <c r="A222" s="276"/>
      <c r="B222" s="272"/>
      <c r="C222" s="277"/>
      <c r="D222" s="281"/>
      <c r="E222" s="89">
        <f t="shared" si="10"/>
        <v>0</v>
      </c>
      <c r="F222" s="125" t="s">
        <v>354</v>
      </c>
      <c r="G222" s="100"/>
      <c r="H222" s="303"/>
      <c r="I222" s="112"/>
      <c r="J222" s="112"/>
      <c r="K222" s="112"/>
      <c r="L222" s="112"/>
      <c r="M222" s="112"/>
      <c r="N222" s="112"/>
      <c r="O222" s="112"/>
    </row>
    <row r="223" spans="1:15" s="125" customFormat="1" hidden="1" x14ac:dyDescent="0.3">
      <c r="A223" s="276"/>
      <c r="B223" s="272"/>
      <c r="C223" s="277"/>
      <c r="D223" s="281"/>
      <c r="E223" s="89">
        <f t="shared" si="10"/>
        <v>0</v>
      </c>
      <c r="F223" s="125" t="s">
        <v>354</v>
      </c>
      <c r="G223" s="100"/>
      <c r="H223" s="131"/>
      <c r="I223" s="112"/>
      <c r="J223" s="112"/>
      <c r="K223" s="112"/>
      <c r="L223" s="112"/>
      <c r="M223" s="112"/>
      <c r="N223" s="112"/>
      <c r="O223" s="112"/>
    </row>
    <row r="224" spans="1:15" s="125" customFormat="1" hidden="1" x14ac:dyDescent="0.3">
      <c r="A224" s="276"/>
      <c r="B224" s="272"/>
      <c r="C224" s="277"/>
      <c r="D224" s="281"/>
      <c r="E224" s="89">
        <f t="shared" si="10"/>
        <v>0</v>
      </c>
      <c r="F224" s="125" t="s">
        <v>354</v>
      </c>
      <c r="G224" s="100"/>
      <c r="H224" s="303"/>
      <c r="I224" s="112"/>
      <c r="J224" s="112"/>
      <c r="K224" s="112"/>
      <c r="L224" s="112"/>
      <c r="M224" s="112"/>
      <c r="N224" s="112"/>
      <c r="O224" s="112"/>
    </row>
    <row r="225" spans="1:15" s="125" customFormat="1" hidden="1" x14ac:dyDescent="0.3">
      <c r="A225" s="276"/>
      <c r="B225" s="272"/>
      <c r="C225" s="277"/>
      <c r="D225" s="281"/>
      <c r="E225" s="89">
        <f t="shared" si="10"/>
        <v>0</v>
      </c>
      <c r="F225" s="125" t="s">
        <v>354</v>
      </c>
      <c r="G225" s="100"/>
      <c r="H225" s="131"/>
      <c r="I225" s="112"/>
      <c r="J225" s="112"/>
      <c r="K225" s="112"/>
      <c r="L225" s="112"/>
      <c r="M225" s="112"/>
      <c r="N225" s="112"/>
      <c r="O225" s="112"/>
    </row>
    <row r="226" spans="1:15" s="125" customFormat="1" hidden="1" x14ac:dyDescent="0.3">
      <c r="A226" s="276"/>
      <c r="B226" s="272"/>
      <c r="C226" s="277"/>
      <c r="D226" s="281"/>
      <c r="E226" s="89">
        <f t="shared" si="10"/>
        <v>0</v>
      </c>
      <c r="F226" s="125" t="s">
        <v>354</v>
      </c>
      <c r="G226" s="100"/>
      <c r="H226" s="303"/>
      <c r="I226" s="112"/>
      <c r="J226" s="112"/>
      <c r="K226" s="112"/>
      <c r="L226" s="112"/>
      <c r="M226" s="112"/>
      <c r="N226" s="112"/>
      <c r="O226" s="112"/>
    </row>
    <row r="227" spans="1:15" s="125" customFormat="1" hidden="1" x14ac:dyDescent="0.3">
      <c r="A227" s="276"/>
      <c r="B227" s="272"/>
      <c r="C227" s="277"/>
      <c r="D227" s="281"/>
      <c r="E227" s="89">
        <f t="shared" si="10"/>
        <v>0</v>
      </c>
      <c r="F227" s="125" t="s">
        <v>354</v>
      </c>
      <c r="G227" s="100"/>
      <c r="H227" s="131"/>
      <c r="I227" s="112"/>
      <c r="J227" s="112"/>
      <c r="K227" s="112"/>
      <c r="L227" s="112"/>
      <c r="M227" s="112"/>
      <c r="N227" s="112"/>
      <c r="O227" s="112"/>
    </row>
    <row r="228" spans="1:15" s="125" customFormat="1" hidden="1" x14ac:dyDescent="0.3">
      <c r="A228" s="276"/>
      <c r="B228" s="272"/>
      <c r="C228" s="277"/>
      <c r="D228" s="281"/>
      <c r="E228" s="89">
        <f t="shared" si="10"/>
        <v>0</v>
      </c>
      <c r="F228" s="125" t="s">
        <v>354</v>
      </c>
      <c r="G228" s="100"/>
      <c r="H228" s="303"/>
      <c r="I228" s="112"/>
      <c r="J228" s="112"/>
      <c r="K228" s="112"/>
      <c r="L228" s="112"/>
      <c r="M228" s="112"/>
      <c r="N228" s="112"/>
      <c r="O228" s="112"/>
    </row>
    <row r="229" spans="1:15" s="125" customFormat="1" hidden="1" x14ac:dyDescent="0.3">
      <c r="A229" s="276"/>
      <c r="B229" s="272"/>
      <c r="C229" s="277"/>
      <c r="D229" s="281"/>
      <c r="E229" s="89">
        <f t="shared" si="10"/>
        <v>0</v>
      </c>
      <c r="F229" s="125" t="s">
        <v>354</v>
      </c>
      <c r="G229" s="100"/>
      <c r="H229" s="131"/>
      <c r="I229" s="112"/>
      <c r="J229" s="112"/>
      <c r="K229" s="112"/>
      <c r="L229" s="112"/>
      <c r="M229" s="112"/>
      <c r="N229" s="112"/>
      <c r="O229" s="112"/>
    </row>
    <row r="230" spans="1:15" s="125" customFormat="1" hidden="1" x14ac:dyDescent="0.3">
      <c r="A230" s="276"/>
      <c r="B230" s="272"/>
      <c r="C230" s="277"/>
      <c r="D230" s="281"/>
      <c r="E230" s="89">
        <f t="shared" si="10"/>
        <v>0</v>
      </c>
      <c r="F230" s="125" t="s">
        <v>354</v>
      </c>
      <c r="G230" s="100"/>
      <c r="H230" s="303"/>
      <c r="I230" s="112"/>
      <c r="J230" s="112"/>
      <c r="K230" s="112"/>
      <c r="L230" s="112"/>
      <c r="M230" s="112"/>
      <c r="N230" s="112"/>
      <c r="O230" s="112"/>
    </row>
    <row r="231" spans="1:15" s="125" customFormat="1" hidden="1" x14ac:dyDescent="0.3">
      <c r="A231" s="276"/>
      <c r="B231" s="272"/>
      <c r="C231" s="277"/>
      <c r="D231" s="281"/>
      <c r="E231" s="89">
        <f t="shared" si="10"/>
        <v>0</v>
      </c>
      <c r="F231" s="125" t="s">
        <v>354</v>
      </c>
      <c r="G231" s="100"/>
      <c r="H231" s="131"/>
      <c r="I231" s="112"/>
      <c r="J231" s="112"/>
      <c r="K231" s="112"/>
      <c r="L231" s="112"/>
      <c r="M231" s="112"/>
      <c r="N231" s="112"/>
      <c r="O231" s="112"/>
    </row>
    <row r="232" spans="1:15" s="125" customFormat="1" hidden="1" x14ac:dyDescent="0.3">
      <c r="A232" s="276"/>
      <c r="B232" s="272"/>
      <c r="C232" s="277"/>
      <c r="D232" s="281"/>
      <c r="E232" s="89">
        <f t="shared" si="10"/>
        <v>0</v>
      </c>
      <c r="F232" s="125" t="s">
        <v>354</v>
      </c>
      <c r="G232" s="100"/>
      <c r="H232" s="303"/>
      <c r="I232" s="112"/>
      <c r="J232" s="112"/>
      <c r="K232" s="112"/>
      <c r="L232" s="112"/>
      <c r="M232" s="112"/>
      <c r="N232" s="112"/>
      <c r="O232" s="112"/>
    </row>
    <row r="233" spans="1:15" s="125" customFormat="1" hidden="1" x14ac:dyDescent="0.3">
      <c r="A233" s="276"/>
      <c r="B233" s="272"/>
      <c r="C233" s="277"/>
      <c r="D233" s="281"/>
      <c r="E233" s="89">
        <f t="shared" ref="E233:E264" si="11">ROUND(C233*D233,2)</f>
        <v>0</v>
      </c>
      <c r="F233" s="125" t="s">
        <v>354</v>
      </c>
      <c r="G233" s="100"/>
      <c r="H233" s="131"/>
      <c r="I233" s="112"/>
      <c r="J233" s="112"/>
      <c r="K233" s="112"/>
      <c r="L233" s="112"/>
      <c r="M233" s="112"/>
      <c r="N233" s="112"/>
      <c r="O233" s="112"/>
    </row>
    <row r="234" spans="1:15" s="125" customFormat="1" hidden="1" x14ac:dyDescent="0.3">
      <c r="A234" s="276"/>
      <c r="B234" s="272"/>
      <c r="C234" s="277"/>
      <c r="D234" s="281"/>
      <c r="E234" s="89">
        <f t="shared" si="11"/>
        <v>0</v>
      </c>
      <c r="F234" s="125" t="s">
        <v>354</v>
      </c>
      <c r="G234" s="100"/>
      <c r="H234" s="303"/>
      <c r="I234" s="112"/>
      <c r="J234" s="112"/>
      <c r="K234" s="112"/>
      <c r="L234" s="112"/>
      <c r="M234" s="112"/>
      <c r="N234" s="112"/>
      <c r="O234" s="112"/>
    </row>
    <row r="235" spans="1:15" s="125" customFormat="1" hidden="1" x14ac:dyDescent="0.3">
      <c r="A235" s="276"/>
      <c r="B235" s="272"/>
      <c r="C235" s="277"/>
      <c r="D235" s="281"/>
      <c r="E235" s="89">
        <f t="shared" si="11"/>
        <v>0</v>
      </c>
      <c r="F235" s="125" t="s">
        <v>354</v>
      </c>
      <c r="G235" s="100"/>
      <c r="H235" s="131"/>
      <c r="I235" s="112"/>
      <c r="J235" s="112"/>
      <c r="K235" s="112"/>
      <c r="L235" s="112"/>
      <c r="M235" s="112"/>
      <c r="N235" s="112"/>
      <c r="O235" s="112"/>
    </row>
    <row r="236" spans="1:15" s="125" customFormat="1" hidden="1" x14ac:dyDescent="0.3">
      <c r="A236" s="276"/>
      <c r="B236" s="272"/>
      <c r="C236" s="277"/>
      <c r="D236" s="281"/>
      <c r="E236" s="89">
        <f t="shared" si="11"/>
        <v>0</v>
      </c>
      <c r="F236" s="125" t="s">
        <v>354</v>
      </c>
      <c r="G236" s="100"/>
      <c r="H236" s="303"/>
      <c r="I236" s="112"/>
      <c r="J236" s="112"/>
      <c r="K236" s="112"/>
      <c r="L236" s="112"/>
      <c r="M236" s="112"/>
      <c r="N236" s="112"/>
      <c r="O236" s="112"/>
    </row>
    <row r="237" spans="1:15" s="125" customFormat="1" hidden="1" x14ac:dyDescent="0.3">
      <c r="A237" s="276"/>
      <c r="B237" s="272"/>
      <c r="C237" s="277"/>
      <c r="D237" s="281"/>
      <c r="E237" s="89">
        <f t="shared" si="11"/>
        <v>0</v>
      </c>
      <c r="F237" s="125" t="s">
        <v>354</v>
      </c>
      <c r="G237" s="100"/>
      <c r="H237" s="131"/>
      <c r="I237" s="112"/>
      <c r="J237" s="112"/>
      <c r="K237" s="112"/>
      <c r="L237" s="112"/>
      <c r="M237" s="112"/>
      <c r="N237" s="112"/>
      <c r="O237" s="112"/>
    </row>
    <row r="238" spans="1:15" s="125" customFormat="1" hidden="1" x14ac:dyDescent="0.3">
      <c r="A238" s="276"/>
      <c r="B238" s="272"/>
      <c r="C238" s="277"/>
      <c r="D238" s="281"/>
      <c r="E238" s="89">
        <f t="shared" si="11"/>
        <v>0</v>
      </c>
      <c r="F238" s="125" t="s">
        <v>354</v>
      </c>
      <c r="G238" s="100"/>
      <c r="H238" s="303"/>
      <c r="I238" s="112"/>
      <c r="J238" s="112"/>
      <c r="K238" s="112"/>
      <c r="L238" s="112"/>
      <c r="M238" s="112"/>
      <c r="N238" s="112"/>
      <c r="O238" s="112"/>
    </row>
    <row r="239" spans="1:15" s="125" customFormat="1" hidden="1" x14ac:dyDescent="0.3">
      <c r="A239" s="276"/>
      <c r="B239" s="272"/>
      <c r="C239" s="277"/>
      <c r="D239" s="281"/>
      <c r="E239" s="89">
        <f t="shared" si="11"/>
        <v>0</v>
      </c>
      <c r="F239" s="125" t="s">
        <v>354</v>
      </c>
      <c r="G239" s="100"/>
      <c r="H239" s="131"/>
      <c r="I239" s="112"/>
      <c r="J239" s="112"/>
      <c r="K239" s="112"/>
      <c r="L239" s="112"/>
      <c r="M239" s="112"/>
      <c r="N239" s="112"/>
      <c r="O239" s="112"/>
    </row>
    <row r="240" spans="1:15" s="125" customFormat="1" hidden="1" x14ac:dyDescent="0.3">
      <c r="A240" s="276"/>
      <c r="B240" s="272"/>
      <c r="C240" s="277"/>
      <c r="D240" s="281"/>
      <c r="E240" s="89">
        <f t="shared" si="11"/>
        <v>0</v>
      </c>
      <c r="F240" s="125" t="s">
        <v>354</v>
      </c>
      <c r="G240" s="100"/>
      <c r="H240" s="303"/>
      <c r="I240" s="112"/>
      <c r="J240" s="112"/>
      <c r="K240" s="112"/>
      <c r="L240" s="112"/>
      <c r="M240" s="112"/>
      <c r="N240" s="112"/>
      <c r="O240" s="112"/>
    </row>
    <row r="241" spans="1:15" s="125" customFormat="1" hidden="1" x14ac:dyDescent="0.3">
      <c r="A241" s="276"/>
      <c r="B241" s="272"/>
      <c r="C241" s="277"/>
      <c r="D241" s="281"/>
      <c r="E241" s="89">
        <f t="shared" si="11"/>
        <v>0</v>
      </c>
      <c r="F241" s="125" t="s">
        <v>354</v>
      </c>
      <c r="G241" s="100"/>
      <c r="H241" s="131"/>
      <c r="I241" s="112"/>
      <c r="J241" s="112"/>
      <c r="K241" s="112"/>
      <c r="L241" s="112"/>
      <c r="M241" s="112"/>
      <c r="N241" s="112"/>
      <c r="O241" s="112"/>
    </row>
    <row r="242" spans="1:15" s="125" customFormat="1" hidden="1" x14ac:dyDescent="0.3">
      <c r="A242" s="276"/>
      <c r="B242" s="272"/>
      <c r="C242" s="277"/>
      <c r="D242" s="281"/>
      <c r="E242" s="89">
        <f t="shared" si="11"/>
        <v>0</v>
      </c>
      <c r="F242" s="125" t="s">
        <v>354</v>
      </c>
      <c r="G242" s="100"/>
      <c r="H242" s="303"/>
      <c r="I242" s="112"/>
      <c r="J242" s="112"/>
      <c r="K242" s="112"/>
      <c r="L242" s="112"/>
      <c r="M242" s="112"/>
      <c r="N242" s="112"/>
      <c r="O242" s="112"/>
    </row>
    <row r="243" spans="1:15" s="125" customFormat="1" hidden="1" x14ac:dyDescent="0.3">
      <c r="A243" s="276"/>
      <c r="B243" s="272"/>
      <c r="C243" s="277"/>
      <c r="D243" s="281"/>
      <c r="E243" s="89">
        <f t="shared" si="11"/>
        <v>0</v>
      </c>
      <c r="F243" s="125" t="s">
        <v>354</v>
      </c>
      <c r="G243" s="100"/>
      <c r="H243" s="131"/>
      <c r="I243" s="112"/>
      <c r="J243" s="112"/>
      <c r="K243" s="112"/>
      <c r="L243" s="112"/>
      <c r="M243" s="112"/>
      <c r="N243" s="112"/>
      <c r="O243" s="112"/>
    </row>
    <row r="244" spans="1:15" s="125" customFormat="1" hidden="1" x14ac:dyDescent="0.3">
      <c r="A244" s="276"/>
      <c r="B244" s="272"/>
      <c r="C244" s="277"/>
      <c r="D244" s="281"/>
      <c r="E244" s="89">
        <f t="shared" si="11"/>
        <v>0</v>
      </c>
      <c r="F244" s="125" t="s">
        <v>354</v>
      </c>
      <c r="G244" s="100"/>
      <c r="H244" s="303"/>
      <c r="I244" s="112"/>
      <c r="J244" s="112"/>
      <c r="K244" s="112"/>
      <c r="L244" s="112"/>
      <c r="M244" s="112"/>
      <c r="N244" s="112"/>
      <c r="O244" s="112"/>
    </row>
    <row r="245" spans="1:15" s="125" customFormat="1" hidden="1" x14ac:dyDescent="0.3">
      <c r="A245" s="276"/>
      <c r="B245" s="272"/>
      <c r="C245" s="277"/>
      <c r="D245" s="281"/>
      <c r="E245" s="89">
        <f t="shared" si="11"/>
        <v>0</v>
      </c>
      <c r="F245" s="125" t="s">
        <v>354</v>
      </c>
      <c r="G245" s="100"/>
      <c r="H245" s="131"/>
      <c r="I245" s="112"/>
      <c r="J245" s="112"/>
      <c r="K245" s="112"/>
      <c r="L245" s="112"/>
      <c r="M245" s="112"/>
      <c r="N245" s="112"/>
      <c r="O245" s="112"/>
    </row>
    <row r="246" spans="1:15" s="125" customFormat="1" hidden="1" x14ac:dyDescent="0.3">
      <c r="A246" s="276"/>
      <c r="B246" s="272"/>
      <c r="C246" s="277"/>
      <c r="D246" s="281"/>
      <c r="E246" s="89">
        <f t="shared" si="11"/>
        <v>0</v>
      </c>
      <c r="F246" s="125" t="s">
        <v>354</v>
      </c>
      <c r="G246" s="100"/>
      <c r="H246" s="303"/>
      <c r="I246" s="112"/>
      <c r="J246" s="112"/>
      <c r="K246" s="112"/>
      <c r="L246" s="112"/>
      <c r="M246" s="112"/>
      <c r="N246" s="112"/>
      <c r="O246" s="112"/>
    </row>
    <row r="247" spans="1:15" s="125" customFormat="1" hidden="1" x14ac:dyDescent="0.3">
      <c r="A247" s="276"/>
      <c r="B247" s="272"/>
      <c r="C247" s="277"/>
      <c r="D247" s="281"/>
      <c r="E247" s="89">
        <f t="shared" si="11"/>
        <v>0</v>
      </c>
      <c r="F247" s="125" t="s">
        <v>354</v>
      </c>
      <c r="G247" s="100"/>
      <c r="H247" s="131"/>
      <c r="I247" s="112"/>
      <c r="J247" s="112"/>
      <c r="K247" s="112"/>
      <c r="L247" s="112"/>
      <c r="M247" s="112"/>
      <c r="N247" s="112"/>
      <c r="O247" s="112"/>
    </row>
    <row r="248" spans="1:15" s="125" customFormat="1" hidden="1" x14ac:dyDescent="0.3">
      <c r="A248" s="276"/>
      <c r="B248" s="272"/>
      <c r="C248" s="277"/>
      <c r="D248" s="281"/>
      <c r="E248" s="89">
        <f t="shared" si="11"/>
        <v>0</v>
      </c>
      <c r="F248" s="125" t="s">
        <v>354</v>
      </c>
      <c r="G248" s="100"/>
      <c r="H248" s="303"/>
      <c r="I248" s="112"/>
      <c r="J248" s="112"/>
      <c r="K248" s="112"/>
      <c r="L248" s="112"/>
      <c r="M248" s="112"/>
      <c r="N248" s="112"/>
      <c r="O248" s="112"/>
    </row>
    <row r="249" spans="1:15" s="125" customFormat="1" hidden="1" x14ac:dyDescent="0.3">
      <c r="A249" s="276"/>
      <c r="B249" s="272"/>
      <c r="C249" s="277"/>
      <c r="D249" s="281"/>
      <c r="E249" s="89">
        <f t="shared" si="11"/>
        <v>0</v>
      </c>
      <c r="F249" s="125" t="s">
        <v>354</v>
      </c>
      <c r="G249" s="100"/>
      <c r="H249" s="131"/>
      <c r="I249" s="112"/>
      <c r="J249" s="112"/>
      <c r="K249" s="112"/>
      <c r="L249" s="112"/>
      <c r="M249" s="112"/>
      <c r="N249" s="112"/>
      <c r="O249" s="112"/>
    </row>
    <row r="250" spans="1:15" s="125" customFormat="1" hidden="1" x14ac:dyDescent="0.3">
      <c r="A250" s="276"/>
      <c r="B250" s="272"/>
      <c r="C250" s="277"/>
      <c r="D250" s="281"/>
      <c r="E250" s="89">
        <f t="shared" si="11"/>
        <v>0</v>
      </c>
      <c r="F250" s="125" t="s">
        <v>354</v>
      </c>
      <c r="G250" s="100"/>
      <c r="H250" s="303"/>
      <c r="I250" s="112"/>
      <c r="J250" s="112"/>
      <c r="K250" s="112"/>
      <c r="L250" s="112"/>
      <c r="M250" s="112"/>
      <c r="N250" s="112"/>
      <c r="O250" s="112"/>
    </row>
    <row r="251" spans="1:15" s="125" customFormat="1" hidden="1" x14ac:dyDescent="0.3">
      <c r="A251" s="276"/>
      <c r="B251" s="272"/>
      <c r="C251" s="277"/>
      <c r="D251" s="281"/>
      <c r="E251" s="89">
        <f t="shared" si="11"/>
        <v>0</v>
      </c>
      <c r="F251" s="125" t="s">
        <v>354</v>
      </c>
      <c r="G251" s="100"/>
      <c r="H251" s="131"/>
      <c r="I251" s="112"/>
      <c r="J251" s="112"/>
      <c r="K251" s="112"/>
      <c r="L251" s="112"/>
      <c r="M251" s="112"/>
      <c r="N251" s="112"/>
      <c r="O251" s="112"/>
    </row>
    <row r="252" spans="1:15" s="125" customFormat="1" hidden="1" x14ac:dyDescent="0.3">
      <c r="A252" s="276"/>
      <c r="B252" s="272"/>
      <c r="C252" s="277"/>
      <c r="D252" s="281"/>
      <c r="E252" s="89">
        <f t="shared" si="11"/>
        <v>0</v>
      </c>
      <c r="F252" s="125" t="s">
        <v>354</v>
      </c>
      <c r="G252" s="100"/>
      <c r="H252" s="303"/>
      <c r="I252" s="112"/>
      <c r="J252" s="112"/>
      <c r="K252" s="112"/>
      <c r="L252" s="112"/>
      <c r="M252" s="112"/>
      <c r="N252" s="112"/>
      <c r="O252" s="112"/>
    </row>
    <row r="253" spans="1:15" s="125" customFormat="1" hidden="1" x14ac:dyDescent="0.3">
      <c r="A253" s="276"/>
      <c r="B253" s="272"/>
      <c r="C253" s="277"/>
      <c r="D253" s="281"/>
      <c r="E253" s="89">
        <f t="shared" si="11"/>
        <v>0</v>
      </c>
      <c r="F253" s="125" t="s">
        <v>354</v>
      </c>
      <c r="G253" s="100"/>
      <c r="H253" s="131"/>
      <c r="I253" s="112"/>
      <c r="J253" s="112"/>
      <c r="K253" s="112"/>
      <c r="L253" s="112"/>
      <c r="M253" s="112"/>
      <c r="N253" s="112"/>
      <c r="O253" s="112"/>
    </row>
    <row r="254" spans="1:15" s="125" customFormat="1" hidden="1" x14ac:dyDescent="0.3">
      <c r="A254" s="276"/>
      <c r="B254" s="272"/>
      <c r="C254" s="277"/>
      <c r="D254" s="281"/>
      <c r="E254" s="89">
        <f t="shared" si="11"/>
        <v>0</v>
      </c>
      <c r="F254" s="125" t="s">
        <v>354</v>
      </c>
      <c r="G254" s="100"/>
      <c r="H254" s="303"/>
      <c r="I254" s="112"/>
      <c r="J254" s="112"/>
      <c r="K254" s="112"/>
      <c r="L254" s="112"/>
      <c r="M254" s="112"/>
      <c r="N254" s="112"/>
      <c r="O254" s="112"/>
    </row>
    <row r="255" spans="1:15" s="125" customFormat="1" hidden="1" x14ac:dyDescent="0.3">
      <c r="A255" s="276"/>
      <c r="B255" s="272"/>
      <c r="C255" s="277"/>
      <c r="D255" s="281"/>
      <c r="E255" s="89">
        <f t="shared" si="11"/>
        <v>0</v>
      </c>
      <c r="F255" s="125" t="s">
        <v>354</v>
      </c>
      <c r="G255" s="100"/>
      <c r="H255" s="131"/>
      <c r="I255" s="112"/>
      <c r="J255" s="112"/>
      <c r="K255" s="112"/>
      <c r="L255" s="112"/>
      <c r="M255" s="112"/>
      <c r="N255" s="112"/>
      <c r="O255" s="112"/>
    </row>
    <row r="256" spans="1:15" s="125" customFormat="1" hidden="1" x14ac:dyDescent="0.3">
      <c r="A256" s="276"/>
      <c r="B256" s="272"/>
      <c r="C256" s="277"/>
      <c r="D256" s="281"/>
      <c r="E256" s="89">
        <f t="shared" si="11"/>
        <v>0</v>
      </c>
      <c r="F256" s="125" t="s">
        <v>354</v>
      </c>
      <c r="G256" s="100"/>
      <c r="H256" s="303"/>
      <c r="I256" s="112"/>
      <c r="J256" s="112"/>
      <c r="K256" s="112"/>
      <c r="L256" s="112"/>
      <c r="M256" s="112"/>
      <c r="N256" s="112"/>
      <c r="O256" s="112"/>
    </row>
    <row r="257" spans="1:17" s="125" customFormat="1" hidden="1" x14ac:dyDescent="0.3">
      <c r="A257" s="276"/>
      <c r="B257" s="272"/>
      <c r="C257" s="277"/>
      <c r="D257" s="281"/>
      <c r="E257" s="89">
        <f t="shared" si="11"/>
        <v>0</v>
      </c>
      <c r="F257" s="125" t="s">
        <v>354</v>
      </c>
      <c r="G257" s="100"/>
      <c r="H257" s="131"/>
      <c r="I257" s="112"/>
      <c r="J257" s="112"/>
      <c r="K257" s="112"/>
      <c r="L257" s="112"/>
      <c r="M257" s="112"/>
      <c r="N257" s="112"/>
      <c r="O257" s="112"/>
    </row>
    <row r="258" spans="1:17" s="125" customFormat="1" hidden="1" x14ac:dyDescent="0.3">
      <c r="A258" s="276"/>
      <c r="B258" s="272"/>
      <c r="C258" s="277"/>
      <c r="D258" s="281"/>
      <c r="E258" s="89">
        <f t="shared" si="11"/>
        <v>0</v>
      </c>
      <c r="F258" s="125" t="s">
        <v>354</v>
      </c>
      <c r="G258" s="100"/>
      <c r="H258" s="303"/>
      <c r="I258" s="112"/>
      <c r="J258" s="112"/>
      <c r="K258" s="112"/>
      <c r="L258" s="112"/>
      <c r="M258" s="112"/>
      <c r="N258" s="112"/>
      <c r="O258" s="112"/>
    </row>
    <row r="259" spans="1:17" s="125" customFormat="1" hidden="1" x14ac:dyDescent="0.3">
      <c r="A259" s="276"/>
      <c r="B259" s="272"/>
      <c r="C259" s="277"/>
      <c r="D259" s="281"/>
      <c r="E259" s="89">
        <f t="shared" si="11"/>
        <v>0</v>
      </c>
      <c r="F259" s="125" t="s">
        <v>354</v>
      </c>
      <c r="G259" s="100"/>
      <c r="H259" s="131"/>
      <c r="I259" s="112"/>
      <c r="J259" s="112"/>
      <c r="K259" s="112"/>
      <c r="L259" s="112"/>
      <c r="M259" s="112"/>
      <c r="N259" s="112"/>
      <c r="O259" s="112"/>
    </row>
    <row r="260" spans="1:17" s="125" customFormat="1" hidden="1" x14ac:dyDescent="0.3">
      <c r="A260" s="276"/>
      <c r="B260" s="272"/>
      <c r="C260" s="277"/>
      <c r="D260" s="281"/>
      <c r="E260" s="89">
        <f t="shared" si="11"/>
        <v>0</v>
      </c>
      <c r="F260" s="125" t="s">
        <v>354</v>
      </c>
      <c r="G260" s="100"/>
      <c r="H260" s="303"/>
      <c r="I260" s="112"/>
      <c r="J260" s="112"/>
      <c r="K260" s="112"/>
      <c r="L260" s="112"/>
      <c r="M260" s="112"/>
      <c r="N260" s="112"/>
      <c r="O260" s="112"/>
    </row>
    <row r="261" spans="1:17" s="125" customFormat="1" hidden="1" x14ac:dyDescent="0.3">
      <c r="A261" s="276"/>
      <c r="B261" s="272"/>
      <c r="C261" s="277"/>
      <c r="D261" s="281"/>
      <c r="E261" s="89">
        <f t="shared" si="11"/>
        <v>0</v>
      </c>
      <c r="F261" s="125" t="s">
        <v>354</v>
      </c>
      <c r="G261" s="100"/>
      <c r="H261" s="131"/>
      <c r="I261" s="112"/>
      <c r="J261" s="112"/>
      <c r="K261" s="112"/>
      <c r="L261" s="112"/>
      <c r="M261" s="112"/>
      <c r="N261" s="112"/>
      <c r="O261" s="112"/>
    </row>
    <row r="262" spans="1:17" s="125" customFormat="1" hidden="1" x14ac:dyDescent="0.3">
      <c r="A262" s="276"/>
      <c r="B262" s="272"/>
      <c r="C262" s="277"/>
      <c r="D262" s="281"/>
      <c r="E262" s="89">
        <f t="shared" si="11"/>
        <v>0</v>
      </c>
      <c r="F262" s="125" t="s">
        <v>354</v>
      </c>
      <c r="G262" s="100"/>
      <c r="H262" s="303"/>
      <c r="I262" s="112"/>
      <c r="J262" s="112"/>
      <c r="K262" s="112"/>
      <c r="L262" s="112"/>
      <c r="M262" s="112"/>
      <c r="N262" s="112"/>
      <c r="O262" s="112"/>
    </row>
    <row r="263" spans="1:17" s="125" customFormat="1" hidden="1" x14ac:dyDescent="0.3">
      <c r="A263" s="276"/>
      <c r="B263" s="272"/>
      <c r="C263" s="277"/>
      <c r="D263" s="281"/>
      <c r="E263" s="89">
        <f t="shared" si="11"/>
        <v>0</v>
      </c>
      <c r="F263" s="125" t="s">
        <v>354</v>
      </c>
      <c r="G263" s="100"/>
      <c r="H263" s="131"/>
      <c r="I263" s="112"/>
      <c r="J263" s="112"/>
      <c r="K263" s="112"/>
      <c r="L263" s="112"/>
      <c r="M263" s="112"/>
      <c r="N263" s="112"/>
      <c r="O263" s="112"/>
    </row>
    <row r="264" spans="1:17" s="125" customFormat="1" hidden="1" x14ac:dyDescent="0.3">
      <c r="A264" s="276"/>
      <c r="B264" s="272"/>
      <c r="C264" s="277"/>
      <c r="D264" s="281"/>
      <c r="E264" s="89">
        <f t="shared" si="11"/>
        <v>0</v>
      </c>
      <c r="F264" s="125" t="s">
        <v>354</v>
      </c>
      <c r="G264" s="100"/>
      <c r="H264" s="303"/>
      <c r="I264" s="112"/>
      <c r="J264" s="112"/>
      <c r="K264" s="112"/>
      <c r="L264" s="112"/>
      <c r="M264" s="112"/>
      <c r="N264" s="112"/>
      <c r="O264" s="112"/>
    </row>
    <row r="265" spans="1:17" s="125" customFormat="1" hidden="1" x14ac:dyDescent="0.3">
      <c r="A265" s="276"/>
      <c r="B265" s="272"/>
      <c r="C265" s="277"/>
      <c r="D265" s="281"/>
      <c r="E265" s="89">
        <f t="shared" ref="E265:E266" si="12">ROUND(C265*D265,2)</f>
        <v>0</v>
      </c>
      <c r="F265" s="125" t="s">
        <v>354</v>
      </c>
      <c r="G265" s="100"/>
      <c r="H265" s="131"/>
      <c r="I265" s="112"/>
      <c r="J265" s="112"/>
      <c r="K265" s="112"/>
      <c r="L265" s="112"/>
      <c r="M265" s="112"/>
      <c r="N265" s="112"/>
      <c r="O265" s="112"/>
    </row>
    <row r="266" spans="1:17" s="125" customFormat="1" x14ac:dyDescent="0.3">
      <c r="A266" s="272" t="s">
        <v>345</v>
      </c>
      <c r="B266" s="272" t="s">
        <v>372</v>
      </c>
      <c r="C266" s="277">
        <f t="shared" ref="C266" ca="1" si="13">RAND()*1000000</f>
        <v>57878.862578414126</v>
      </c>
      <c r="D266" s="281">
        <v>0.09</v>
      </c>
      <c r="E266" s="315">
        <f t="shared" ca="1" si="12"/>
        <v>5209.1000000000004</v>
      </c>
      <c r="F266" s="125" t="s">
        <v>354</v>
      </c>
      <c r="G266" s="112"/>
      <c r="H266" s="131"/>
      <c r="I266" s="112"/>
      <c r="J266" s="112"/>
      <c r="K266" s="112"/>
      <c r="L266" s="112"/>
      <c r="M266" s="112"/>
      <c r="N266" s="112"/>
      <c r="O266" s="112"/>
    </row>
    <row r="267" spans="1:17" s="125" customFormat="1" x14ac:dyDescent="0.3">
      <c r="A267" s="275"/>
      <c r="B267" s="272"/>
      <c r="C267" s="214"/>
      <c r="D267" s="219" t="s">
        <v>275</v>
      </c>
      <c r="E267" s="329">
        <f ca="1">ROUND(SUBTOTAL(109,E136:E266),2)</f>
        <v>129972.18</v>
      </c>
      <c r="F267" s="125" t="s">
        <v>354</v>
      </c>
      <c r="G267" s="112"/>
      <c r="H267" s="128" t="s">
        <v>357</v>
      </c>
      <c r="I267" s="112"/>
      <c r="J267" s="112"/>
      <c r="K267" s="112"/>
      <c r="L267" s="112"/>
      <c r="M267" s="112"/>
      <c r="N267" s="112"/>
      <c r="O267" s="112"/>
    </row>
    <row r="268" spans="1:17" x14ac:dyDescent="0.3">
      <c r="A268" s="8"/>
      <c r="B268" s="8"/>
      <c r="C268" s="8"/>
      <c r="D268" s="8"/>
      <c r="E268" s="317"/>
      <c r="F268" s="125" t="s">
        <v>352</v>
      </c>
      <c r="G268" s="8"/>
    </row>
    <row r="269" spans="1:17" x14ac:dyDescent="0.3">
      <c r="A269" s="8"/>
      <c r="B269" s="8"/>
      <c r="C269" s="237"/>
      <c r="D269" s="237" t="s">
        <v>219</v>
      </c>
      <c r="E269" s="89">
        <f ca="1">+E267+E135</f>
        <v>274886.28000000003</v>
      </c>
      <c r="F269" s="125" t="s">
        <v>352</v>
      </c>
      <c r="G269" s="8"/>
      <c r="H269" s="152" t="s">
        <v>249</v>
      </c>
    </row>
    <row r="270" spans="1:17" s="125" customFormat="1" x14ac:dyDescent="0.3">
      <c r="A270" s="112"/>
      <c r="B270" s="135"/>
      <c r="C270" s="113"/>
      <c r="D270" s="134"/>
      <c r="E270" s="100"/>
      <c r="F270" s="125" t="s">
        <v>352</v>
      </c>
      <c r="G270" s="112"/>
    </row>
    <row r="271" spans="1:17" s="125" customFormat="1" x14ac:dyDescent="0.3">
      <c r="A271" s="159" t="s">
        <v>217</v>
      </c>
      <c r="B271" s="118"/>
      <c r="C271" s="118"/>
      <c r="D271" s="118"/>
      <c r="E271" s="119"/>
      <c r="F271" s="125" t="s">
        <v>353</v>
      </c>
      <c r="G271" s="112"/>
      <c r="H271" s="153" t="s">
        <v>248</v>
      </c>
    </row>
    <row r="272" spans="1:17" s="125" customFormat="1" ht="45" customHeight="1" x14ac:dyDescent="0.3">
      <c r="A272" s="551" t="s">
        <v>381</v>
      </c>
      <c r="B272" s="552"/>
      <c r="C272" s="552"/>
      <c r="D272" s="552"/>
      <c r="E272" s="553"/>
      <c r="F272" s="112" t="s">
        <v>353</v>
      </c>
      <c r="G272" s="112"/>
      <c r="H272" s="557" t="s">
        <v>310</v>
      </c>
      <c r="I272" s="557"/>
      <c r="J272" s="557"/>
      <c r="K272" s="557"/>
      <c r="L272" s="557"/>
      <c r="M272" s="557"/>
      <c r="N272" s="557"/>
      <c r="O272" s="557"/>
      <c r="P272" s="557"/>
      <c r="Q272" s="557"/>
    </row>
    <row r="273" spans="1:17" x14ac:dyDescent="0.3">
      <c r="A273" s="8"/>
      <c r="B273" s="8"/>
      <c r="C273" s="8"/>
      <c r="D273" s="8"/>
      <c r="E273" s="8"/>
      <c r="F273" s="297" t="s">
        <v>354</v>
      </c>
      <c r="G273" s="8"/>
    </row>
    <row r="274" spans="1:17" s="125" customFormat="1" x14ac:dyDescent="0.3">
      <c r="A274" s="117" t="s">
        <v>218</v>
      </c>
      <c r="B274" s="122"/>
      <c r="C274" s="122"/>
      <c r="D274" s="122"/>
      <c r="E274" s="123"/>
      <c r="F274" s="112" t="s">
        <v>354</v>
      </c>
      <c r="G274" s="112"/>
      <c r="H274" s="153" t="s">
        <v>248</v>
      </c>
      <c r="J274" s="112"/>
    </row>
    <row r="275" spans="1:17" s="125" customFormat="1" ht="45" customHeight="1" x14ac:dyDescent="0.3">
      <c r="A275" s="551" t="s">
        <v>381</v>
      </c>
      <c r="B275" s="552"/>
      <c r="C275" s="552"/>
      <c r="D275" s="552"/>
      <c r="E275" s="553"/>
      <c r="F275" s="112" t="s">
        <v>354</v>
      </c>
      <c r="G275" s="112"/>
      <c r="H275" s="557" t="s">
        <v>310</v>
      </c>
      <c r="I275" s="557"/>
      <c r="J275" s="557"/>
      <c r="K275" s="557"/>
      <c r="L275" s="557"/>
      <c r="M275" s="557"/>
      <c r="N275" s="557"/>
      <c r="O275" s="557"/>
      <c r="P275" s="557"/>
      <c r="Q275" s="557"/>
    </row>
    <row r="276" spans="1:17" x14ac:dyDescent="0.3">
      <c r="A276" s="8"/>
      <c r="B276" s="8"/>
      <c r="C276" s="8"/>
      <c r="D276" s="8"/>
      <c r="E276" s="8"/>
      <c r="G276" s="8"/>
    </row>
    <row r="277" spans="1:17" x14ac:dyDescent="0.3">
      <c r="A277" s="8"/>
      <c r="B277" s="8"/>
      <c r="C277" s="8"/>
      <c r="D277" s="8"/>
      <c r="E277" s="8"/>
    </row>
    <row r="278" spans="1:17" x14ac:dyDescent="0.3">
      <c r="A278" s="8"/>
      <c r="B278" s="8"/>
      <c r="C278" s="8"/>
      <c r="D278" s="8"/>
      <c r="E278" s="8"/>
    </row>
    <row r="279" spans="1:17" x14ac:dyDescent="0.3">
      <c r="A279" s="8"/>
      <c r="B279" s="8"/>
      <c r="C279" s="8"/>
      <c r="D279" s="8"/>
      <c r="E279" s="8"/>
    </row>
    <row r="280" spans="1:17" x14ac:dyDescent="0.3">
      <c r="A280" s="8"/>
      <c r="B280" s="8"/>
      <c r="C280" s="8"/>
      <c r="D280" s="8"/>
      <c r="E280" s="8"/>
    </row>
    <row r="281" spans="1:17" x14ac:dyDescent="0.3">
      <c r="A281" s="8"/>
      <c r="B281" s="8"/>
      <c r="C281" s="8"/>
      <c r="D281" s="8"/>
      <c r="E281" s="8"/>
    </row>
    <row r="282" spans="1:17" x14ac:dyDescent="0.3">
      <c r="A282" s="8"/>
      <c r="B282" s="8"/>
      <c r="C282" s="8"/>
      <c r="D282" s="8"/>
      <c r="E282" s="8"/>
    </row>
    <row r="283" spans="1:17" x14ac:dyDescent="0.3">
      <c r="A283" s="8"/>
      <c r="B283" s="8"/>
      <c r="C283" s="8"/>
      <c r="D283" s="8"/>
      <c r="E283" s="8"/>
    </row>
    <row r="284" spans="1:17" x14ac:dyDescent="0.3">
      <c r="A284" s="8"/>
      <c r="B284" s="8"/>
      <c r="C284" s="8"/>
      <c r="D284" s="8"/>
      <c r="E284" s="8"/>
    </row>
    <row r="285" spans="1:17" x14ac:dyDescent="0.3">
      <c r="A285" s="8"/>
      <c r="B285" s="8"/>
      <c r="C285" s="8"/>
      <c r="D285" s="8"/>
      <c r="E285" s="8"/>
    </row>
    <row r="286" spans="1:17" x14ac:dyDescent="0.3">
      <c r="A286" s="8"/>
      <c r="B286" s="8"/>
      <c r="C286" s="8"/>
      <c r="D286" s="8"/>
      <c r="E286" s="8"/>
    </row>
    <row r="287" spans="1:17" x14ac:dyDescent="0.3">
      <c r="A287" s="8"/>
      <c r="B287" s="8"/>
      <c r="C287" s="8"/>
      <c r="D287" s="8"/>
      <c r="E287" s="8"/>
    </row>
    <row r="288" spans="1:17" x14ac:dyDescent="0.3">
      <c r="A288" s="8"/>
      <c r="B288" s="8"/>
      <c r="C288" s="8"/>
      <c r="D288" s="8"/>
      <c r="E288" s="8"/>
    </row>
    <row r="289" spans="1:5" x14ac:dyDescent="0.3">
      <c r="A289" s="8"/>
      <c r="B289" s="8"/>
      <c r="C289" s="8"/>
      <c r="D289" s="8"/>
      <c r="E289" s="8"/>
    </row>
    <row r="290" spans="1:5" x14ac:dyDescent="0.3">
      <c r="A290" s="8"/>
      <c r="B290" s="8"/>
      <c r="C290" s="8"/>
      <c r="D290" s="8"/>
      <c r="E290" s="8"/>
    </row>
    <row r="291" spans="1:5" x14ac:dyDescent="0.3">
      <c r="A291" s="8"/>
      <c r="B291" s="8"/>
      <c r="C291" s="8"/>
      <c r="D291" s="8"/>
      <c r="E291" s="8"/>
    </row>
    <row r="292" spans="1:5" x14ac:dyDescent="0.3">
      <c r="A292" s="8"/>
      <c r="B292" s="8"/>
      <c r="C292" s="8"/>
      <c r="D292" s="8"/>
      <c r="E292" s="8"/>
    </row>
    <row r="293" spans="1:5" x14ac:dyDescent="0.3">
      <c r="A293" s="8"/>
      <c r="B293" s="8"/>
      <c r="C293" s="8"/>
      <c r="D293" s="8"/>
      <c r="E293" s="8"/>
    </row>
    <row r="294" spans="1:5" x14ac:dyDescent="0.3">
      <c r="A294" s="8"/>
      <c r="B294" s="8"/>
      <c r="C294" s="8"/>
      <c r="D294" s="8"/>
      <c r="E294" s="8"/>
    </row>
    <row r="295" spans="1:5" x14ac:dyDescent="0.3">
      <c r="A295" s="8"/>
      <c r="B295" s="8"/>
      <c r="C295" s="8"/>
      <c r="D295" s="8"/>
      <c r="E295" s="8"/>
    </row>
    <row r="296" spans="1:5" x14ac:dyDescent="0.3">
      <c r="A296" s="8"/>
      <c r="B296" s="8"/>
      <c r="C296" s="8"/>
      <c r="D296" s="8"/>
      <c r="E296" s="8"/>
    </row>
    <row r="297" spans="1:5" x14ac:dyDescent="0.3">
      <c r="A297" s="8"/>
      <c r="B297" s="8"/>
      <c r="C297" s="8"/>
      <c r="D297" s="8"/>
      <c r="E297" s="8"/>
    </row>
    <row r="298" spans="1:5" x14ac:dyDescent="0.3">
      <c r="A298" s="8"/>
      <c r="B298" s="8"/>
      <c r="C298" s="8"/>
      <c r="D298" s="8"/>
      <c r="E298" s="8"/>
    </row>
    <row r="299" spans="1:5" x14ac:dyDescent="0.3">
      <c r="A299" s="8"/>
      <c r="B299" s="8"/>
      <c r="C299" s="8"/>
      <c r="D299" s="8"/>
      <c r="E299" s="8"/>
    </row>
    <row r="300" spans="1:5" x14ac:dyDescent="0.3">
      <c r="A300" s="8"/>
      <c r="B300" s="8"/>
      <c r="C300" s="8"/>
      <c r="D300" s="8"/>
      <c r="E300" s="8"/>
    </row>
    <row r="301" spans="1:5" x14ac:dyDescent="0.3">
      <c r="A301" s="8"/>
      <c r="B301" s="8"/>
      <c r="C301" s="8"/>
      <c r="D301" s="8"/>
      <c r="E301" s="8"/>
    </row>
    <row r="302" spans="1:5" x14ac:dyDescent="0.3">
      <c r="A302" s="8"/>
      <c r="B302" s="8"/>
      <c r="C302" s="8"/>
      <c r="D302" s="8"/>
      <c r="E302" s="8"/>
    </row>
    <row r="303" spans="1:5" x14ac:dyDescent="0.3">
      <c r="A303" s="8"/>
      <c r="B303" s="8"/>
      <c r="C303" s="8"/>
      <c r="D303" s="8"/>
      <c r="E303" s="8"/>
    </row>
    <row r="304" spans="1:5" x14ac:dyDescent="0.3">
      <c r="A304" s="8"/>
      <c r="B304" s="8"/>
      <c r="C304" s="8"/>
      <c r="D304" s="8"/>
      <c r="E304" s="8"/>
    </row>
    <row r="305" spans="1:5" x14ac:dyDescent="0.3">
      <c r="A305" s="8"/>
      <c r="B305" s="8"/>
      <c r="C305" s="8"/>
      <c r="D305" s="8"/>
      <c r="E305" s="8"/>
    </row>
    <row r="306" spans="1:5" x14ac:dyDescent="0.3">
      <c r="A306" s="8"/>
      <c r="B306" s="8"/>
      <c r="C306" s="8"/>
      <c r="D306" s="8"/>
      <c r="E306" s="8"/>
    </row>
    <row r="307" spans="1:5" x14ac:dyDescent="0.3">
      <c r="A307" s="8"/>
      <c r="B307" s="8"/>
      <c r="C307" s="8"/>
      <c r="D307" s="8"/>
      <c r="E307" s="8"/>
    </row>
    <row r="308" spans="1:5" x14ac:dyDescent="0.3">
      <c r="A308" s="8"/>
      <c r="B308" s="8"/>
      <c r="C308" s="8"/>
      <c r="D308" s="8"/>
      <c r="E308" s="8"/>
    </row>
    <row r="309" spans="1:5" x14ac:dyDescent="0.3">
      <c r="A309" s="8"/>
      <c r="B309" s="8"/>
      <c r="C309" s="8"/>
      <c r="D309" s="8"/>
      <c r="E309" s="8"/>
    </row>
    <row r="310" spans="1:5" x14ac:dyDescent="0.3">
      <c r="A310" s="8"/>
      <c r="B310" s="8"/>
      <c r="C310" s="8"/>
      <c r="D310" s="8"/>
      <c r="E310" s="8"/>
    </row>
    <row r="311" spans="1:5" x14ac:dyDescent="0.3">
      <c r="A311" s="8"/>
      <c r="B311" s="8"/>
      <c r="C311" s="8"/>
      <c r="D311" s="8"/>
      <c r="E311" s="8"/>
    </row>
    <row r="312" spans="1:5" x14ac:dyDescent="0.3">
      <c r="A312" s="8"/>
      <c r="B312" s="8"/>
      <c r="C312" s="8"/>
      <c r="D312" s="8"/>
      <c r="E312" s="8"/>
    </row>
    <row r="313" spans="1:5" x14ac:dyDescent="0.3">
      <c r="A313" s="8"/>
      <c r="B313" s="8"/>
      <c r="C313" s="8"/>
      <c r="D313" s="8"/>
      <c r="E313" s="8"/>
    </row>
    <row r="314" spans="1:5" x14ac:dyDescent="0.3">
      <c r="A314" s="8"/>
      <c r="B314" s="8"/>
      <c r="C314" s="8"/>
      <c r="D314" s="8"/>
      <c r="E314" s="8"/>
    </row>
    <row r="315" spans="1:5" x14ac:dyDescent="0.3">
      <c r="A315" s="8"/>
      <c r="B315" s="8"/>
      <c r="C315" s="8"/>
      <c r="D315" s="8"/>
      <c r="E315" s="8"/>
    </row>
    <row r="316" spans="1:5" x14ac:dyDescent="0.3">
      <c r="A316" s="8"/>
      <c r="B316" s="8"/>
      <c r="C316" s="8"/>
      <c r="D316" s="8"/>
      <c r="E316" s="8"/>
    </row>
    <row r="317" spans="1:5" x14ac:dyDescent="0.3">
      <c r="A317" s="8"/>
      <c r="B317" s="8"/>
      <c r="C317" s="8"/>
      <c r="D317" s="8"/>
      <c r="E317" s="8"/>
    </row>
    <row r="318" spans="1:5" x14ac:dyDescent="0.3">
      <c r="A318" s="8"/>
      <c r="B318" s="8"/>
      <c r="C318" s="8"/>
      <c r="D318" s="8"/>
      <c r="E318" s="8"/>
    </row>
    <row r="319" spans="1:5" x14ac:dyDescent="0.3">
      <c r="A319" s="8"/>
      <c r="B319" s="8"/>
      <c r="C319" s="8"/>
      <c r="D319" s="8"/>
      <c r="E319" s="8"/>
    </row>
    <row r="320" spans="1:5" x14ac:dyDescent="0.3">
      <c r="A320" s="8"/>
      <c r="B320" s="8"/>
      <c r="C320" s="8"/>
      <c r="D320" s="8"/>
      <c r="E320" s="8"/>
    </row>
    <row r="321" spans="1:5" x14ac:dyDescent="0.3">
      <c r="A321" s="8"/>
      <c r="B321" s="8"/>
      <c r="C321" s="8"/>
      <c r="D321" s="8"/>
      <c r="E321" s="8"/>
    </row>
    <row r="322" spans="1:5" x14ac:dyDescent="0.3">
      <c r="A322" s="8"/>
      <c r="B322" s="8"/>
      <c r="C322" s="8"/>
      <c r="D322" s="8"/>
      <c r="E322" s="8"/>
    </row>
    <row r="323" spans="1:5" x14ac:dyDescent="0.3">
      <c r="A323" s="8"/>
      <c r="B323" s="8"/>
      <c r="C323" s="8"/>
      <c r="D323" s="8"/>
      <c r="E323" s="8"/>
    </row>
    <row r="324" spans="1:5" x14ac:dyDescent="0.3">
      <c r="A324" s="8"/>
      <c r="B324" s="8"/>
      <c r="C324" s="8"/>
      <c r="D324" s="8"/>
      <c r="E324" s="8"/>
    </row>
    <row r="325" spans="1:5" x14ac:dyDescent="0.3">
      <c r="A325" s="8"/>
      <c r="B325" s="8"/>
      <c r="C325" s="8"/>
      <c r="D325" s="8"/>
      <c r="E325" s="8"/>
    </row>
    <row r="326" spans="1:5" x14ac:dyDescent="0.3">
      <c r="A326" s="8"/>
      <c r="B326" s="8"/>
      <c r="C326" s="8"/>
      <c r="D326" s="8"/>
      <c r="E326" s="8"/>
    </row>
    <row r="327" spans="1:5" x14ac:dyDescent="0.3">
      <c r="A327" s="8"/>
      <c r="B327" s="8"/>
      <c r="C327" s="8"/>
      <c r="D327" s="8"/>
      <c r="E327" s="8"/>
    </row>
    <row r="328" spans="1:5" x14ac:dyDescent="0.3">
      <c r="A328" s="8"/>
      <c r="B328" s="8"/>
      <c r="C328" s="8"/>
      <c r="D328" s="8"/>
      <c r="E328" s="8"/>
    </row>
    <row r="329" spans="1:5" x14ac:dyDescent="0.3">
      <c r="A329" s="8"/>
      <c r="B329" s="8"/>
      <c r="C329" s="8"/>
      <c r="D329" s="8"/>
      <c r="E329" s="8"/>
    </row>
    <row r="330" spans="1:5" x14ac:dyDescent="0.3">
      <c r="A330" s="8"/>
      <c r="B330" s="8"/>
      <c r="C330" s="8"/>
      <c r="D330" s="8"/>
      <c r="E330" s="8"/>
    </row>
    <row r="331" spans="1:5" x14ac:dyDescent="0.3">
      <c r="A331" s="8"/>
      <c r="B331" s="8"/>
      <c r="C331" s="8"/>
      <c r="D331" s="8"/>
      <c r="E331" s="8"/>
    </row>
    <row r="332" spans="1:5" x14ac:dyDescent="0.3">
      <c r="A332" s="8"/>
      <c r="B332" s="8"/>
      <c r="C332" s="8"/>
      <c r="D332" s="8"/>
      <c r="E332" s="8"/>
    </row>
    <row r="333" spans="1:5" x14ac:dyDescent="0.3">
      <c r="A333" s="8"/>
      <c r="B333" s="8"/>
      <c r="C333" s="8"/>
      <c r="D333" s="8"/>
      <c r="E333" s="8"/>
    </row>
    <row r="334" spans="1:5" x14ac:dyDescent="0.3">
      <c r="A334" s="8"/>
      <c r="B334" s="8"/>
      <c r="C334" s="8"/>
      <c r="D334" s="8"/>
      <c r="E334" s="8"/>
    </row>
    <row r="335" spans="1:5" x14ac:dyDescent="0.3">
      <c r="A335" s="8"/>
      <c r="B335" s="8"/>
      <c r="C335" s="8"/>
      <c r="D335" s="8"/>
      <c r="E335" s="8"/>
    </row>
    <row r="336" spans="1:5" x14ac:dyDescent="0.3">
      <c r="A336" s="8"/>
      <c r="B336" s="8"/>
      <c r="C336" s="8"/>
      <c r="D336" s="8"/>
      <c r="E336" s="8"/>
    </row>
    <row r="337" spans="1:5" x14ac:dyDescent="0.3">
      <c r="A337" s="8"/>
      <c r="B337" s="8"/>
      <c r="C337" s="8"/>
      <c r="D337" s="8"/>
      <c r="E337" s="8"/>
    </row>
    <row r="338" spans="1:5" x14ac:dyDescent="0.3">
      <c r="A338" s="8"/>
      <c r="B338" s="8"/>
      <c r="C338" s="8"/>
      <c r="D338" s="8"/>
      <c r="E338" s="8"/>
    </row>
    <row r="339" spans="1:5" x14ac:dyDescent="0.3">
      <c r="A339" s="8"/>
      <c r="B339" s="8"/>
      <c r="C339" s="8"/>
      <c r="D339" s="8"/>
      <c r="E339" s="8"/>
    </row>
    <row r="340" spans="1:5" x14ac:dyDescent="0.3">
      <c r="A340" s="8"/>
      <c r="B340" s="8"/>
      <c r="C340" s="8"/>
      <c r="D340" s="8"/>
      <c r="E340" s="8"/>
    </row>
    <row r="341" spans="1:5" x14ac:dyDescent="0.3">
      <c r="A341" s="8"/>
      <c r="B341" s="8"/>
      <c r="C341" s="8"/>
      <c r="D341" s="8"/>
      <c r="E341" s="8"/>
    </row>
    <row r="342" spans="1:5" x14ac:dyDescent="0.3">
      <c r="A342" s="8"/>
      <c r="B342" s="8"/>
      <c r="C342" s="8"/>
      <c r="D342" s="8"/>
      <c r="E342" s="8"/>
    </row>
    <row r="343" spans="1:5" x14ac:dyDescent="0.3">
      <c r="A343" s="8"/>
      <c r="B343" s="8"/>
      <c r="C343" s="8"/>
      <c r="D343" s="8"/>
      <c r="E343" s="8"/>
    </row>
    <row r="344" spans="1:5" x14ac:dyDescent="0.3">
      <c r="A344" s="8"/>
      <c r="B344" s="8"/>
      <c r="C344" s="8"/>
      <c r="D344" s="8"/>
      <c r="E344" s="8"/>
    </row>
    <row r="345" spans="1:5" x14ac:dyDescent="0.3">
      <c r="A345" s="8"/>
      <c r="B345" s="8"/>
      <c r="C345" s="8"/>
      <c r="D345" s="8"/>
      <c r="E345" s="8"/>
    </row>
    <row r="346" spans="1:5" x14ac:dyDescent="0.3">
      <c r="A346" s="8"/>
      <c r="B346" s="8"/>
      <c r="C346" s="8"/>
      <c r="D346" s="8"/>
      <c r="E346" s="8"/>
    </row>
    <row r="347" spans="1:5" x14ac:dyDescent="0.3">
      <c r="A347" s="8"/>
      <c r="B347" s="8"/>
      <c r="C347" s="8"/>
      <c r="D347" s="8"/>
      <c r="E347" s="8"/>
    </row>
    <row r="348" spans="1:5" x14ac:dyDescent="0.3">
      <c r="A348" s="8"/>
      <c r="B348" s="8"/>
      <c r="C348" s="8"/>
      <c r="D348" s="8"/>
      <c r="E348" s="8"/>
    </row>
    <row r="349" spans="1:5" x14ac:dyDescent="0.3">
      <c r="A349" s="8"/>
      <c r="B349" s="8"/>
      <c r="C349" s="8"/>
      <c r="D349" s="8"/>
      <c r="E349" s="8"/>
    </row>
    <row r="350" spans="1:5" x14ac:dyDescent="0.3">
      <c r="A350" s="8"/>
      <c r="B350" s="8"/>
      <c r="C350" s="8"/>
      <c r="D350" s="8"/>
      <c r="E350" s="8"/>
    </row>
    <row r="351" spans="1:5" x14ac:dyDescent="0.3">
      <c r="A351" s="8"/>
      <c r="B351" s="8"/>
      <c r="C351" s="8"/>
      <c r="D351" s="8"/>
      <c r="E351" s="8"/>
    </row>
    <row r="352" spans="1:5" x14ac:dyDescent="0.3">
      <c r="A352" s="8"/>
      <c r="B352" s="8"/>
      <c r="C352" s="8"/>
      <c r="D352" s="8"/>
      <c r="E352" s="8"/>
    </row>
    <row r="353" spans="1:5" x14ac:dyDescent="0.3">
      <c r="A353" s="8"/>
      <c r="B353" s="8"/>
      <c r="C353" s="8"/>
      <c r="D353" s="8"/>
      <c r="E353" s="8"/>
    </row>
    <row r="354" spans="1:5" x14ac:dyDescent="0.3">
      <c r="A354" s="8"/>
      <c r="B354" s="8"/>
      <c r="C354" s="8"/>
      <c r="D354" s="8"/>
      <c r="E354" s="8"/>
    </row>
    <row r="355" spans="1:5" x14ac:dyDescent="0.3">
      <c r="A355" s="8"/>
      <c r="B355" s="8"/>
      <c r="C355" s="8"/>
      <c r="D355" s="8"/>
      <c r="E355" s="8"/>
    </row>
    <row r="356" spans="1:5" x14ac:dyDescent="0.3">
      <c r="A356" s="8"/>
      <c r="B356" s="8"/>
      <c r="C356" s="8"/>
      <c r="D356" s="8"/>
      <c r="E356" s="8"/>
    </row>
    <row r="357" spans="1:5" x14ac:dyDescent="0.3">
      <c r="A357" s="8"/>
      <c r="B357" s="8"/>
      <c r="C357" s="8"/>
      <c r="D357" s="8"/>
      <c r="E357" s="8"/>
    </row>
    <row r="358" spans="1:5" x14ac:dyDescent="0.3">
      <c r="A358" s="8"/>
      <c r="B358" s="8"/>
      <c r="C358" s="8"/>
      <c r="D358" s="8"/>
      <c r="E358" s="8"/>
    </row>
    <row r="359" spans="1:5" x14ac:dyDescent="0.3">
      <c r="A359" s="8"/>
      <c r="B359" s="8"/>
      <c r="C359" s="8"/>
      <c r="D359" s="8"/>
      <c r="E359" s="8"/>
    </row>
    <row r="360" spans="1:5" x14ac:dyDescent="0.3">
      <c r="A360" s="8"/>
      <c r="B360" s="8"/>
      <c r="C360" s="8"/>
      <c r="D360" s="8"/>
      <c r="E360" s="8"/>
    </row>
    <row r="361" spans="1:5" x14ac:dyDescent="0.3">
      <c r="A361" s="8"/>
      <c r="B361" s="8"/>
      <c r="C361" s="8"/>
      <c r="D361" s="8"/>
      <c r="E361" s="8"/>
    </row>
    <row r="362" spans="1:5" x14ac:dyDescent="0.3">
      <c r="A362" s="8"/>
      <c r="B362" s="8"/>
      <c r="C362" s="8"/>
      <c r="D362" s="8"/>
      <c r="E362" s="8"/>
    </row>
    <row r="363" spans="1:5" x14ac:dyDescent="0.3">
      <c r="A363" s="8"/>
      <c r="B363" s="8"/>
      <c r="C363" s="8"/>
      <c r="D363" s="8"/>
      <c r="E363" s="8"/>
    </row>
    <row r="364" spans="1:5" x14ac:dyDescent="0.3">
      <c r="A364" s="8"/>
      <c r="B364" s="8"/>
      <c r="C364" s="8"/>
      <c r="D364" s="8"/>
      <c r="E364" s="8"/>
    </row>
    <row r="365" spans="1:5" x14ac:dyDescent="0.3">
      <c r="A365" s="8"/>
      <c r="B365" s="8"/>
      <c r="C365" s="8"/>
      <c r="D365" s="8"/>
      <c r="E365" s="8"/>
    </row>
    <row r="366" spans="1:5" x14ac:dyDescent="0.3">
      <c r="A366" s="8"/>
      <c r="B366" s="8"/>
      <c r="C366" s="8"/>
      <c r="D366" s="8"/>
      <c r="E366" s="8"/>
    </row>
    <row r="367" spans="1:5" x14ac:dyDescent="0.3">
      <c r="A367" s="8"/>
      <c r="B367" s="8"/>
      <c r="C367" s="8"/>
      <c r="D367" s="8"/>
      <c r="E367" s="8"/>
    </row>
    <row r="368" spans="1:5" x14ac:dyDescent="0.3">
      <c r="A368" s="8"/>
      <c r="B368" s="8"/>
      <c r="C368" s="8"/>
      <c r="D368" s="8"/>
      <c r="E368" s="8"/>
    </row>
    <row r="369" spans="1:5" x14ac:dyDescent="0.3">
      <c r="A369" s="8"/>
      <c r="B369" s="8"/>
      <c r="C369" s="8"/>
      <c r="D369" s="8"/>
      <c r="E369" s="8"/>
    </row>
    <row r="370" spans="1:5" x14ac:dyDescent="0.3">
      <c r="A370" s="8"/>
      <c r="B370" s="8"/>
      <c r="C370" s="8"/>
      <c r="D370" s="8"/>
      <c r="E370" s="8"/>
    </row>
    <row r="371" spans="1:5" x14ac:dyDescent="0.3">
      <c r="A371" s="8"/>
      <c r="B371" s="8"/>
      <c r="C371" s="8"/>
      <c r="D371" s="8"/>
      <c r="E371" s="8"/>
    </row>
    <row r="372" spans="1:5" x14ac:dyDescent="0.3">
      <c r="A372" s="8"/>
      <c r="B372" s="8"/>
      <c r="C372" s="8"/>
      <c r="D372" s="8"/>
      <c r="E372" s="8"/>
    </row>
    <row r="373" spans="1:5" x14ac:dyDescent="0.3">
      <c r="A373" s="8"/>
      <c r="B373" s="8"/>
      <c r="C373" s="8"/>
      <c r="D373" s="8"/>
      <c r="E373" s="8"/>
    </row>
    <row r="374" spans="1:5" x14ac:dyDescent="0.3">
      <c r="A374" s="8"/>
      <c r="B374" s="8"/>
      <c r="C374" s="8"/>
      <c r="D374" s="8"/>
      <c r="E374" s="8"/>
    </row>
    <row r="375" spans="1:5" x14ac:dyDescent="0.3">
      <c r="A375" s="8"/>
      <c r="B375" s="8"/>
      <c r="C375" s="8"/>
      <c r="D375" s="8"/>
      <c r="E375" s="8"/>
    </row>
    <row r="376" spans="1:5" x14ac:dyDescent="0.3">
      <c r="A376" s="8"/>
      <c r="B376" s="8"/>
      <c r="C376" s="8"/>
      <c r="D376" s="8"/>
      <c r="E376" s="8"/>
    </row>
    <row r="377" spans="1:5" x14ac:dyDescent="0.3">
      <c r="A377" s="8"/>
      <c r="B377" s="8"/>
      <c r="C377" s="8"/>
      <c r="D377" s="8"/>
      <c r="E377" s="8"/>
    </row>
    <row r="378" spans="1:5" x14ac:dyDescent="0.3">
      <c r="A378" s="8"/>
      <c r="B378" s="8"/>
      <c r="C378" s="8"/>
      <c r="D378" s="8"/>
      <c r="E378" s="8"/>
    </row>
    <row r="379" spans="1:5" x14ac:dyDescent="0.3">
      <c r="A379" s="8"/>
      <c r="B379" s="8"/>
      <c r="C379" s="8"/>
      <c r="D379" s="8"/>
      <c r="E379" s="8"/>
    </row>
    <row r="380" spans="1:5" x14ac:dyDescent="0.3">
      <c r="A380" s="8"/>
      <c r="B380" s="8"/>
      <c r="C380" s="8"/>
      <c r="D380" s="8"/>
      <c r="E380" s="8"/>
    </row>
    <row r="381" spans="1:5" x14ac:dyDescent="0.3">
      <c r="A381" s="8"/>
      <c r="B381" s="8"/>
      <c r="C381" s="8"/>
      <c r="D381" s="8"/>
      <c r="E381" s="8"/>
    </row>
    <row r="382" spans="1:5" x14ac:dyDescent="0.3">
      <c r="A382" s="8"/>
      <c r="B382" s="8"/>
      <c r="C382" s="8"/>
      <c r="D382" s="8"/>
      <c r="E382" s="8"/>
    </row>
    <row r="383" spans="1:5" x14ac:dyDescent="0.3">
      <c r="A383" s="8"/>
      <c r="B383" s="8"/>
      <c r="C383" s="8"/>
      <c r="D383" s="8"/>
      <c r="E383" s="8"/>
    </row>
    <row r="384" spans="1:5" x14ac:dyDescent="0.3">
      <c r="A384" s="8"/>
      <c r="B384" s="8"/>
      <c r="C384" s="8"/>
      <c r="D384" s="8"/>
      <c r="E384" s="8"/>
    </row>
    <row r="385" spans="1:5" x14ac:dyDescent="0.3">
      <c r="A385" s="8"/>
      <c r="B385" s="8"/>
      <c r="C385" s="8"/>
      <c r="D385" s="8"/>
      <c r="E385" s="8"/>
    </row>
    <row r="386" spans="1:5" x14ac:dyDescent="0.3">
      <c r="A386" s="8"/>
      <c r="B386" s="8"/>
      <c r="C386" s="8"/>
      <c r="D386" s="8"/>
      <c r="E386" s="8"/>
    </row>
    <row r="387" spans="1:5" x14ac:dyDescent="0.3">
      <c r="A387" s="8"/>
      <c r="B387" s="8"/>
      <c r="C387" s="8"/>
      <c r="D387" s="8"/>
      <c r="E387" s="8"/>
    </row>
    <row r="388" spans="1:5" x14ac:dyDescent="0.3">
      <c r="A388" s="8"/>
      <c r="B388" s="8"/>
      <c r="C388" s="8"/>
      <c r="D388" s="8"/>
      <c r="E388" s="8"/>
    </row>
    <row r="389" spans="1:5" x14ac:dyDescent="0.3">
      <c r="A389" s="8"/>
      <c r="B389" s="8"/>
      <c r="C389" s="8"/>
      <c r="D389" s="8"/>
      <c r="E389" s="8"/>
    </row>
    <row r="390" spans="1:5" x14ac:dyDescent="0.3">
      <c r="A390" s="8"/>
      <c r="B390" s="8"/>
      <c r="C390" s="8"/>
      <c r="D390" s="8"/>
      <c r="E390" s="8"/>
    </row>
    <row r="391" spans="1:5" x14ac:dyDescent="0.3">
      <c r="A391" s="8"/>
      <c r="B391" s="8"/>
      <c r="C391" s="8"/>
      <c r="D391" s="8"/>
      <c r="E391" s="8"/>
    </row>
    <row r="392" spans="1:5" x14ac:dyDescent="0.3">
      <c r="A392" s="8"/>
      <c r="B392" s="8"/>
      <c r="C392" s="8"/>
      <c r="D392" s="8"/>
      <c r="E392" s="8"/>
    </row>
    <row r="393" spans="1:5" x14ac:dyDescent="0.3">
      <c r="A393" s="8"/>
      <c r="B393" s="8"/>
      <c r="C393" s="8"/>
      <c r="D393" s="8"/>
      <c r="E393" s="8"/>
    </row>
    <row r="394" spans="1:5" x14ac:dyDescent="0.3">
      <c r="A394" s="8"/>
      <c r="B394" s="8"/>
      <c r="C394" s="8"/>
      <c r="D394" s="8"/>
      <c r="E394" s="8"/>
    </row>
    <row r="395" spans="1:5" x14ac:dyDescent="0.3">
      <c r="A395" s="8"/>
      <c r="B395" s="8"/>
      <c r="C395" s="8"/>
      <c r="D395" s="8"/>
      <c r="E395" s="8"/>
    </row>
    <row r="396" spans="1:5" x14ac:dyDescent="0.3">
      <c r="A396" s="8"/>
      <c r="B396" s="8"/>
      <c r="C396" s="8"/>
      <c r="D396" s="8"/>
      <c r="E396" s="8"/>
    </row>
    <row r="397" spans="1:5" x14ac:dyDescent="0.3">
      <c r="A397" s="8"/>
      <c r="B397" s="8"/>
      <c r="C397" s="8"/>
      <c r="D397" s="8"/>
      <c r="E397" s="8"/>
    </row>
    <row r="398" spans="1:5" x14ac:dyDescent="0.3">
      <c r="A398" s="8"/>
      <c r="B398" s="8"/>
      <c r="C398" s="8"/>
      <c r="D398" s="8"/>
      <c r="E398" s="8"/>
    </row>
    <row r="399" spans="1:5" x14ac:dyDescent="0.3">
      <c r="A399" s="8"/>
      <c r="B399" s="8"/>
      <c r="C399" s="8"/>
      <c r="D399" s="8"/>
      <c r="E399" s="8"/>
    </row>
    <row r="400" spans="1:5" x14ac:dyDescent="0.3">
      <c r="A400" s="8"/>
      <c r="B400" s="8"/>
      <c r="C400" s="8"/>
      <c r="D400" s="8"/>
      <c r="E400" s="8"/>
    </row>
    <row r="401" spans="1:5" x14ac:dyDescent="0.3">
      <c r="A401" s="8"/>
      <c r="B401" s="8"/>
      <c r="C401" s="8"/>
      <c r="D401" s="8"/>
      <c r="E401" s="8"/>
    </row>
    <row r="402" spans="1:5" x14ac:dyDescent="0.3">
      <c r="A402" s="8"/>
      <c r="B402" s="8"/>
      <c r="C402" s="8"/>
      <c r="D402" s="8"/>
      <c r="E402" s="8"/>
    </row>
    <row r="403" spans="1:5" x14ac:dyDescent="0.3">
      <c r="A403" s="8"/>
      <c r="B403" s="8"/>
      <c r="C403" s="8"/>
      <c r="D403" s="8"/>
      <c r="E403" s="8"/>
    </row>
    <row r="404" spans="1:5" x14ac:dyDescent="0.3">
      <c r="A404" s="8"/>
      <c r="B404" s="8"/>
      <c r="C404" s="8"/>
      <c r="D404" s="8"/>
      <c r="E404" s="8"/>
    </row>
    <row r="405" spans="1:5" x14ac:dyDescent="0.3">
      <c r="A405" s="8"/>
      <c r="B405" s="8"/>
      <c r="C405" s="8"/>
      <c r="D405" s="8"/>
      <c r="E405" s="8"/>
    </row>
    <row r="406" spans="1:5" x14ac:dyDescent="0.3">
      <c r="A406" s="8"/>
      <c r="B406" s="8"/>
      <c r="C406" s="8"/>
      <c r="D406" s="8"/>
      <c r="E406" s="8"/>
    </row>
    <row r="407" spans="1:5" x14ac:dyDescent="0.3">
      <c r="A407" s="8"/>
      <c r="B407" s="8"/>
      <c r="C407" s="8"/>
      <c r="D407" s="8"/>
      <c r="E407" s="8"/>
    </row>
    <row r="408" spans="1:5" x14ac:dyDescent="0.3">
      <c r="A408" s="8"/>
      <c r="B408" s="8"/>
      <c r="C408" s="8"/>
      <c r="D408" s="8"/>
      <c r="E408" s="8"/>
    </row>
    <row r="409" spans="1:5" x14ac:dyDescent="0.3">
      <c r="A409" s="8"/>
      <c r="B409" s="8"/>
      <c r="C409" s="8"/>
      <c r="D409" s="8"/>
      <c r="E409" s="8"/>
    </row>
    <row r="410" spans="1:5" x14ac:dyDescent="0.3">
      <c r="A410" s="8"/>
      <c r="B410" s="8"/>
      <c r="C410" s="8"/>
      <c r="D410" s="8"/>
      <c r="E410" s="8"/>
    </row>
    <row r="411" spans="1:5" x14ac:dyDescent="0.3">
      <c r="A411" s="8"/>
      <c r="B411" s="8"/>
      <c r="C411" s="8"/>
      <c r="D411" s="8"/>
      <c r="E411" s="8"/>
    </row>
    <row r="412" spans="1:5" x14ac:dyDescent="0.3">
      <c r="A412" s="8"/>
      <c r="B412" s="8"/>
      <c r="C412" s="8"/>
      <c r="D412" s="8"/>
      <c r="E412" s="8"/>
    </row>
    <row r="413" spans="1:5" x14ac:dyDescent="0.3">
      <c r="A413" s="8"/>
      <c r="B413" s="8"/>
      <c r="C413" s="8"/>
      <c r="D413" s="8"/>
      <c r="E413" s="8"/>
    </row>
    <row r="414" spans="1:5" x14ac:dyDescent="0.3">
      <c r="A414" s="8"/>
      <c r="B414" s="8"/>
      <c r="C414" s="8"/>
      <c r="D414" s="8"/>
      <c r="E414" s="8"/>
    </row>
    <row r="415" spans="1:5" x14ac:dyDescent="0.3">
      <c r="A415" s="8"/>
      <c r="B415" s="8"/>
      <c r="C415" s="8"/>
      <c r="D415" s="8"/>
      <c r="E415" s="8"/>
    </row>
    <row r="416" spans="1:5" x14ac:dyDescent="0.3">
      <c r="A416" s="8"/>
      <c r="B416" s="8"/>
      <c r="C416" s="8"/>
      <c r="D416" s="8"/>
      <c r="E416" s="8"/>
    </row>
    <row r="417" spans="1:5" x14ac:dyDescent="0.3">
      <c r="A417" s="8"/>
      <c r="B417" s="8"/>
      <c r="C417" s="8"/>
      <c r="D417" s="8"/>
      <c r="E417" s="8"/>
    </row>
    <row r="418" spans="1:5" x14ac:dyDescent="0.3">
      <c r="A418" s="8"/>
      <c r="B418" s="8"/>
      <c r="C418" s="8"/>
      <c r="D418" s="8"/>
      <c r="E418" s="8"/>
    </row>
    <row r="419" spans="1:5" x14ac:dyDescent="0.3">
      <c r="A419" s="8"/>
      <c r="B419" s="8"/>
      <c r="C419" s="8"/>
      <c r="D419" s="8"/>
      <c r="E419" s="8"/>
    </row>
    <row r="420" spans="1:5" x14ac:dyDescent="0.3">
      <c r="A420" s="8"/>
      <c r="B420" s="8"/>
      <c r="C420" s="8"/>
      <c r="D420" s="8"/>
      <c r="E420" s="8"/>
    </row>
    <row r="421" spans="1:5" x14ac:dyDescent="0.3">
      <c r="A421" s="8"/>
      <c r="B421" s="8"/>
      <c r="C421" s="8"/>
      <c r="D421" s="8"/>
      <c r="E421" s="8"/>
    </row>
    <row r="422" spans="1:5" x14ac:dyDescent="0.3">
      <c r="A422" s="8"/>
      <c r="B422" s="8"/>
      <c r="C422" s="8"/>
      <c r="D422" s="8"/>
      <c r="E422" s="8"/>
    </row>
    <row r="423" spans="1:5" x14ac:dyDescent="0.3">
      <c r="A423" s="8"/>
      <c r="B423" s="8"/>
      <c r="C423" s="8"/>
      <c r="D423" s="8"/>
      <c r="E423" s="8"/>
    </row>
    <row r="424" spans="1:5" x14ac:dyDescent="0.3">
      <c r="A424" s="8"/>
      <c r="B424" s="8"/>
      <c r="C424" s="8"/>
      <c r="D424" s="8"/>
      <c r="E424" s="8"/>
    </row>
    <row r="425" spans="1:5" x14ac:dyDescent="0.3">
      <c r="A425" s="8"/>
      <c r="B425" s="8"/>
      <c r="C425" s="8"/>
      <c r="D425" s="8"/>
      <c r="E425" s="8"/>
    </row>
    <row r="426" spans="1:5" x14ac:dyDescent="0.3">
      <c r="A426" s="8"/>
      <c r="B426" s="8"/>
      <c r="C426" s="8"/>
      <c r="D426" s="8"/>
      <c r="E426" s="8"/>
    </row>
    <row r="427" spans="1:5" x14ac:dyDescent="0.3">
      <c r="A427" s="8"/>
      <c r="B427" s="8"/>
      <c r="C427" s="8"/>
      <c r="D427" s="8"/>
      <c r="E427" s="8"/>
    </row>
    <row r="428" spans="1:5" x14ac:dyDescent="0.3">
      <c r="A428" s="8"/>
      <c r="B428" s="8"/>
      <c r="C428" s="8"/>
      <c r="D428" s="8"/>
      <c r="E428" s="8"/>
    </row>
    <row r="429" spans="1:5" x14ac:dyDescent="0.3">
      <c r="A429" s="8"/>
      <c r="B429" s="8"/>
      <c r="C429" s="8"/>
      <c r="D429" s="8"/>
      <c r="E429" s="8"/>
    </row>
    <row r="430" spans="1:5" x14ac:dyDescent="0.3">
      <c r="A430" s="8"/>
      <c r="B430" s="8"/>
      <c r="C430" s="8"/>
      <c r="D430" s="8"/>
      <c r="E430" s="8"/>
    </row>
    <row r="431" spans="1:5" x14ac:dyDescent="0.3">
      <c r="A431" s="8"/>
      <c r="B431" s="8"/>
      <c r="C431" s="8"/>
      <c r="D431" s="8"/>
      <c r="E431" s="8"/>
    </row>
    <row r="432" spans="1:5" x14ac:dyDescent="0.3">
      <c r="A432" s="8"/>
      <c r="B432" s="8"/>
      <c r="C432" s="8"/>
      <c r="D432" s="8"/>
      <c r="E432" s="8"/>
    </row>
    <row r="433" spans="1:5" x14ac:dyDescent="0.3">
      <c r="A433" s="8"/>
      <c r="B433" s="8"/>
      <c r="C433" s="8"/>
      <c r="D433" s="8"/>
      <c r="E433" s="8"/>
    </row>
    <row r="434" spans="1:5" x14ac:dyDescent="0.3">
      <c r="A434" s="8"/>
      <c r="B434" s="8"/>
      <c r="C434" s="8"/>
      <c r="D434" s="8"/>
      <c r="E434" s="8"/>
    </row>
    <row r="435" spans="1:5" x14ac:dyDescent="0.3">
      <c r="A435" s="8"/>
      <c r="B435" s="8"/>
      <c r="C435" s="8"/>
      <c r="D435" s="8"/>
      <c r="E435" s="8"/>
    </row>
    <row r="436" spans="1:5" x14ac:dyDescent="0.3">
      <c r="A436" s="8"/>
      <c r="B436" s="8"/>
      <c r="C436" s="8"/>
      <c r="D436" s="8"/>
      <c r="E436" s="8"/>
    </row>
    <row r="437" spans="1:5" x14ac:dyDescent="0.3">
      <c r="A437" s="8"/>
      <c r="B437" s="8"/>
      <c r="C437" s="8"/>
      <c r="D437" s="8"/>
      <c r="E437" s="8"/>
    </row>
    <row r="438" spans="1:5" x14ac:dyDescent="0.3">
      <c r="A438" s="8"/>
      <c r="B438" s="8"/>
      <c r="C438" s="8"/>
      <c r="D438" s="8"/>
      <c r="E438" s="8"/>
    </row>
    <row r="439" spans="1:5" x14ac:dyDescent="0.3">
      <c r="A439" s="8"/>
      <c r="B439" s="8"/>
      <c r="C439" s="8"/>
      <c r="D439" s="8"/>
      <c r="E439" s="8"/>
    </row>
    <row r="440" spans="1:5" x14ac:dyDescent="0.3">
      <c r="A440" s="8"/>
      <c r="B440" s="8"/>
      <c r="C440" s="8"/>
      <c r="D440" s="8"/>
      <c r="E440" s="8"/>
    </row>
    <row r="441" spans="1:5" x14ac:dyDescent="0.3">
      <c r="A441" s="8"/>
      <c r="B441" s="8"/>
      <c r="C441" s="8"/>
      <c r="D441" s="8"/>
      <c r="E441" s="8"/>
    </row>
    <row r="442" spans="1:5" x14ac:dyDescent="0.3">
      <c r="A442" s="8"/>
      <c r="B442" s="8"/>
      <c r="C442" s="8"/>
      <c r="D442" s="8"/>
      <c r="E442" s="8"/>
    </row>
    <row r="443" spans="1:5" x14ac:dyDescent="0.3">
      <c r="A443" s="8"/>
      <c r="B443" s="8"/>
      <c r="C443" s="8"/>
      <c r="D443" s="8"/>
      <c r="E443" s="8"/>
    </row>
    <row r="444" spans="1:5" x14ac:dyDescent="0.3">
      <c r="A444" s="8"/>
      <c r="B444" s="8"/>
      <c r="C444" s="8"/>
      <c r="D444" s="8"/>
      <c r="E444" s="8"/>
    </row>
    <row r="445" spans="1:5" x14ac:dyDescent="0.3">
      <c r="A445" s="8"/>
      <c r="B445" s="8"/>
      <c r="C445" s="8"/>
      <c r="D445" s="8"/>
      <c r="E445" s="8"/>
    </row>
    <row r="446" spans="1:5" x14ac:dyDescent="0.3">
      <c r="A446" s="8"/>
      <c r="B446" s="8"/>
      <c r="C446" s="8"/>
      <c r="D446" s="8"/>
      <c r="E446" s="8"/>
    </row>
    <row r="447" spans="1:5" x14ac:dyDescent="0.3">
      <c r="A447" s="8"/>
      <c r="B447" s="8"/>
      <c r="C447" s="8"/>
      <c r="D447" s="8"/>
      <c r="E447" s="8"/>
    </row>
    <row r="448" spans="1:5" x14ac:dyDescent="0.3">
      <c r="A448" s="8"/>
      <c r="B448" s="8"/>
      <c r="C448" s="8"/>
      <c r="D448" s="8"/>
      <c r="E448" s="8"/>
    </row>
    <row r="449" spans="1:5" x14ac:dyDescent="0.3">
      <c r="A449" s="8"/>
      <c r="B449" s="8"/>
      <c r="C449" s="8"/>
      <c r="D449" s="8"/>
      <c r="E449" s="8"/>
    </row>
    <row r="450" spans="1:5" x14ac:dyDescent="0.3">
      <c r="A450" s="8"/>
      <c r="B450" s="8"/>
      <c r="C450" s="8"/>
      <c r="D450" s="8"/>
      <c r="E450" s="8"/>
    </row>
    <row r="451" spans="1:5" x14ac:dyDescent="0.3">
      <c r="A451" s="8"/>
      <c r="B451" s="8"/>
      <c r="C451" s="8"/>
      <c r="D451" s="8"/>
      <c r="E451" s="8"/>
    </row>
    <row r="452" spans="1:5" x14ac:dyDescent="0.3">
      <c r="A452" s="8"/>
      <c r="B452" s="8"/>
      <c r="C452" s="8"/>
      <c r="D452" s="8"/>
      <c r="E452" s="8"/>
    </row>
    <row r="453" spans="1:5" x14ac:dyDescent="0.3">
      <c r="A453" s="8"/>
      <c r="B453" s="8"/>
      <c r="C453" s="8"/>
      <c r="D453" s="8"/>
      <c r="E453" s="8"/>
    </row>
    <row r="454" spans="1:5" x14ac:dyDescent="0.3">
      <c r="A454" s="8"/>
      <c r="B454" s="8"/>
      <c r="C454" s="8"/>
      <c r="D454" s="8"/>
      <c r="E454" s="8"/>
    </row>
    <row r="455" spans="1:5" x14ac:dyDescent="0.3">
      <c r="A455" s="8"/>
      <c r="B455" s="8"/>
      <c r="C455" s="8"/>
      <c r="D455" s="8"/>
      <c r="E455" s="8"/>
    </row>
    <row r="456" spans="1:5" x14ac:dyDescent="0.3">
      <c r="A456" s="8"/>
      <c r="B456" s="8"/>
      <c r="C456" s="8"/>
      <c r="D456" s="8"/>
      <c r="E456" s="8"/>
    </row>
    <row r="457" spans="1:5" x14ac:dyDescent="0.3">
      <c r="A457" s="8"/>
      <c r="B457" s="8"/>
      <c r="C457" s="8"/>
      <c r="D457" s="8"/>
      <c r="E457" s="8"/>
    </row>
    <row r="458" spans="1:5" x14ac:dyDescent="0.3">
      <c r="A458" s="8"/>
      <c r="B458" s="8"/>
      <c r="C458" s="8"/>
      <c r="D458" s="8"/>
      <c r="E458" s="8"/>
    </row>
    <row r="459" spans="1:5" x14ac:dyDescent="0.3">
      <c r="A459" s="8"/>
      <c r="B459" s="8"/>
      <c r="C459" s="8"/>
      <c r="D459" s="8"/>
      <c r="E459" s="8"/>
    </row>
    <row r="460" spans="1:5" x14ac:dyDescent="0.3">
      <c r="A460" s="8"/>
      <c r="B460" s="8"/>
      <c r="C460" s="8"/>
      <c r="D460" s="8"/>
      <c r="E460" s="8"/>
    </row>
    <row r="461" spans="1:5" x14ac:dyDescent="0.3">
      <c r="A461" s="8"/>
      <c r="B461" s="8"/>
      <c r="C461" s="8"/>
      <c r="D461" s="8"/>
      <c r="E461" s="8"/>
    </row>
  </sheetData>
  <sheetProtection algorithmName="SHA-512" hashValue="fg/kgu2/cTxLI53eUpx64rdiY0r8KCsc3c5emPaqYB9dG6rOSpmdWux7Qat0dRSk1hLUVN5spd99NjHkoeoEgg==" saltValue="KwxumlD3vZUYYgEZlSU6kA=="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zoomScaleNormal="100" zoomScaleSheetLayoutView="100" workbookViewId="0">
      <selection activeCell="F7" sqref="F7"/>
    </sheetView>
  </sheetViews>
  <sheetFormatPr defaultColWidth="9.109375" defaultRowHeight="14.4" x14ac:dyDescent="0.3"/>
  <cols>
    <col min="1" max="1" width="39.33203125" style="8" customWidth="1"/>
    <col min="2" max="2" width="24.88671875" style="8" customWidth="1"/>
    <col min="3" max="3" width="16.44140625" style="8" customWidth="1"/>
    <col min="4" max="4" width="14.5546875" style="8" customWidth="1"/>
    <col min="5" max="5" width="12.44140625" style="8" customWidth="1"/>
    <col min="6" max="6" width="8.6640625" style="8" customWidth="1"/>
    <col min="7" max="7" width="16.33203125" style="8" customWidth="1"/>
    <col min="8" max="8" width="11" hidden="1" customWidth="1"/>
    <col min="9" max="9" width="2.88671875" style="8" customWidth="1"/>
    <col min="10" max="14" width="9.109375" style="8"/>
    <col min="15" max="15" width="10.44140625" style="8" customWidth="1"/>
    <col min="16" max="18" width="9.109375" style="8"/>
    <col min="19" max="19" width="16.88671875" style="8" customWidth="1"/>
    <col min="20" max="20" width="9.109375" style="8"/>
    <col min="21" max="21" width="10.88671875" style="8" customWidth="1"/>
    <col min="22" max="16384" width="9.109375" style="8"/>
  </cols>
  <sheetData>
    <row r="1" spans="1:10" ht="24" customHeight="1" x14ac:dyDescent="0.3">
      <c r="A1" s="554" t="s">
        <v>188</v>
      </c>
      <c r="B1" s="554"/>
      <c r="C1" s="554"/>
      <c r="D1" s="554"/>
      <c r="E1" s="554"/>
      <c r="F1" s="554"/>
      <c r="G1" s="8">
        <f>+'Section A'!B2</f>
        <v>0</v>
      </c>
      <c r="H1" s="56"/>
    </row>
    <row r="2" spans="1:10" ht="89.25" customHeight="1" x14ac:dyDescent="0.3">
      <c r="A2" s="558" t="s">
        <v>196</v>
      </c>
      <c r="B2" s="558"/>
      <c r="C2" s="558"/>
      <c r="D2" s="558"/>
      <c r="E2" s="558"/>
      <c r="F2" s="558"/>
      <c r="G2" s="558"/>
      <c r="H2" s="8"/>
      <c r="I2" s="17"/>
      <c r="J2" s="17"/>
    </row>
    <row r="3" spans="1:10" x14ac:dyDescent="0.3">
      <c r="B3" s="17"/>
      <c r="C3" s="17"/>
      <c r="D3" s="17"/>
      <c r="E3" s="17"/>
      <c r="F3" s="17"/>
      <c r="G3" s="17"/>
      <c r="I3" s="17"/>
      <c r="J3" s="17"/>
    </row>
    <row r="4" spans="1:10" x14ac:dyDescent="0.3">
      <c r="A4" s="252" t="s">
        <v>305</v>
      </c>
      <c r="B4" s="252" t="s">
        <v>43</v>
      </c>
      <c r="C4" s="253" t="s">
        <v>44</v>
      </c>
      <c r="D4" s="253" t="s">
        <v>45</v>
      </c>
      <c r="E4" s="253" t="s">
        <v>46</v>
      </c>
      <c r="F4" s="253" t="s">
        <v>47</v>
      </c>
      <c r="G4" s="325" t="s">
        <v>281</v>
      </c>
      <c r="H4" s="306" t="s">
        <v>355</v>
      </c>
      <c r="I4" s="17"/>
      <c r="J4" s="17"/>
    </row>
    <row r="5" spans="1:10" s="112" customFormat="1" x14ac:dyDescent="0.3">
      <c r="A5" s="282" t="s">
        <v>314</v>
      </c>
      <c r="B5" s="282" t="s">
        <v>43</v>
      </c>
      <c r="C5" s="277">
        <f t="shared" ref="C5:C7" ca="1" si="0">RAND()*1000000</f>
        <v>348554.68823295768</v>
      </c>
      <c r="D5" s="283" t="s">
        <v>315</v>
      </c>
      <c r="E5" s="283">
        <v>1</v>
      </c>
      <c r="F5" s="283">
        <v>1</v>
      </c>
      <c r="G5" s="89">
        <f ca="1">ROUND(+C5*E5*F5,2)</f>
        <v>348554.69</v>
      </c>
      <c r="H5" s="125" t="s">
        <v>353</v>
      </c>
      <c r="I5" s="136"/>
      <c r="J5" s="136"/>
    </row>
    <row r="6" spans="1:10" s="112" customFormat="1" x14ac:dyDescent="0.3">
      <c r="A6" s="284" t="s">
        <v>383</v>
      </c>
      <c r="B6" s="284" t="s">
        <v>43</v>
      </c>
      <c r="C6" s="277">
        <f t="shared" ca="1" si="0"/>
        <v>967966.2587948367</v>
      </c>
      <c r="D6" s="283" t="s">
        <v>315</v>
      </c>
      <c r="E6" s="283">
        <v>1</v>
      </c>
      <c r="F6" s="283">
        <v>1</v>
      </c>
      <c r="G6" s="89">
        <f t="shared" ref="G6:G69" ca="1" si="1">ROUND(+C6*E6*F6,2)</f>
        <v>967966.26</v>
      </c>
      <c r="H6" s="125" t="s">
        <v>353</v>
      </c>
      <c r="I6" s="100"/>
      <c r="J6" s="100"/>
    </row>
    <row r="7" spans="1:10" s="112" customFormat="1" x14ac:dyDescent="0.3">
      <c r="A7" s="284" t="s">
        <v>384</v>
      </c>
      <c r="B7" s="284" t="s">
        <v>43</v>
      </c>
      <c r="C7" s="277">
        <f t="shared" ca="1" si="0"/>
        <v>444245.66280280473</v>
      </c>
      <c r="D7" s="283" t="s">
        <v>315</v>
      </c>
      <c r="E7" s="283">
        <v>1</v>
      </c>
      <c r="F7" s="283">
        <v>1</v>
      </c>
      <c r="G7" s="89">
        <f t="shared" ca="1" si="1"/>
        <v>444245.66</v>
      </c>
      <c r="H7" s="125" t="s">
        <v>353</v>
      </c>
      <c r="J7" s="100"/>
    </row>
    <row r="8" spans="1:10" s="112" customFormat="1" hidden="1" x14ac:dyDescent="0.3">
      <c r="A8" s="284"/>
      <c r="B8" s="284"/>
      <c r="C8" s="277"/>
      <c r="D8" s="283"/>
      <c r="E8" s="283"/>
      <c r="F8" s="283"/>
      <c r="G8" s="89">
        <f t="shared" si="1"/>
        <v>0</v>
      </c>
      <c r="H8" s="125" t="s">
        <v>353</v>
      </c>
      <c r="I8" s="100"/>
      <c r="J8" s="100"/>
    </row>
    <row r="9" spans="1:10" s="112" customFormat="1" hidden="1" x14ac:dyDescent="0.3">
      <c r="A9" s="284"/>
      <c r="B9" s="284"/>
      <c r="C9" s="277"/>
      <c r="D9" s="283"/>
      <c r="E9" s="283"/>
      <c r="F9" s="283"/>
      <c r="G9" s="89">
        <f t="shared" si="1"/>
        <v>0</v>
      </c>
      <c r="H9" s="125" t="s">
        <v>353</v>
      </c>
      <c r="J9" s="100"/>
    </row>
    <row r="10" spans="1:10" s="112" customFormat="1" hidden="1" x14ac:dyDescent="0.3">
      <c r="A10" s="284"/>
      <c r="B10" s="284"/>
      <c r="C10" s="277"/>
      <c r="D10" s="283"/>
      <c r="E10" s="283"/>
      <c r="F10" s="283"/>
      <c r="G10" s="89">
        <f t="shared" si="1"/>
        <v>0</v>
      </c>
      <c r="H10" s="125" t="s">
        <v>353</v>
      </c>
      <c r="I10" s="100"/>
      <c r="J10" s="100"/>
    </row>
    <row r="11" spans="1:10" s="112" customFormat="1" hidden="1" x14ac:dyDescent="0.3">
      <c r="A11" s="284"/>
      <c r="B11" s="284"/>
      <c r="C11" s="277"/>
      <c r="D11" s="283"/>
      <c r="E11" s="283"/>
      <c r="F11" s="283"/>
      <c r="G11" s="89">
        <f t="shared" si="1"/>
        <v>0</v>
      </c>
      <c r="H11" s="125" t="s">
        <v>353</v>
      </c>
      <c r="J11" s="100"/>
    </row>
    <row r="12" spans="1:10" s="112" customFormat="1" hidden="1" x14ac:dyDescent="0.3">
      <c r="A12" s="284"/>
      <c r="B12" s="284"/>
      <c r="C12" s="277"/>
      <c r="D12" s="283"/>
      <c r="E12" s="283"/>
      <c r="F12" s="283"/>
      <c r="G12" s="89">
        <f t="shared" si="1"/>
        <v>0</v>
      </c>
      <c r="H12" s="125" t="s">
        <v>353</v>
      </c>
      <c r="I12" s="100"/>
      <c r="J12" s="100"/>
    </row>
    <row r="13" spans="1:10" s="112" customFormat="1" hidden="1" x14ac:dyDescent="0.3">
      <c r="A13" s="284"/>
      <c r="B13" s="284"/>
      <c r="C13" s="277"/>
      <c r="D13" s="283"/>
      <c r="E13" s="283"/>
      <c r="F13" s="283"/>
      <c r="G13" s="89">
        <f t="shared" si="1"/>
        <v>0</v>
      </c>
      <c r="H13" s="125" t="s">
        <v>353</v>
      </c>
      <c r="J13" s="100"/>
    </row>
    <row r="14" spans="1:10" s="112" customFormat="1" hidden="1" x14ac:dyDescent="0.3">
      <c r="A14" s="284"/>
      <c r="B14" s="284"/>
      <c r="C14" s="277"/>
      <c r="D14" s="283"/>
      <c r="E14" s="283"/>
      <c r="F14" s="283"/>
      <c r="G14" s="89">
        <f t="shared" si="1"/>
        <v>0</v>
      </c>
      <c r="H14" s="125" t="s">
        <v>353</v>
      </c>
      <c r="I14" s="100"/>
      <c r="J14" s="100"/>
    </row>
    <row r="15" spans="1:10" s="112" customFormat="1" hidden="1" x14ac:dyDescent="0.3">
      <c r="A15" s="284"/>
      <c r="B15" s="284"/>
      <c r="C15" s="277"/>
      <c r="D15" s="283"/>
      <c r="E15" s="283"/>
      <c r="F15" s="283"/>
      <c r="G15" s="89">
        <f t="shared" si="1"/>
        <v>0</v>
      </c>
      <c r="H15" s="125" t="s">
        <v>353</v>
      </c>
      <c r="J15" s="100"/>
    </row>
    <row r="16" spans="1:10" s="112" customFormat="1" hidden="1" x14ac:dyDescent="0.3">
      <c r="A16" s="284"/>
      <c r="B16" s="284"/>
      <c r="C16" s="277"/>
      <c r="D16" s="283"/>
      <c r="E16" s="283"/>
      <c r="F16" s="283"/>
      <c r="G16" s="89">
        <f t="shared" si="1"/>
        <v>0</v>
      </c>
      <c r="H16" s="125" t="s">
        <v>353</v>
      </c>
      <c r="I16" s="100"/>
      <c r="J16" s="100"/>
    </row>
    <row r="17" spans="1:10" s="112" customFormat="1" hidden="1" x14ac:dyDescent="0.3">
      <c r="A17" s="284"/>
      <c r="B17" s="284"/>
      <c r="C17" s="277"/>
      <c r="D17" s="283"/>
      <c r="E17" s="283"/>
      <c r="F17" s="283"/>
      <c r="G17" s="89">
        <f t="shared" si="1"/>
        <v>0</v>
      </c>
      <c r="H17" s="125" t="s">
        <v>353</v>
      </c>
      <c r="J17" s="100"/>
    </row>
    <row r="18" spans="1:10" s="112" customFormat="1" hidden="1" x14ac:dyDescent="0.3">
      <c r="A18" s="284"/>
      <c r="B18" s="284"/>
      <c r="C18" s="277"/>
      <c r="D18" s="283"/>
      <c r="E18" s="283"/>
      <c r="F18" s="283"/>
      <c r="G18" s="89">
        <f t="shared" si="1"/>
        <v>0</v>
      </c>
      <c r="H18" s="125" t="s">
        <v>353</v>
      </c>
      <c r="I18" s="100"/>
      <c r="J18" s="100"/>
    </row>
    <row r="19" spans="1:10" s="112" customFormat="1" hidden="1" x14ac:dyDescent="0.3">
      <c r="A19" s="284"/>
      <c r="B19" s="284"/>
      <c r="C19" s="277"/>
      <c r="D19" s="283"/>
      <c r="E19" s="283"/>
      <c r="F19" s="283"/>
      <c r="G19" s="89">
        <f t="shared" si="1"/>
        <v>0</v>
      </c>
      <c r="H19" s="125" t="s">
        <v>353</v>
      </c>
      <c r="J19" s="100"/>
    </row>
    <row r="20" spans="1:10" s="112" customFormat="1" hidden="1" x14ac:dyDescent="0.3">
      <c r="A20" s="284"/>
      <c r="B20" s="284"/>
      <c r="C20" s="277"/>
      <c r="D20" s="283"/>
      <c r="E20" s="283"/>
      <c r="F20" s="283"/>
      <c r="G20" s="89">
        <f t="shared" si="1"/>
        <v>0</v>
      </c>
      <c r="H20" s="125" t="s">
        <v>353</v>
      </c>
      <c r="I20" s="100"/>
      <c r="J20" s="100"/>
    </row>
    <row r="21" spans="1:10" s="112" customFormat="1" hidden="1" x14ac:dyDescent="0.3">
      <c r="A21" s="284"/>
      <c r="B21" s="284"/>
      <c r="C21" s="277"/>
      <c r="D21" s="283"/>
      <c r="E21" s="283"/>
      <c r="F21" s="283"/>
      <c r="G21" s="89">
        <f t="shared" si="1"/>
        <v>0</v>
      </c>
      <c r="H21" s="125" t="s">
        <v>353</v>
      </c>
      <c r="J21" s="100"/>
    </row>
    <row r="22" spans="1:10" s="112" customFormat="1" hidden="1" x14ac:dyDescent="0.3">
      <c r="A22" s="284"/>
      <c r="B22" s="284"/>
      <c r="C22" s="277"/>
      <c r="D22" s="283"/>
      <c r="E22" s="283"/>
      <c r="F22" s="283"/>
      <c r="G22" s="89">
        <f t="shared" si="1"/>
        <v>0</v>
      </c>
      <c r="H22" s="125" t="s">
        <v>353</v>
      </c>
      <c r="I22" s="100"/>
      <c r="J22" s="100"/>
    </row>
    <row r="23" spans="1:10" s="112" customFormat="1" hidden="1" x14ac:dyDescent="0.3">
      <c r="A23" s="284"/>
      <c r="B23" s="284"/>
      <c r="C23" s="277"/>
      <c r="D23" s="283"/>
      <c r="E23" s="283"/>
      <c r="F23" s="283"/>
      <c r="G23" s="89">
        <f t="shared" si="1"/>
        <v>0</v>
      </c>
      <c r="H23" s="125" t="s">
        <v>353</v>
      </c>
      <c r="J23" s="100"/>
    </row>
    <row r="24" spans="1:10" s="112" customFormat="1" hidden="1" x14ac:dyDescent="0.3">
      <c r="A24" s="284"/>
      <c r="B24" s="284"/>
      <c r="C24" s="277"/>
      <c r="D24" s="283"/>
      <c r="E24" s="283"/>
      <c r="F24" s="283"/>
      <c r="G24" s="89">
        <f t="shared" si="1"/>
        <v>0</v>
      </c>
      <c r="H24" s="125" t="s">
        <v>353</v>
      </c>
      <c r="I24" s="100"/>
      <c r="J24" s="100"/>
    </row>
    <row r="25" spans="1:10" s="112" customFormat="1" hidden="1" x14ac:dyDescent="0.3">
      <c r="A25" s="284"/>
      <c r="B25" s="284"/>
      <c r="C25" s="277"/>
      <c r="D25" s="283"/>
      <c r="E25" s="283"/>
      <c r="F25" s="283"/>
      <c r="G25" s="89">
        <f t="shared" si="1"/>
        <v>0</v>
      </c>
      <c r="H25" s="125" t="s">
        <v>353</v>
      </c>
      <c r="J25" s="100"/>
    </row>
    <row r="26" spans="1:10" s="112" customFormat="1" hidden="1" x14ac:dyDescent="0.3">
      <c r="A26" s="284"/>
      <c r="B26" s="284"/>
      <c r="C26" s="277"/>
      <c r="D26" s="283"/>
      <c r="E26" s="283"/>
      <c r="F26" s="283"/>
      <c r="G26" s="89">
        <f t="shared" si="1"/>
        <v>0</v>
      </c>
      <c r="H26" s="125" t="s">
        <v>353</v>
      </c>
      <c r="I26" s="100"/>
      <c r="J26" s="100"/>
    </row>
    <row r="27" spans="1:10" s="112" customFormat="1" hidden="1" x14ac:dyDescent="0.3">
      <c r="A27" s="284"/>
      <c r="B27" s="284"/>
      <c r="C27" s="277"/>
      <c r="D27" s="283"/>
      <c r="E27" s="283"/>
      <c r="F27" s="283"/>
      <c r="G27" s="89">
        <f t="shared" si="1"/>
        <v>0</v>
      </c>
      <c r="H27" s="125" t="s">
        <v>353</v>
      </c>
      <c r="J27" s="100"/>
    </row>
    <row r="28" spans="1:10" s="112" customFormat="1" hidden="1" x14ac:dyDescent="0.3">
      <c r="A28" s="284"/>
      <c r="B28" s="284"/>
      <c r="C28" s="277"/>
      <c r="D28" s="283"/>
      <c r="E28" s="283"/>
      <c r="F28" s="283"/>
      <c r="G28" s="89">
        <f t="shared" si="1"/>
        <v>0</v>
      </c>
      <c r="H28" s="125" t="s">
        <v>353</v>
      </c>
      <c r="I28" s="100"/>
      <c r="J28" s="100"/>
    </row>
    <row r="29" spans="1:10" s="112" customFormat="1" hidden="1" x14ac:dyDescent="0.3">
      <c r="A29" s="284"/>
      <c r="B29" s="284"/>
      <c r="C29" s="277"/>
      <c r="D29" s="283"/>
      <c r="E29" s="283"/>
      <c r="F29" s="283"/>
      <c r="G29" s="89">
        <f t="shared" si="1"/>
        <v>0</v>
      </c>
      <c r="H29" s="125" t="s">
        <v>353</v>
      </c>
      <c r="J29" s="100"/>
    </row>
    <row r="30" spans="1:10" s="112" customFormat="1" hidden="1" x14ac:dyDescent="0.3">
      <c r="A30" s="284"/>
      <c r="B30" s="284"/>
      <c r="C30" s="277"/>
      <c r="D30" s="283"/>
      <c r="E30" s="283"/>
      <c r="F30" s="283"/>
      <c r="G30" s="89">
        <f t="shared" si="1"/>
        <v>0</v>
      </c>
      <c r="H30" s="125" t="s">
        <v>353</v>
      </c>
      <c r="I30" s="100"/>
      <c r="J30" s="100"/>
    </row>
    <row r="31" spans="1:10" s="112" customFormat="1" hidden="1" x14ac:dyDescent="0.3">
      <c r="A31" s="284"/>
      <c r="B31" s="284"/>
      <c r="C31" s="277"/>
      <c r="D31" s="283"/>
      <c r="E31" s="283"/>
      <c r="F31" s="283"/>
      <c r="G31" s="89">
        <f t="shared" si="1"/>
        <v>0</v>
      </c>
      <c r="H31" s="125" t="s">
        <v>353</v>
      </c>
      <c r="J31" s="100"/>
    </row>
    <row r="32" spans="1:10" s="112" customFormat="1" hidden="1" x14ac:dyDescent="0.3">
      <c r="A32" s="284"/>
      <c r="B32" s="284"/>
      <c r="C32" s="277"/>
      <c r="D32" s="283"/>
      <c r="E32" s="283"/>
      <c r="F32" s="283"/>
      <c r="G32" s="89">
        <f t="shared" si="1"/>
        <v>0</v>
      </c>
      <c r="H32" s="125" t="s">
        <v>353</v>
      </c>
      <c r="I32" s="100"/>
      <c r="J32" s="100"/>
    </row>
    <row r="33" spans="1:10" s="112" customFormat="1" hidden="1" x14ac:dyDescent="0.3">
      <c r="A33" s="284"/>
      <c r="B33" s="284"/>
      <c r="C33" s="277"/>
      <c r="D33" s="283"/>
      <c r="E33" s="283"/>
      <c r="F33" s="283"/>
      <c r="G33" s="89">
        <f t="shared" si="1"/>
        <v>0</v>
      </c>
      <c r="H33" s="125" t="s">
        <v>353</v>
      </c>
      <c r="J33" s="100"/>
    </row>
    <row r="34" spans="1:10" s="112" customFormat="1" hidden="1" x14ac:dyDescent="0.3">
      <c r="A34" s="284"/>
      <c r="B34" s="284"/>
      <c r="C34" s="277"/>
      <c r="D34" s="283"/>
      <c r="E34" s="283"/>
      <c r="F34" s="283"/>
      <c r="G34" s="89">
        <f t="shared" si="1"/>
        <v>0</v>
      </c>
      <c r="H34" s="125" t="s">
        <v>353</v>
      </c>
      <c r="I34" s="100"/>
      <c r="J34" s="100"/>
    </row>
    <row r="35" spans="1:10" s="112" customFormat="1" hidden="1" x14ac:dyDescent="0.3">
      <c r="A35" s="284"/>
      <c r="B35" s="284"/>
      <c r="C35" s="277"/>
      <c r="D35" s="283"/>
      <c r="E35" s="283"/>
      <c r="F35" s="283"/>
      <c r="G35" s="89">
        <f t="shared" si="1"/>
        <v>0</v>
      </c>
      <c r="H35" s="125" t="s">
        <v>353</v>
      </c>
      <c r="J35" s="100"/>
    </row>
    <row r="36" spans="1:10" s="112" customFormat="1" hidden="1" x14ac:dyDescent="0.3">
      <c r="A36" s="284"/>
      <c r="B36" s="284"/>
      <c r="C36" s="277"/>
      <c r="D36" s="283"/>
      <c r="E36" s="283"/>
      <c r="F36" s="283"/>
      <c r="G36" s="89">
        <f t="shared" si="1"/>
        <v>0</v>
      </c>
      <c r="H36" s="125" t="s">
        <v>353</v>
      </c>
      <c r="I36" s="100"/>
      <c r="J36" s="100"/>
    </row>
    <row r="37" spans="1:10" s="112" customFormat="1" hidden="1" x14ac:dyDescent="0.3">
      <c r="A37" s="284"/>
      <c r="B37" s="284"/>
      <c r="C37" s="277"/>
      <c r="D37" s="283"/>
      <c r="E37" s="283"/>
      <c r="F37" s="283"/>
      <c r="G37" s="89">
        <f t="shared" si="1"/>
        <v>0</v>
      </c>
      <c r="H37" s="125" t="s">
        <v>353</v>
      </c>
      <c r="J37" s="100"/>
    </row>
    <row r="38" spans="1:10" s="112" customFormat="1" hidden="1" x14ac:dyDescent="0.3">
      <c r="A38" s="284"/>
      <c r="B38" s="284"/>
      <c r="C38" s="277"/>
      <c r="D38" s="283"/>
      <c r="E38" s="283"/>
      <c r="F38" s="283"/>
      <c r="G38" s="89">
        <f t="shared" si="1"/>
        <v>0</v>
      </c>
      <c r="H38" s="125" t="s">
        <v>353</v>
      </c>
      <c r="I38" s="100"/>
      <c r="J38" s="100"/>
    </row>
    <row r="39" spans="1:10" s="112" customFormat="1" hidden="1" x14ac:dyDescent="0.3">
      <c r="A39" s="284"/>
      <c r="B39" s="284"/>
      <c r="C39" s="277"/>
      <c r="D39" s="283"/>
      <c r="E39" s="283"/>
      <c r="F39" s="283"/>
      <c r="G39" s="89">
        <f t="shared" si="1"/>
        <v>0</v>
      </c>
      <c r="H39" s="125" t="s">
        <v>353</v>
      </c>
      <c r="J39" s="100"/>
    </row>
    <row r="40" spans="1:10" s="112" customFormat="1" hidden="1" x14ac:dyDescent="0.3">
      <c r="A40" s="284"/>
      <c r="B40" s="284"/>
      <c r="C40" s="277"/>
      <c r="D40" s="283"/>
      <c r="E40" s="283"/>
      <c r="F40" s="283"/>
      <c r="G40" s="89">
        <f t="shared" si="1"/>
        <v>0</v>
      </c>
      <c r="H40" s="125" t="s">
        <v>353</v>
      </c>
      <c r="I40" s="100"/>
      <c r="J40" s="100"/>
    </row>
    <row r="41" spans="1:10" s="112" customFormat="1" hidden="1" x14ac:dyDescent="0.3">
      <c r="A41" s="284"/>
      <c r="B41" s="284"/>
      <c r="C41" s="277"/>
      <c r="D41" s="283"/>
      <c r="E41" s="283"/>
      <c r="F41" s="283"/>
      <c r="G41" s="89">
        <f t="shared" si="1"/>
        <v>0</v>
      </c>
      <c r="H41" s="125" t="s">
        <v>353</v>
      </c>
      <c r="J41" s="100"/>
    </row>
    <row r="42" spans="1:10" s="112" customFormat="1" hidden="1" x14ac:dyDescent="0.3">
      <c r="A42" s="284"/>
      <c r="B42" s="284"/>
      <c r="C42" s="277"/>
      <c r="D42" s="283"/>
      <c r="E42" s="283"/>
      <c r="F42" s="283"/>
      <c r="G42" s="89">
        <f t="shared" si="1"/>
        <v>0</v>
      </c>
      <c r="H42" s="125" t="s">
        <v>353</v>
      </c>
      <c r="I42" s="100"/>
      <c r="J42" s="100"/>
    </row>
    <row r="43" spans="1:10" s="112" customFormat="1" hidden="1" x14ac:dyDescent="0.3">
      <c r="A43" s="284"/>
      <c r="B43" s="284"/>
      <c r="C43" s="277"/>
      <c r="D43" s="283"/>
      <c r="E43" s="283"/>
      <c r="F43" s="283"/>
      <c r="G43" s="89">
        <f t="shared" si="1"/>
        <v>0</v>
      </c>
      <c r="H43" s="125" t="s">
        <v>353</v>
      </c>
      <c r="J43" s="100"/>
    </row>
    <row r="44" spans="1:10" s="112" customFormat="1" hidden="1" x14ac:dyDescent="0.3">
      <c r="A44" s="284"/>
      <c r="B44" s="284"/>
      <c r="C44" s="277"/>
      <c r="D44" s="283"/>
      <c r="E44" s="283"/>
      <c r="F44" s="283"/>
      <c r="G44" s="89">
        <f t="shared" si="1"/>
        <v>0</v>
      </c>
      <c r="H44" s="125" t="s">
        <v>353</v>
      </c>
      <c r="I44" s="100"/>
      <c r="J44" s="100"/>
    </row>
    <row r="45" spans="1:10" s="112" customFormat="1" hidden="1" x14ac:dyDescent="0.3">
      <c r="A45" s="284"/>
      <c r="B45" s="284"/>
      <c r="C45" s="277"/>
      <c r="D45" s="283"/>
      <c r="E45" s="283"/>
      <c r="F45" s="283"/>
      <c r="G45" s="89">
        <f t="shared" si="1"/>
        <v>0</v>
      </c>
      <c r="H45" s="125" t="s">
        <v>353</v>
      </c>
      <c r="J45" s="100"/>
    </row>
    <row r="46" spans="1:10" s="112" customFormat="1" hidden="1" x14ac:dyDescent="0.3">
      <c r="A46" s="284"/>
      <c r="B46" s="284"/>
      <c r="C46" s="277"/>
      <c r="D46" s="283"/>
      <c r="E46" s="283"/>
      <c r="F46" s="283"/>
      <c r="G46" s="89">
        <f t="shared" si="1"/>
        <v>0</v>
      </c>
      <c r="H46" s="125" t="s">
        <v>353</v>
      </c>
      <c r="I46" s="100"/>
      <c r="J46" s="100"/>
    </row>
    <row r="47" spans="1:10" s="112" customFormat="1" hidden="1" x14ac:dyDescent="0.3">
      <c r="A47" s="284"/>
      <c r="B47" s="284"/>
      <c r="C47" s="277"/>
      <c r="D47" s="283"/>
      <c r="E47" s="283"/>
      <c r="F47" s="283"/>
      <c r="G47" s="89">
        <f t="shared" si="1"/>
        <v>0</v>
      </c>
      <c r="H47" s="125" t="s">
        <v>353</v>
      </c>
      <c r="J47" s="100"/>
    </row>
    <row r="48" spans="1:10" s="112" customFormat="1" hidden="1" x14ac:dyDescent="0.3">
      <c r="A48" s="284"/>
      <c r="B48" s="284"/>
      <c r="C48" s="277"/>
      <c r="D48" s="283"/>
      <c r="E48" s="283"/>
      <c r="F48" s="283"/>
      <c r="G48" s="89">
        <f t="shared" si="1"/>
        <v>0</v>
      </c>
      <c r="H48" s="125" t="s">
        <v>353</v>
      </c>
      <c r="I48" s="100"/>
      <c r="J48" s="100"/>
    </row>
    <row r="49" spans="1:10" s="112" customFormat="1" hidden="1" x14ac:dyDescent="0.3">
      <c r="A49" s="284"/>
      <c r="B49" s="284"/>
      <c r="C49" s="277"/>
      <c r="D49" s="283"/>
      <c r="E49" s="283"/>
      <c r="F49" s="283"/>
      <c r="G49" s="89">
        <f t="shared" si="1"/>
        <v>0</v>
      </c>
      <c r="H49" s="125" t="s">
        <v>353</v>
      </c>
      <c r="J49" s="100"/>
    </row>
    <row r="50" spans="1:10" s="112" customFormat="1" hidden="1" x14ac:dyDescent="0.3">
      <c r="A50" s="284"/>
      <c r="B50" s="284"/>
      <c r="C50" s="277"/>
      <c r="D50" s="283"/>
      <c r="E50" s="283"/>
      <c r="F50" s="283"/>
      <c r="G50" s="89">
        <f t="shared" si="1"/>
        <v>0</v>
      </c>
      <c r="H50" s="125" t="s">
        <v>353</v>
      </c>
      <c r="I50" s="100"/>
      <c r="J50" s="100"/>
    </row>
    <row r="51" spans="1:10" s="112" customFormat="1" hidden="1" x14ac:dyDescent="0.3">
      <c r="A51" s="284"/>
      <c r="B51" s="284"/>
      <c r="C51" s="277"/>
      <c r="D51" s="283"/>
      <c r="E51" s="283"/>
      <c r="F51" s="283"/>
      <c r="G51" s="89">
        <f t="shared" si="1"/>
        <v>0</v>
      </c>
      <c r="H51" s="125" t="s">
        <v>353</v>
      </c>
      <c r="J51" s="100"/>
    </row>
    <row r="52" spans="1:10" s="112" customFormat="1" hidden="1" x14ac:dyDescent="0.3">
      <c r="A52" s="284"/>
      <c r="B52" s="284"/>
      <c r="C52" s="277"/>
      <c r="D52" s="283"/>
      <c r="E52" s="283"/>
      <c r="F52" s="283"/>
      <c r="G52" s="89">
        <f t="shared" si="1"/>
        <v>0</v>
      </c>
      <c r="H52" s="125" t="s">
        <v>353</v>
      </c>
      <c r="I52" s="100"/>
      <c r="J52" s="100"/>
    </row>
    <row r="53" spans="1:10" s="112" customFormat="1" hidden="1" x14ac:dyDescent="0.3">
      <c r="A53" s="284"/>
      <c r="B53" s="284"/>
      <c r="C53" s="277"/>
      <c r="D53" s="283"/>
      <c r="E53" s="283"/>
      <c r="F53" s="283"/>
      <c r="G53" s="89">
        <f t="shared" si="1"/>
        <v>0</v>
      </c>
      <c r="H53" s="125" t="s">
        <v>353</v>
      </c>
      <c r="J53" s="100"/>
    </row>
    <row r="54" spans="1:10" s="112" customFormat="1" hidden="1" x14ac:dyDescent="0.3">
      <c r="A54" s="284"/>
      <c r="B54" s="284"/>
      <c r="C54" s="277"/>
      <c r="D54" s="283"/>
      <c r="E54" s="283"/>
      <c r="F54" s="283"/>
      <c r="G54" s="89">
        <f t="shared" si="1"/>
        <v>0</v>
      </c>
      <c r="H54" s="125" t="s">
        <v>353</v>
      </c>
      <c r="I54" s="100"/>
      <c r="J54" s="100"/>
    </row>
    <row r="55" spans="1:10" s="112" customFormat="1" hidden="1" x14ac:dyDescent="0.3">
      <c r="A55" s="284"/>
      <c r="B55" s="284"/>
      <c r="C55" s="277"/>
      <c r="D55" s="283"/>
      <c r="E55" s="283"/>
      <c r="F55" s="283"/>
      <c r="G55" s="89">
        <f t="shared" si="1"/>
        <v>0</v>
      </c>
      <c r="H55" s="125" t="s">
        <v>353</v>
      </c>
      <c r="J55" s="100"/>
    </row>
    <row r="56" spans="1:10" s="112" customFormat="1" hidden="1" x14ac:dyDescent="0.3">
      <c r="A56" s="284"/>
      <c r="B56" s="284"/>
      <c r="C56" s="277"/>
      <c r="D56" s="283"/>
      <c r="E56" s="283"/>
      <c r="F56" s="283"/>
      <c r="G56" s="89">
        <f t="shared" si="1"/>
        <v>0</v>
      </c>
      <c r="H56" s="125" t="s">
        <v>353</v>
      </c>
      <c r="I56" s="100"/>
      <c r="J56" s="100"/>
    </row>
    <row r="57" spans="1:10" s="112" customFormat="1" hidden="1" x14ac:dyDescent="0.3">
      <c r="A57" s="284"/>
      <c r="B57" s="284"/>
      <c r="C57" s="277"/>
      <c r="D57" s="283"/>
      <c r="E57" s="283"/>
      <c r="F57" s="283"/>
      <c r="G57" s="89">
        <f t="shared" si="1"/>
        <v>0</v>
      </c>
      <c r="H57" s="125" t="s">
        <v>353</v>
      </c>
      <c r="J57" s="100"/>
    </row>
    <row r="58" spans="1:10" s="112" customFormat="1" hidden="1" x14ac:dyDescent="0.3">
      <c r="A58" s="284"/>
      <c r="B58" s="284"/>
      <c r="C58" s="277"/>
      <c r="D58" s="283"/>
      <c r="E58" s="283"/>
      <c r="F58" s="283"/>
      <c r="G58" s="89">
        <f t="shared" si="1"/>
        <v>0</v>
      </c>
      <c r="H58" s="125" t="s">
        <v>353</v>
      </c>
      <c r="I58" s="100"/>
      <c r="J58" s="100"/>
    </row>
    <row r="59" spans="1:10" s="112" customFormat="1" hidden="1" x14ac:dyDescent="0.3">
      <c r="A59" s="284"/>
      <c r="B59" s="284"/>
      <c r="C59" s="277"/>
      <c r="D59" s="283"/>
      <c r="E59" s="283"/>
      <c r="F59" s="283"/>
      <c r="G59" s="89">
        <f t="shared" si="1"/>
        <v>0</v>
      </c>
      <c r="H59" s="125" t="s">
        <v>353</v>
      </c>
      <c r="J59" s="100"/>
    </row>
    <row r="60" spans="1:10" s="112" customFormat="1" hidden="1" x14ac:dyDescent="0.3">
      <c r="A60" s="284"/>
      <c r="B60" s="284"/>
      <c r="C60" s="277"/>
      <c r="D60" s="283"/>
      <c r="E60" s="283"/>
      <c r="F60" s="283"/>
      <c r="G60" s="89">
        <f t="shared" si="1"/>
        <v>0</v>
      </c>
      <c r="H60" s="125" t="s">
        <v>353</v>
      </c>
      <c r="I60" s="100"/>
      <c r="J60" s="100"/>
    </row>
    <row r="61" spans="1:10" s="112" customFormat="1" hidden="1" x14ac:dyDescent="0.3">
      <c r="A61" s="284"/>
      <c r="B61" s="284"/>
      <c r="C61" s="277"/>
      <c r="D61" s="283"/>
      <c r="E61" s="283"/>
      <c r="F61" s="283"/>
      <c r="G61" s="89">
        <f t="shared" si="1"/>
        <v>0</v>
      </c>
      <c r="H61" s="125" t="s">
        <v>353</v>
      </c>
      <c r="J61" s="100"/>
    </row>
    <row r="62" spans="1:10" s="112" customFormat="1" hidden="1" x14ac:dyDescent="0.3">
      <c r="A62" s="284"/>
      <c r="B62" s="284"/>
      <c r="C62" s="277"/>
      <c r="D62" s="283"/>
      <c r="E62" s="283"/>
      <c r="F62" s="283"/>
      <c r="G62" s="89">
        <f t="shared" si="1"/>
        <v>0</v>
      </c>
      <c r="H62" s="125" t="s">
        <v>353</v>
      </c>
      <c r="I62" s="100"/>
      <c r="J62" s="100"/>
    </row>
    <row r="63" spans="1:10" s="112" customFormat="1" hidden="1" x14ac:dyDescent="0.3">
      <c r="A63" s="284"/>
      <c r="B63" s="284"/>
      <c r="C63" s="277"/>
      <c r="D63" s="283"/>
      <c r="E63" s="283"/>
      <c r="F63" s="283"/>
      <c r="G63" s="89">
        <f t="shared" si="1"/>
        <v>0</v>
      </c>
      <c r="H63" s="125" t="s">
        <v>353</v>
      </c>
      <c r="J63" s="100"/>
    </row>
    <row r="64" spans="1:10" s="112" customFormat="1" hidden="1" x14ac:dyDescent="0.3">
      <c r="A64" s="284"/>
      <c r="B64" s="284"/>
      <c r="C64" s="277"/>
      <c r="D64" s="283"/>
      <c r="E64" s="283"/>
      <c r="F64" s="283"/>
      <c r="G64" s="89">
        <f t="shared" si="1"/>
        <v>0</v>
      </c>
      <c r="H64" s="125" t="s">
        <v>353</v>
      </c>
      <c r="I64" s="100"/>
      <c r="J64" s="100"/>
    </row>
    <row r="65" spans="1:10" s="112" customFormat="1" hidden="1" x14ac:dyDescent="0.3">
      <c r="A65" s="284"/>
      <c r="B65" s="284"/>
      <c r="C65" s="277"/>
      <c r="D65" s="283"/>
      <c r="E65" s="283"/>
      <c r="F65" s="283"/>
      <c r="G65" s="89">
        <f t="shared" si="1"/>
        <v>0</v>
      </c>
      <c r="H65" s="125" t="s">
        <v>353</v>
      </c>
      <c r="J65" s="100"/>
    </row>
    <row r="66" spans="1:10" s="112" customFormat="1" hidden="1" x14ac:dyDescent="0.3">
      <c r="A66" s="284"/>
      <c r="B66" s="284"/>
      <c r="C66" s="277"/>
      <c r="D66" s="283"/>
      <c r="E66" s="283"/>
      <c r="F66" s="283"/>
      <c r="G66" s="89">
        <f t="shared" si="1"/>
        <v>0</v>
      </c>
      <c r="H66" s="125" t="s">
        <v>353</v>
      </c>
      <c r="I66" s="100"/>
      <c r="J66" s="100"/>
    </row>
    <row r="67" spans="1:10" s="112" customFormat="1" hidden="1" x14ac:dyDescent="0.3">
      <c r="A67" s="284"/>
      <c r="B67" s="284"/>
      <c r="C67" s="277"/>
      <c r="D67" s="283"/>
      <c r="E67" s="283"/>
      <c r="F67" s="283"/>
      <c r="G67" s="89">
        <f t="shared" si="1"/>
        <v>0</v>
      </c>
      <c r="H67" s="125" t="s">
        <v>353</v>
      </c>
      <c r="J67" s="100"/>
    </row>
    <row r="68" spans="1:10" s="112" customFormat="1" hidden="1" x14ac:dyDescent="0.3">
      <c r="A68" s="284"/>
      <c r="B68" s="284"/>
      <c r="C68" s="277"/>
      <c r="D68" s="283"/>
      <c r="E68" s="283"/>
      <c r="F68" s="283"/>
      <c r="G68" s="89">
        <f t="shared" si="1"/>
        <v>0</v>
      </c>
      <c r="H68" s="125" t="s">
        <v>353</v>
      </c>
      <c r="I68" s="100"/>
      <c r="J68" s="100"/>
    </row>
    <row r="69" spans="1:10" s="112" customFormat="1" hidden="1" x14ac:dyDescent="0.3">
      <c r="A69" s="284"/>
      <c r="B69" s="284"/>
      <c r="C69" s="277"/>
      <c r="D69" s="283"/>
      <c r="E69" s="283"/>
      <c r="F69" s="283"/>
      <c r="G69" s="89">
        <f t="shared" si="1"/>
        <v>0</v>
      </c>
      <c r="H69" s="125" t="s">
        <v>353</v>
      </c>
      <c r="J69" s="100"/>
    </row>
    <row r="70" spans="1:10" s="112" customFormat="1" hidden="1" x14ac:dyDescent="0.3">
      <c r="A70" s="284"/>
      <c r="B70" s="284"/>
      <c r="C70" s="277"/>
      <c r="D70" s="283"/>
      <c r="E70" s="283"/>
      <c r="F70" s="283"/>
      <c r="G70" s="89">
        <f t="shared" ref="G70:G101" si="2">ROUND(+C70*E70*F70,2)</f>
        <v>0</v>
      </c>
      <c r="H70" s="125" t="s">
        <v>353</v>
      </c>
      <c r="I70" s="100"/>
      <c r="J70" s="100"/>
    </row>
    <row r="71" spans="1:10" s="112" customFormat="1" hidden="1" x14ac:dyDescent="0.3">
      <c r="A71" s="284"/>
      <c r="B71" s="284"/>
      <c r="C71" s="277"/>
      <c r="D71" s="283"/>
      <c r="E71" s="283"/>
      <c r="F71" s="283"/>
      <c r="G71" s="89">
        <f t="shared" si="2"/>
        <v>0</v>
      </c>
      <c r="H71" s="125" t="s">
        <v>353</v>
      </c>
      <c r="J71" s="100"/>
    </row>
    <row r="72" spans="1:10" s="112" customFormat="1" hidden="1" x14ac:dyDescent="0.3">
      <c r="A72" s="284"/>
      <c r="B72" s="284"/>
      <c r="C72" s="277"/>
      <c r="D72" s="283"/>
      <c r="E72" s="283"/>
      <c r="F72" s="283"/>
      <c r="G72" s="89">
        <f t="shared" si="2"/>
        <v>0</v>
      </c>
      <c r="H72" s="125" t="s">
        <v>353</v>
      </c>
      <c r="I72" s="100"/>
      <c r="J72" s="100"/>
    </row>
    <row r="73" spans="1:10" s="112" customFormat="1" hidden="1" x14ac:dyDescent="0.3">
      <c r="A73" s="284"/>
      <c r="B73" s="284"/>
      <c r="C73" s="277"/>
      <c r="D73" s="283"/>
      <c r="E73" s="283"/>
      <c r="F73" s="283"/>
      <c r="G73" s="89">
        <f t="shared" si="2"/>
        <v>0</v>
      </c>
      <c r="H73" s="125" t="s">
        <v>353</v>
      </c>
      <c r="J73" s="100"/>
    </row>
    <row r="74" spans="1:10" s="112" customFormat="1" hidden="1" x14ac:dyDescent="0.3">
      <c r="A74" s="284"/>
      <c r="B74" s="284"/>
      <c r="C74" s="277"/>
      <c r="D74" s="283"/>
      <c r="E74" s="283"/>
      <c r="F74" s="283"/>
      <c r="G74" s="89">
        <f t="shared" si="2"/>
        <v>0</v>
      </c>
      <c r="H74" s="125" t="s">
        <v>353</v>
      </c>
      <c r="I74" s="100"/>
      <c r="J74" s="100"/>
    </row>
    <row r="75" spans="1:10" s="112" customFormat="1" hidden="1" x14ac:dyDescent="0.3">
      <c r="A75" s="284"/>
      <c r="B75" s="284"/>
      <c r="C75" s="277"/>
      <c r="D75" s="283"/>
      <c r="E75" s="283"/>
      <c r="F75" s="283"/>
      <c r="G75" s="89">
        <f t="shared" si="2"/>
        <v>0</v>
      </c>
      <c r="H75" s="125" t="s">
        <v>353</v>
      </c>
      <c r="J75" s="100"/>
    </row>
    <row r="76" spans="1:10" s="112" customFormat="1" hidden="1" x14ac:dyDescent="0.3">
      <c r="A76" s="284"/>
      <c r="B76" s="284"/>
      <c r="C76" s="277"/>
      <c r="D76" s="283"/>
      <c r="E76" s="283"/>
      <c r="F76" s="283"/>
      <c r="G76" s="89">
        <f t="shared" si="2"/>
        <v>0</v>
      </c>
      <c r="H76" s="125" t="s">
        <v>353</v>
      </c>
      <c r="I76" s="100"/>
      <c r="J76" s="100"/>
    </row>
    <row r="77" spans="1:10" s="112" customFormat="1" hidden="1" x14ac:dyDescent="0.3">
      <c r="A77" s="284"/>
      <c r="B77" s="284"/>
      <c r="C77" s="277"/>
      <c r="D77" s="283"/>
      <c r="E77" s="283"/>
      <c r="F77" s="283"/>
      <c r="G77" s="89">
        <f t="shared" si="2"/>
        <v>0</v>
      </c>
      <c r="H77" s="125" t="s">
        <v>353</v>
      </c>
      <c r="J77" s="100"/>
    </row>
    <row r="78" spans="1:10" s="112" customFormat="1" hidden="1" x14ac:dyDescent="0.3">
      <c r="A78" s="284"/>
      <c r="B78" s="284"/>
      <c r="C78" s="277"/>
      <c r="D78" s="283"/>
      <c r="E78" s="283"/>
      <c r="F78" s="283"/>
      <c r="G78" s="89">
        <f t="shared" si="2"/>
        <v>0</v>
      </c>
      <c r="H78" s="125" t="s">
        <v>353</v>
      </c>
      <c r="I78" s="100"/>
      <c r="J78" s="100"/>
    </row>
    <row r="79" spans="1:10" s="112" customFormat="1" hidden="1" x14ac:dyDescent="0.3">
      <c r="A79" s="284"/>
      <c r="B79" s="284"/>
      <c r="C79" s="277"/>
      <c r="D79" s="283"/>
      <c r="E79" s="283"/>
      <c r="F79" s="283"/>
      <c r="G79" s="89">
        <f t="shared" si="2"/>
        <v>0</v>
      </c>
      <c r="H79" s="125" t="s">
        <v>353</v>
      </c>
      <c r="J79" s="100"/>
    </row>
    <row r="80" spans="1:10" s="112" customFormat="1" hidden="1" x14ac:dyDescent="0.3">
      <c r="A80" s="284"/>
      <c r="B80" s="284"/>
      <c r="C80" s="277"/>
      <c r="D80" s="283"/>
      <c r="E80" s="283"/>
      <c r="F80" s="283"/>
      <c r="G80" s="89">
        <f t="shared" si="2"/>
        <v>0</v>
      </c>
      <c r="H80" s="125" t="s">
        <v>353</v>
      </c>
      <c r="I80" s="100"/>
      <c r="J80" s="100"/>
    </row>
    <row r="81" spans="1:10" s="112" customFormat="1" hidden="1" x14ac:dyDescent="0.3">
      <c r="A81" s="284"/>
      <c r="B81" s="284"/>
      <c r="C81" s="277"/>
      <c r="D81" s="283"/>
      <c r="E81" s="283"/>
      <c r="F81" s="283"/>
      <c r="G81" s="89">
        <f t="shared" si="2"/>
        <v>0</v>
      </c>
      <c r="H81" s="125" t="s">
        <v>353</v>
      </c>
      <c r="J81" s="100"/>
    </row>
    <row r="82" spans="1:10" s="112" customFormat="1" hidden="1" x14ac:dyDescent="0.3">
      <c r="A82" s="284"/>
      <c r="B82" s="284"/>
      <c r="C82" s="277"/>
      <c r="D82" s="283"/>
      <c r="E82" s="283"/>
      <c r="F82" s="283"/>
      <c r="G82" s="89">
        <f t="shared" si="2"/>
        <v>0</v>
      </c>
      <c r="H82" s="125" t="s">
        <v>353</v>
      </c>
      <c r="I82" s="100"/>
      <c r="J82" s="100"/>
    </row>
    <row r="83" spans="1:10" s="112" customFormat="1" hidden="1" x14ac:dyDescent="0.3">
      <c r="A83" s="284"/>
      <c r="B83" s="284"/>
      <c r="C83" s="277"/>
      <c r="D83" s="283"/>
      <c r="E83" s="283"/>
      <c r="F83" s="283"/>
      <c r="G83" s="89">
        <f t="shared" si="2"/>
        <v>0</v>
      </c>
      <c r="H83" s="125" t="s">
        <v>353</v>
      </c>
      <c r="J83" s="100"/>
    </row>
    <row r="84" spans="1:10" s="112" customFormat="1" hidden="1" x14ac:dyDescent="0.3">
      <c r="A84" s="284"/>
      <c r="B84" s="284"/>
      <c r="C84" s="277"/>
      <c r="D84" s="283"/>
      <c r="E84" s="283"/>
      <c r="F84" s="283"/>
      <c r="G84" s="89">
        <f t="shared" si="2"/>
        <v>0</v>
      </c>
      <c r="H84" s="125" t="s">
        <v>353</v>
      </c>
      <c r="I84" s="100"/>
      <c r="J84" s="100"/>
    </row>
    <row r="85" spans="1:10" s="112" customFormat="1" hidden="1" x14ac:dyDescent="0.3">
      <c r="A85" s="284"/>
      <c r="B85" s="284"/>
      <c r="C85" s="277"/>
      <c r="D85" s="283"/>
      <c r="E85" s="283"/>
      <c r="F85" s="283"/>
      <c r="G85" s="89">
        <f t="shared" si="2"/>
        <v>0</v>
      </c>
      <c r="H85" s="125" t="s">
        <v>353</v>
      </c>
      <c r="J85" s="100"/>
    </row>
    <row r="86" spans="1:10" s="112" customFormat="1" hidden="1" x14ac:dyDescent="0.3">
      <c r="A86" s="284"/>
      <c r="B86" s="284"/>
      <c r="C86" s="277"/>
      <c r="D86" s="283"/>
      <c r="E86" s="283"/>
      <c r="F86" s="283"/>
      <c r="G86" s="89">
        <f t="shared" si="2"/>
        <v>0</v>
      </c>
      <c r="H86" s="125" t="s">
        <v>353</v>
      </c>
      <c r="I86" s="100"/>
      <c r="J86" s="100"/>
    </row>
    <row r="87" spans="1:10" s="112" customFormat="1" hidden="1" x14ac:dyDescent="0.3">
      <c r="A87" s="284"/>
      <c r="B87" s="284"/>
      <c r="C87" s="277"/>
      <c r="D87" s="283"/>
      <c r="E87" s="283"/>
      <c r="F87" s="283"/>
      <c r="G87" s="89">
        <f t="shared" si="2"/>
        <v>0</v>
      </c>
      <c r="H87" s="125" t="s">
        <v>353</v>
      </c>
      <c r="J87" s="100"/>
    </row>
    <row r="88" spans="1:10" s="112" customFormat="1" hidden="1" x14ac:dyDescent="0.3">
      <c r="A88" s="284"/>
      <c r="B88" s="284"/>
      <c r="C88" s="277"/>
      <c r="D88" s="283"/>
      <c r="E88" s="283"/>
      <c r="F88" s="283"/>
      <c r="G88" s="89">
        <f t="shared" si="2"/>
        <v>0</v>
      </c>
      <c r="H88" s="125" t="s">
        <v>353</v>
      </c>
      <c r="I88" s="100"/>
      <c r="J88" s="100"/>
    </row>
    <row r="89" spans="1:10" s="112" customFormat="1" hidden="1" x14ac:dyDescent="0.3">
      <c r="A89" s="284"/>
      <c r="B89" s="284"/>
      <c r="C89" s="277"/>
      <c r="D89" s="283"/>
      <c r="E89" s="283"/>
      <c r="F89" s="283"/>
      <c r="G89" s="89">
        <f t="shared" si="2"/>
        <v>0</v>
      </c>
      <c r="H89" s="125" t="s">
        <v>353</v>
      </c>
      <c r="J89" s="100"/>
    </row>
    <row r="90" spans="1:10" s="112" customFormat="1" hidden="1" x14ac:dyDescent="0.3">
      <c r="A90" s="284"/>
      <c r="B90" s="284"/>
      <c r="C90" s="277"/>
      <c r="D90" s="283"/>
      <c r="E90" s="283"/>
      <c r="F90" s="283"/>
      <c r="G90" s="89">
        <f t="shared" si="2"/>
        <v>0</v>
      </c>
      <c r="H90" s="125" t="s">
        <v>353</v>
      </c>
      <c r="I90" s="100"/>
      <c r="J90" s="100"/>
    </row>
    <row r="91" spans="1:10" s="112" customFormat="1" hidden="1" x14ac:dyDescent="0.3">
      <c r="A91" s="284"/>
      <c r="B91" s="284"/>
      <c r="C91" s="277"/>
      <c r="D91" s="283"/>
      <c r="E91" s="283"/>
      <c r="F91" s="283"/>
      <c r="G91" s="89">
        <f t="shared" si="2"/>
        <v>0</v>
      </c>
      <c r="H91" s="125" t="s">
        <v>353</v>
      </c>
      <c r="J91" s="100"/>
    </row>
    <row r="92" spans="1:10" s="112" customFormat="1" hidden="1" x14ac:dyDescent="0.3">
      <c r="A92" s="284"/>
      <c r="B92" s="284"/>
      <c r="C92" s="277"/>
      <c r="D92" s="283"/>
      <c r="E92" s="283"/>
      <c r="F92" s="283"/>
      <c r="G92" s="89">
        <f t="shared" si="2"/>
        <v>0</v>
      </c>
      <c r="H92" s="125" t="s">
        <v>353</v>
      </c>
      <c r="I92" s="100"/>
      <c r="J92" s="100"/>
    </row>
    <row r="93" spans="1:10" s="112" customFormat="1" hidden="1" x14ac:dyDescent="0.3">
      <c r="A93" s="284"/>
      <c r="B93" s="284"/>
      <c r="C93" s="277"/>
      <c r="D93" s="283"/>
      <c r="E93" s="283"/>
      <c r="F93" s="283"/>
      <c r="G93" s="89">
        <f t="shared" si="2"/>
        <v>0</v>
      </c>
      <c r="H93" s="125" t="s">
        <v>353</v>
      </c>
      <c r="J93" s="100"/>
    </row>
    <row r="94" spans="1:10" s="112" customFormat="1" hidden="1" x14ac:dyDescent="0.3">
      <c r="A94" s="284"/>
      <c r="B94" s="284"/>
      <c r="C94" s="277"/>
      <c r="D94" s="283"/>
      <c r="E94" s="283"/>
      <c r="F94" s="283"/>
      <c r="G94" s="89">
        <f t="shared" si="2"/>
        <v>0</v>
      </c>
      <c r="H94" s="125" t="s">
        <v>353</v>
      </c>
      <c r="I94" s="100"/>
      <c r="J94" s="100"/>
    </row>
    <row r="95" spans="1:10" s="112" customFormat="1" hidden="1" x14ac:dyDescent="0.3">
      <c r="A95" s="284"/>
      <c r="B95" s="284"/>
      <c r="C95" s="277"/>
      <c r="D95" s="283"/>
      <c r="E95" s="283"/>
      <c r="F95" s="283"/>
      <c r="G95" s="89">
        <f t="shared" si="2"/>
        <v>0</v>
      </c>
      <c r="H95" s="125" t="s">
        <v>353</v>
      </c>
      <c r="J95" s="100"/>
    </row>
    <row r="96" spans="1:10" s="112" customFormat="1" hidden="1" x14ac:dyDescent="0.3">
      <c r="A96" s="284"/>
      <c r="B96" s="284"/>
      <c r="C96" s="277"/>
      <c r="D96" s="283"/>
      <c r="E96" s="283"/>
      <c r="F96" s="283"/>
      <c r="G96" s="89">
        <f t="shared" si="2"/>
        <v>0</v>
      </c>
      <c r="H96" s="125" t="s">
        <v>353</v>
      </c>
      <c r="I96" s="100"/>
      <c r="J96" s="100"/>
    </row>
    <row r="97" spans="1:10" s="112" customFormat="1" hidden="1" x14ac:dyDescent="0.3">
      <c r="A97" s="284"/>
      <c r="B97" s="284"/>
      <c r="C97" s="277"/>
      <c r="D97" s="283"/>
      <c r="E97" s="283"/>
      <c r="F97" s="283"/>
      <c r="G97" s="89">
        <f t="shared" si="2"/>
        <v>0</v>
      </c>
      <c r="H97" s="125" t="s">
        <v>353</v>
      </c>
      <c r="J97" s="100"/>
    </row>
    <row r="98" spans="1:10" s="112" customFormat="1" hidden="1" x14ac:dyDescent="0.3">
      <c r="A98" s="284"/>
      <c r="B98" s="284"/>
      <c r="C98" s="277"/>
      <c r="D98" s="283"/>
      <c r="E98" s="283"/>
      <c r="F98" s="283"/>
      <c r="G98" s="89">
        <f t="shared" si="2"/>
        <v>0</v>
      </c>
      <c r="H98" s="125" t="s">
        <v>353</v>
      </c>
      <c r="I98" s="100"/>
      <c r="J98" s="100"/>
    </row>
    <row r="99" spans="1:10" s="112" customFormat="1" hidden="1" x14ac:dyDescent="0.3">
      <c r="A99" s="284"/>
      <c r="B99" s="284"/>
      <c r="C99" s="277"/>
      <c r="D99" s="283"/>
      <c r="E99" s="283"/>
      <c r="F99" s="283"/>
      <c r="G99" s="89">
        <f t="shared" si="2"/>
        <v>0</v>
      </c>
      <c r="H99" s="125" t="s">
        <v>353</v>
      </c>
      <c r="J99" s="100"/>
    </row>
    <row r="100" spans="1:10" s="112" customFormat="1" hidden="1" x14ac:dyDescent="0.3">
      <c r="A100" s="284"/>
      <c r="B100" s="284"/>
      <c r="C100" s="277"/>
      <c r="D100" s="283"/>
      <c r="E100" s="283"/>
      <c r="F100" s="283"/>
      <c r="G100" s="89">
        <f t="shared" si="2"/>
        <v>0</v>
      </c>
      <c r="H100" s="125" t="s">
        <v>353</v>
      </c>
      <c r="I100" s="100"/>
      <c r="J100" s="100"/>
    </row>
    <row r="101" spans="1:10" s="112" customFormat="1" hidden="1" x14ac:dyDescent="0.3">
      <c r="A101" s="284"/>
      <c r="B101" s="284"/>
      <c r="C101" s="277"/>
      <c r="D101" s="283"/>
      <c r="E101" s="283"/>
      <c r="F101" s="283"/>
      <c r="G101" s="89">
        <f t="shared" si="2"/>
        <v>0</v>
      </c>
      <c r="H101" s="125" t="s">
        <v>353</v>
      </c>
      <c r="J101" s="100"/>
    </row>
    <row r="102" spans="1:10" s="112" customFormat="1" hidden="1" x14ac:dyDescent="0.3">
      <c r="A102" s="284"/>
      <c r="B102" s="284"/>
      <c r="C102" s="277"/>
      <c r="D102" s="283"/>
      <c r="E102" s="283"/>
      <c r="F102" s="283"/>
      <c r="G102" s="89">
        <f t="shared" ref="G102:G117" si="3">ROUND(+C102*E102*F102,2)</f>
        <v>0</v>
      </c>
      <c r="H102" s="125" t="s">
        <v>353</v>
      </c>
      <c r="I102" s="100"/>
      <c r="J102" s="100"/>
    </row>
    <row r="103" spans="1:10" s="112" customFormat="1" hidden="1" x14ac:dyDescent="0.3">
      <c r="A103" s="284"/>
      <c r="B103" s="284"/>
      <c r="C103" s="277"/>
      <c r="D103" s="283"/>
      <c r="E103" s="283"/>
      <c r="F103" s="283"/>
      <c r="G103" s="89">
        <f t="shared" si="3"/>
        <v>0</v>
      </c>
      <c r="H103" s="125" t="s">
        <v>353</v>
      </c>
      <c r="J103" s="100"/>
    </row>
    <row r="104" spans="1:10" s="112" customFormat="1" hidden="1" x14ac:dyDescent="0.3">
      <c r="A104" s="284"/>
      <c r="B104" s="284"/>
      <c r="C104" s="277"/>
      <c r="D104" s="283"/>
      <c r="E104" s="283"/>
      <c r="F104" s="283"/>
      <c r="G104" s="89">
        <f t="shared" si="3"/>
        <v>0</v>
      </c>
      <c r="H104" s="125" t="s">
        <v>353</v>
      </c>
      <c r="I104" s="100"/>
      <c r="J104" s="100"/>
    </row>
    <row r="105" spans="1:10" s="112" customFormat="1" hidden="1" x14ac:dyDescent="0.3">
      <c r="A105" s="284"/>
      <c r="B105" s="284"/>
      <c r="C105" s="277"/>
      <c r="D105" s="283"/>
      <c r="E105" s="283"/>
      <c r="F105" s="283"/>
      <c r="G105" s="89">
        <f t="shared" si="3"/>
        <v>0</v>
      </c>
      <c r="H105" s="125" t="s">
        <v>353</v>
      </c>
      <c r="J105" s="100"/>
    </row>
    <row r="106" spans="1:10" s="112" customFormat="1" hidden="1" x14ac:dyDescent="0.3">
      <c r="A106" s="284"/>
      <c r="B106" s="284"/>
      <c r="C106" s="277"/>
      <c r="D106" s="283"/>
      <c r="E106" s="283"/>
      <c r="F106" s="283"/>
      <c r="G106" s="89">
        <f t="shared" si="3"/>
        <v>0</v>
      </c>
      <c r="H106" s="125" t="s">
        <v>353</v>
      </c>
      <c r="I106" s="100"/>
      <c r="J106" s="100"/>
    </row>
    <row r="107" spans="1:10" s="112" customFormat="1" hidden="1" x14ac:dyDescent="0.3">
      <c r="A107" s="284"/>
      <c r="B107" s="284"/>
      <c r="C107" s="277"/>
      <c r="D107" s="283"/>
      <c r="E107" s="283"/>
      <c r="F107" s="283"/>
      <c r="G107" s="89">
        <f t="shared" si="3"/>
        <v>0</v>
      </c>
      <c r="H107" s="125" t="s">
        <v>353</v>
      </c>
      <c r="J107" s="100"/>
    </row>
    <row r="108" spans="1:10" s="112" customFormat="1" hidden="1" x14ac:dyDescent="0.3">
      <c r="A108" s="284"/>
      <c r="B108" s="284"/>
      <c r="C108" s="277"/>
      <c r="D108" s="283"/>
      <c r="E108" s="283"/>
      <c r="F108" s="283"/>
      <c r="G108" s="89">
        <f t="shared" si="3"/>
        <v>0</v>
      </c>
      <c r="H108" s="125" t="s">
        <v>353</v>
      </c>
      <c r="I108" s="100"/>
      <c r="J108" s="100"/>
    </row>
    <row r="109" spans="1:10" s="112" customFormat="1" hidden="1" x14ac:dyDescent="0.3">
      <c r="A109" s="284"/>
      <c r="B109" s="284"/>
      <c r="C109" s="277"/>
      <c r="D109" s="283"/>
      <c r="E109" s="283"/>
      <c r="F109" s="283"/>
      <c r="G109" s="89">
        <f t="shared" si="3"/>
        <v>0</v>
      </c>
      <c r="H109" s="125" t="s">
        <v>353</v>
      </c>
      <c r="J109" s="100"/>
    </row>
    <row r="110" spans="1:10" s="112" customFormat="1" hidden="1" x14ac:dyDescent="0.3">
      <c r="A110" s="284"/>
      <c r="B110" s="284"/>
      <c r="C110" s="277"/>
      <c r="D110" s="283"/>
      <c r="E110" s="283"/>
      <c r="F110" s="283"/>
      <c r="G110" s="89">
        <f t="shared" si="3"/>
        <v>0</v>
      </c>
      <c r="H110" s="125" t="s">
        <v>353</v>
      </c>
      <c r="I110" s="100"/>
      <c r="J110" s="100"/>
    </row>
    <row r="111" spans="1:10" s="112" customFormat="1" hidden="1" x14ac:dyDescent="0.3">
      <c r="A111" s="284"/>
      <c r="B111" s="284"/>
      <c r="C111" s="277"/>
      <c r="D111" s="283"/>
      <c r="E111" s="283"/>
      <c r="F111" s="283"/>
      <c r="G111" s="89">
        <f t="shared" si="3"/>
        <v>0</v>
      </c>
      <c r="H111" s="125" t="s">
        <v>353</v>
      </c>
      <c r="J111" s="100"/>
    </row>
    <row r="112" spans="1:10" s="112" customFormat="1" hidden="1" x14ac:dyDescent="0.3">
      <c r="A112" s="284"/>
      <c r="B112" s="284"/>
      <c r="C112" s="277"/>
      <c r="D112" s="283"/>
      <c r="E112" s="283"/>
      <c r="F112" s="283"/>
      <c r="G112" s="89">
        <f t="shared" si="3"/>
        <v>0</v>
      </c>
      <c r="H112" s="125" t="s">
        <v>353</v>
      </c>
      <c r="I112" s="100"/>
      <c r="J112" s="100"/>
    </row>
    <row r="113" spans="1:10" s="112" customFormat="1" hidden="1" x14ac:dyDescent="0.3">
      <c r="A113" s="284"/>
      <c r="B113" s="284"/>
      <c r="C113" s="277"/>
      <c r="D113" s="283"/>
      <c r="E113" s="283"/>
      <c r="F113" s="283"/>
      <c r="G113" s="89">
        <f t="shared" si="3"/>
        <v>0</v>
      </c>
      <c r="H113" s="125" t="s">
        <v>353</v>
      </c>
      <c r="J113" s="100"/>
    </row>
    <row r="114" spans="1:10" s="112" customFormat="1" hidden="1" x14ac:dyDescent="0.3">
      <c r="A114" s="284"/>
      <c r="B114" s="284"/>
      <c r="C114" s="277"/>
      <c r="D114" s="283"/>
      <c r="E114" s="283"/>
      <c r="F114" s="283"/>
      <c r="G114" s="89">
        <f t="shared" si="3"/>
        <v>0</v>
      </c>
      <c r="H114" s="125" t="s">
        <v>353</v>
      </c>
      <c r="I114" s="100"/>
      <c r="J114" s="100"/>
    </row>
    <row r="115" spans="1:10" s="112" customFormat="1" hidden="1" x14ac:dyDescent="0.3">
      <c r="A115" s="284"/>
      <c r="B115" s="284"/>
      <c r="C115" s="277"/>
      <c r="D115" s="283"/>
      <c r="E115" s="283"/>
      <c r="F115" s="283"/>
      <c r="G115" s="89">
        <f t="shared" si="3"/>
        <v>0</v>
      </c>
      <c r="H115" s="125" t="s">
        <v>353</v>
      </c>
      <c r="J115" s="100"/>
    </row>
    <row r="116" spans="1:10" s="112" customFormat="1" hidden="1" x14ac:dyDescent="0.3">
      <c r="A116" s="284"/>
      <c r="B116" s="284"/>
      <c r="C116" s="277"/>
      <c r="D116" s="283"/>
      <c r="E116" s="283"/>
      <c r="F116" s="283"/>
      <c r="G116" s="89">
        <f t="shared" si="3"/>
        <v>0</v>
      </c>
      <c r="H116" s="125" t="s">
        <v>353</v>
      </c>
      <c r="I116" s="100"/>
      <c r="J116" s="100"/>
    </row>
    <row r="117" spans="1:10" s="112" customFormat="1" hidden="1" x14ac:dyDescent="0.3">
      <c r="A117" s="284"/>
      <c r="B117" s="284"/>
      <c r="C117" s="277"/>
      <c r="D117" s="283"/>
      <c r="E117" s="283"/>
      <c r="F117" s="283"/>
      <c r="G117" s="89">
        <f t="shared" si="3"/>
        <v>0</v>
      </c>
      <c r="H117" s="125" t="s">
        <v>353</v>
      </c>
      <c r="J117" s="100"/>
    </row>
    <row r="118" spans="1:10" s="112" customFormat="1" hidden="1" x14ac:dyDescent="0.3">
      <c r="A118" s="284"/>
      <c r="B118" s="284"/>
      <c r="C118" s="277"/>
      <c r="D118" s="283"/>
      <c r="E118" s="283"/>
      <c r="F118" s="283"/>
      <c r="G118" s="89">
        <f t="shared" ref="G118:G125" si="4">ROUND(+C118*E118*F118,2)</f>
        <v>0</v>
      </c>
      <c r="H118" s="125" t="s">
        <v>353</v>
      </c>
      <c r="I118" s="100"/>
      <c r="J118" s="100"/>
    </row>
    <row r="119" spans="1:10" s="112" customFormat="1" hidden="1" x14ac:dyDescent="0.3">
      <c r="A119" s="284"/>
      <c r="B119" s="284"/>
      <c r="C119" s="277"/>
      <c r="D119" s="283"/>
      <c r="E119" s="283"/>
      <c r="F119" s="283"/>
      <c r="G119" s="89">
        <f t="shared" si="4"/>
        <v>0</v>
      </c>
      <c r="H119" s="125" t="s">
        <v>353</v>
      </c>
      <c r="J119" s="100"/>
    </row>
    <row r="120" spans="1:10" s="112" customFormat="1" hidden="1" x14ac:dyDescent="0.3">
      <c r="A120" s="284"/>
      <c r="B120" s="284"/>
      <c r="C120" s="277"/>
      <c r="D120" s="283"/>
      <c r="E120" s="283"/>
      <c r="F120" s="283"/>
      <c r="G120" s="89">
        <f t="shared" si="4"/>
        <v>0</v>
      </c>
      <c r="H120" s="125" t="s">
        <v>353</v>
      </c>
      <c r="I120" s="100"/>
      <c r="J120" s="100"/>
    </row>
    <row r="121" spans="1:10" s="112" customFormat="1" hidden="1" x14ac:dyDescent="0.3">
      <c r="A121" s="284"/>
      <c r="B121" s="284"/>
      <c r="C121" s="277"/>
      <c r="D121" s="283"/>
      <c r="E121" s="283"/>
      <c r="F121" s="283"/>
      <c r="G121" s="89">
        <f t="shared" si="4"/>
        <v>0</v>
      </c>
      <c r="H121" s="125" t="s">
        <v>353</v>
      </c>
      <c r="J121" s="100"/>
    </row>
    <row r="122" spans="1:10" s="112" customFormat="1" hidden="1" x14ac:dyDescent="0.3">
      <c r="A122" s="284"/>
      <c r="B122" s="284"/>
      <c r="C122" s="277"/>
      <c r="D122" s="283"/>
      <c r="E122" s="283"/>
      <c r="F122" s="283"/>
      <c r="G122" s="89">
        <f t="shared" si="4"/>
        <v>0</v>
      </c>
      <c r="H122" s="125" t="s">
        <v>353</v>
      </c>
      <c r="I122" s="100"/>
      <c r="J122" s="100"/>
    </row>
    <row r="123" spans="1:10" s="112" customFormat="1" hidden="1" x14ac:dyDescent="0.3">
      <c r="A123" s="284"/>
      <c r="B123" s="284"/>
      <c r="C123" s="277"/>
      <c r="D123" s="283"/>
      <c r="E123" s="283"/>
      <c r="F123" s="283"/>
      <c r="G123" s="89">
        <f t="shared" si="4"/>
        <v>0</v>
      </c>
      <c r="H123" s="125" t="s">
        <v>353</v>
      </c>
      <c r="J123" s="100"/>
    </row>
    <row r="124" spans="1:10" s="112" customFormat="1" hidden="1" x14ac:dyDescent="0.3">
      <c r="A124" s="284"/>
      <c r="B124" s="284"/>
      <c r="C124" s="277"/>
      <c r="D124" s="283"/>
      <c r="E124" s="283"/>
      <c r="F124" s="283"/>
      <c r="G124" s="89">
        <f t="shared" si="4"/>
        <v>0</v>
      </c>
      <c r="H124" s="125" t="s">
        <v>353</v>
      </c>
      <c r="I124" s="100"/>
      <c r="J124" s="100"/>
    </row>
    <row r="125" spans="1:10" s="112" customFormat="1" hidden="1" x14ac:dyDescent="0.3">
      <c r="A125" s="284"/>
      <c r="B125" s="284"/>
      <c r="C125" s="277"/>
      <c r="D125" s="283"/>
      <c r="E125" s="283"/>
      <c r="F125" s="283"/>
      <c r="G125" s="89">
        <f t="shared" si="4"/>
        <v>0</v>
      </c>
      <c r="H125" s="125" t="s">
        <v>353</v>
      </c>
      <c r="J125" s="100"/>
    </row>
    <row r="126" spans="1:10" s="112" customFormat="1" hidden="1" x14ac:dyDescent="0.3">
      <c r="A126" s="284"/>
      <c r="B126" s="284"/>
      <c r="C126" s="277"/>
      <c r="D126" s="283"/>
      <c r="E126" s="283"/>
      <c r="F126" s="283"/>
      <c r="G126" s="89">
        <f t="shared" ref="G126:G129" si="5">ROUND(+C126*E126*F126,2)</f>
        <v>0</v>
      </c>
      <c r="H126" s="125" t="s">
        <v>353</v>
      </c>
      <c r="I126" s="100"/>
      <c r="J126" s="100"/>
    </row>
    <row r="127" spans="1:10" s="112" customFormat="1" hidden="1" x14ac:dyDescent="0.3">
      <c r="A127" s="284"/>
      <c r="B127" s="284"/>
      <c r="C127" s="277"/>
      <c r="D127" s="283"/>
      <c r="E127" s="283"/>
      <c r="F127" s="283"/>
      <c r="G127" s="89">
        <f t="shared" si="5"/>
        <v>0</v>
      </c>
      <c r="H127" s="125" t="s">
        <v>353</v>
      </c>
      <c r="J127" s="100"/>
    </row>
    <row r="128" spans="1:10" s="112" customFormat="1" hidden="1" x14ac:dyDescent="0.3">
      <c r="A128" s="284"/>
      <c r="B128" s="284"/>
      <c r="C128" s="277"/>
      <c r="D128" s="283"/>
      <c r="E128" s="283"/>
      <c r="F128" s="283"/>
      <c r="G128" s="89">
        <f t="shared" si="5"/>
        <v>0</v>
      </c>
      <c r="H128" s="125" t="s">
        <v>353</v>
      </c>
      <c r="I128" s="100"/>
      <c r="J128" s="100"/>
    </row>
    <row r="129" spans="1:21" s="112" customFormat="1" hidden="1" x14ac:dyDescent="0.3">
      <c r="A129" s="284"/>
      <c r="B129" s="284"/>
      <c r="C129" s="277"/>
      <c r="D129" s="283"/>
      <c r="E129" s="283"/>
      <c r="F129" s="283"/>
      <c r="G129" s="89">
        <f t="shared" si="5"/>
        <v>0</v>
      </c>
      <c r="H129" s="125" t="s">
        <v>353</v>
      </c>
      <c r="J129" s="100"/>
    </row>
    <row r="130" spans="1:21" s="112" customFormat="1" hidden="1" x14ac:dyDescent="0.3">
      <c r="A130" s="284"/>
      <c r="B130" s="284"/>
      <c r="C130" s="277"/>
      <c r="D130" s="283"/>
      <c r="E130" s="283"/>
      <c r="F130" s="283"/>
      <c r="G130" s="89">
        <f t="shared" ref="G130:G131" si="6">ROUND(+C130*E130*F130,2)</f>
        <v>0</v>
      </c>
      <c r="H130" s="125" t="s">
        <v>353</v>
      </c>
      <c r="I130" s="100"/>
      <c r="J130" s="100"/>
    </row>
    <row r="131" spans="1:21" s="112" customFormat="1" hidden="1" x14ac:dyDescent="0.3">
      <c r="A131" s="284"/>
      <c r="B131" s="284"/>
      <c r="C131" s="277"/>
      <c r="D131" s="283"/>
      <c r="E131" s="283"/>
      <c r="F131" s="283"/>
      <c r="G131" s="89">
        <f t="shared" si="6"/>
        <v>0</v>
      </c>
      <c r="H131" s="125" t="s">
        <v>353</v>
      </c>
      <c r="J131" s="100"/>
    </row>
    <row r="132" spans="1:21" s="112" customFormat="1" hidden="1" x14ac:dyDescent="0.3">
      <c r="A132" s="284"/>
      <c r="B132" s="284"/>
      <c r="C132" s="277"/>
      <c r="D132" s="283"/>
      <c r="E132" s="283"/>
      <c r="F132" s="283"/>
      <c r="G132" s="89">
        <f t="shared" ref="G132:G134" si="7">ROUND(+C132*E132*F132,2)</f>
        <v>0</v>
      </c>
      <c r="H132" s="125" t="s">
        <v>353</v>
      </c>
      <c r="I132" s="100"/>
      <c r="J132" s="100"/>
    </row>
    <row r="133" spans="1:21" s="112" customFormat="1" hidden="1" x14ac:dyDescent="0.3">
      <c r="A133" s="284"/>
      <c r="B133" s="284"/>
      <c r="C133" s="277"/>
      <c r="D133" s="283"/>
      <c r="E133" s="283"/>
      <c r="F133" s="283"/>
      <c r="G133" s="89">
        <f t="shared" si="7"/>
        <v>0</v>
      </c>
      <c r="H133" s="125" t="s">
        <v>353</v>
      </c>
      <c r="J133" s="100"/>
    </row>
    <row r="134" spans="1:21" s="112" customFormat="1" x14ac:dyDescent="0.3">
      <c r="A134" s="284" t="s">
        <v>314</v>
      </c>
      <c r="B134" s="284" t="s">
        <v>43</v>
      </c>
      <c r="C134" s="277">
        <f t="shared" ref="C134" ca="1" si="8">RAND()*1000000</f>
        <v>590281.48072159674</v>
      </c>
      <c r="D134" s="283" t="s">
        <v>315</v>
      </c>
      <c r="E134" s="283">
        <v>1</v>
      </c>
      <c r="F134" s="283">
        <v>1</v>
      </c>
      <c r="G134" s="315">
        <f t="shared" ca="1" si="7"/>
        <v>590281.48</v>
      </c>
      <c r="H134" s="125" t="s">
        <v>353</v>
      </c>
      <c r="J134" s="100"/>
    </row>
    <row r="135" spans="1:21" s="112" customFormat="1" x14ac:dyDescent="0.3">
      <c r="A135" s="206"/>
      <c r="B135" s="206"/>
      <c r="C135" s="113"/>
      <c r="E135" s="215"/>
      <c r="F135" s="222" t="s">
        <v>246</v>
      </c>
      <c r="G135" s="329">
        <f ca="1">ROUND(SUBTOTAL(109,G5:G134),2)</f>
        <v>2351048.09</v>
      </c>
      <c r="H135" s="125" t="s">
        <v>353</v>
      </c>
      <c r="J135" s="128" t="s">
        <v>357</v>
      </c>
      <c r="O135" s="129"/>
      <c r="P135" s="100"/>
      <c r="Q135" s="100"/>
      <c r="R135" s="100"/>
      <c r="S135" s="100"/>
      <c r="T135" s="100"/>
      <c r="U135" s="100"/>
    </row>
    <row r="136" spans="1:21" s="112" customFormat="1" x14ac:dyDescent="0.3">
      <c r="A136" s="206"/>
      <c r="B136" s="206"/>
      <c r="C136" s="113"/>
      <c r="G136" s="324"/>
      <c r="H136" s="125" t="s">
        <v>354</v>
      </c>
      <c r="J136" s="100"/>
      <c r="O136" s="562"/>
      <c r="P136" s="562"/>
      <c r="Q136" s="129"/>
      <c r="R136" s="562"/>
      <c r="S136" s="562"/>
      <c r="T136" s="100"/>
      <c r="U136" s="129"/>
    </row>
    <row r="137" spans="1:21" s="112" customFormat="1" x14ac:dyDescent="0.3">
      <c r="A137" s="284" t="s">
        <v>314</v>
      </c>
      <c r="B137" s="284" t="s">
        <v>43</v>
      </c>
      <c r="C137" s="277">
        <f t="shared" ref="C137:C139" ca="1" si="9">RAND()*1000000</f>
        <v>337847.96422185539</v>
      </c>
      <c r="D137" s="283" t="s">
        <v>315</v>
      </c>
      <c r="E137" s="283">
        <v>1</v>
      </c>
      <c r="F137" s="283">
        <v>1</v>
      </c>
      <c r="G137" s="89">
        <f t="shared" ref="G137:G266" ca="1" si="10">ROUND(+C137*E137*F137,2)</f>
        <v>337847.96</v>
      </c>
      <c r="H137" s="125" t="s">
        <v>354</v>
      </c>
      <c r="J137" s="100"/>
      <c r="O137" s="203"/>
      <c r="P137" s="203"/>
      <c r="Q137" s="129"/>
      <c r="R137" s="203"/>
      <c r="S137" s="203"/>
      <c r="T137" s="100"/>
      <c r="U137" s="129"/>
    </row>
    <row r="138" spans="1:21" s="112" customFormat="1" x14ac:dyDescent="0.3">
      <c r="A138" s="284" t="s">
        <v>385</v>
      </c>
      <c r="B138" s="284" t="s">
        <v>43</v>
      </c>
      <c r="C138" s="277">
        <f t="shared" ca="1" si="9"/>
        <v>880089.13084313716</v>
      </c>
      <c r="D138" s="283" t="s">
        <v>315</v>
      </c>
      <c r="E138" s="283">
        <v>1</v>
      </c>
      <c r="F138" s="283">
        <v>1</v>
      </c>
      <c r="G138" s="89">
        <f t="shared" ca="1" si="10"/>
        <v>880089.13</v>
      </c>
      <c r="H138" s="125" t="s">
        <v>354</v>
      </c>
      <c r="I138" s="100"/>
      <c r="J138" s="100"/>
    </row>
    <row r="139" spans="1:21" s="112" customFormat="1" x14ac:dyDescent="0.3">
      <c r="A139" s="284" t="s">
        <v>386</v>
      </c>
      <c r="B139" s="284" t="s">
        <v>43</v>
      </c>
      <c r="C139" s="277">
        <f t="shared" ca="1" si="9"/>
        <v>113737.80011752289</v>
      </c>
      <c r="D139" s="283" t="s">
        <v>315</v>
      </c>
      <c r="E139" s="283">
        <v>1</v>
      </c>
      <c r="F139" s="283">
        <v>1</v>
      </c>
      <c r="G139" s="89">
        <f t="shared" ca="1" si="10"/>
        <v>113737.8</v>
      </c>
      <c r="H139" s="125" t="s">
        <v>354</v>
      </c>
      <c r="J139" s="100"/>
    </row>
    <row r="140" spans="1:21" s="112" customFormat="1" hidden="1" x14ac:dyDescent="0.3">
      <c r="A140" s="284"/>
      <c r="B140" s="284"/>
      <c r="C140" s="277"/>
      <c r="D140" s="283"/>
      <c r="E140" s="283"/>
      <c r="F140" s="283"/>
      <c r="G140" s="89">
        <f t="shared" si="10"/>
        <v>0</v>
      </c>
      <c r="H140" s="125" t="s">
        <v>354</v>
      </c>
      <c r="I140" s="100"/>
      <c r="J140" s="100"/>
    </row>
    <row r="141" spans="1:21" s="112" customFormat="1" hidden="1" x14ac:dyDescent="0.3">
      <c r="A141" s="284"/>
      <c r="B141" s="284"/>
      <c r="C141" s="277"/>
      <c r="D141" s="283"/>
      <c r="E141" s="283"/>
      <c r="F141" s="283"/>
      <c r="G141" s="89">
        <f t="shared" si="10"/>
        <v>0</v>
      </c>
      <c r="H141" s="125" t="s">
        <v>354</v>
      </c>
      <c r="J141" s="100"/>
    </row>
    <row r="142" spans="1:21" s="112" customFormat="1" hidden="1" x14ac:dyDescent="0.3">
      <c r="A142" s="284"/>
      <c r="B142" s="284"/>
      <c r="C142" s="277"/>
      <c r="D142" s="283"/>
      <c r="E142" s="283"/>
      <c r="F142" s="283"/>
      <c r="G142" s="89">
        <f t="shared" si="10"/>
        <v>0</v>
      </c>
      <c r="H142" s="125" t="s">
        <v>354</v>
      </c>
      <c r="I142" s="100"/>
      <c r="J142" s="100"/>
    </row>
    <row r="143" spans="1:21" s="112" customFormat="1" hidden="1" x14ac:dyDescent="0.3">
      <c r="A143" s="284"/>
      <c r="B143" s="284"/>
      <c r="C143" s="277"/>
      <c r="D143" s="283"/>
      <c r="E143" s="283"/>
      <c r="F143" s="283"/>
      <c r="G143" s="89">
        <f t="shared" si="10"/>
        <v>0</v>
      </c>
      <c r="H143" s="125" t="s">
        <v>354</v>
      </c>
      <c r="J143" s="100"/>
    </row>
    <row r="144" spans="1:21" s="112" customFormat="1" hidden="1" x14ac:dyDescent="0.3">
      <c r="A144" s="284"/>
      <c r="B144" s="284"/>
      <c r="C144" s="277"/>
      <c r="D144" s="283"/>
      <c r="E144" s="283"/>
      <c r="F144" s="283"/>
      <c r="G144" s="89">
        <f t="shared" si="10"/>
        <v>0</v>
      </c>
      <c r="H144" s="125" t="s">
        <v>354</v>
      </c>
      <c r="I144" s="100"/>
      <c r="J144" s="100"/>
    </row>
    <row r="145" spans="1:10" s="112" customFormat="1" hidden="1" x14ac:dyDescent="0.3">
      <c r="A145" s="284"/>
      <c r="B145" s="284"/>
      <c r="C145" s="277"/>
      <c r="D145" s="283"/>
      <c r="E145" s="283"/>
      <c r="F145" s="283"/>
      <c r="G145" s="89">
        <f t="shared" si="10"/>
        <v>0</v>
      </c>
      <c r="H145" s="125" t="s">
        <v>354</v>
      </c>
      <c r="J145" s="100"/>
    </row>
    <row r="146" spans="1:10" s="112" customFormat="1" hidden="1" x14ac:dyDescent="0.3">
      <c r="A146" s="284"/>
      <c r="B146" s="284"/>
      <c r="C146" s="277"/>
      <c r="D146" s="283"/>
      <c r="E146" s="283"/>
      <c r="F146" s="283"/>
      <c r="G146" s="89">
        <f t="shared" si="10"/>
        <v>0</v>
      </c>
      <c r="H146" s="125" t="s">
        <v>354</v>
      </c>
      <c r="I146" s="100"/>
      <c r="J146" s="100"/>
    </row>
    <row r="147" spans="1:10" s="112" customFormat="1" hidden="1" x14ac:dyDescent="0.3">
      <c r="A147" s="284"/>
      <c r="B147" s="284"/>
      <c r="C147" s="277"/>
      <c r="D147" s="283"/>
      <c r="E147" s="283"/>
      <c r="F147" s="283"/>
      <c r="G147" s="89">
        <f t="shared" si="10"/>
        <v>0</v>
      </c>
      <c r="H147" s="125" t="s">
        <v>354</v>
      </c>
      <c r="J147" s="100"/>
    </row>
    <row r="148" spans="1:10" s="112" customFormat="1" hidden="1" x14ac:dyDescent="0.3">
      <c r="A148" s="284"/>
      <c r="B148" s="284"/>
      <c r="C148" s="277"/>
      <c r="D148" s="283"/>
      <c r="E148" s="283"/>
      <c r="F148" s="283"/>
      <c r="G148" s="89">
        <f t="shared" si="10"/>
        <v>0</v>
      </c>
      <c r="H148" s="125" t="s">
        <v>354</v>
      </c>
      <c r="I148" s="100"/>
      <c r="J148" s="100"/>
    </row>
    <row r="149" spans="1:10" s="112" customFormat="1" hidden="1" x14ac:dyDescent="0.3">
      <c r="A149" s="284"/>
      <c r="B149" s="284"/>
      <c r="C149" s="277"/>
      <c r="D149" s="283"/>
      <c r="E149" s="283"/>
      <c r="F149" s="283"/>
      <c r="G149" s="89">
        <f t="shared" si="10"/>
        <v>0</v>
      </c>
      <c r="H149" s="125" t="s">
        <v>354</v>
      </c>
      <c r="J149" s="100"/>
    </row>
    <row r="150" spans="1:10" s="112" customFormat="1" hidden="1" x14ac:dyDescent="0.3">
      <c r="A150" s="284"/>
      <c r="B150" s="284"/>
      <c r="C150" s="277"/>
      <c r="D150" s="283"/>
      <c r="E150" s="283"/>
      <c r="F150" s="283"/>
      <c r="G150" s="89">
        <f t="shared" si="10"/>
        <v>0</v>
      </c>
      <c r="H150" s="125" t="s">
        <v>354</v>
      </c>
      <c r="I150" s="100"/>
      <c r="J150" s="100"/>
    </row>
    <row r="151" spans="1:10" s="112" customFormat="1" hidden="1" x14ac:dyDescent="0.3">
      <c r="A151" s="284"/>
      <c r="B151" s="284"/>
      <c r="C151" s="277"/>
      <c r="D151" s="283"/>
      <c r="E151" s="283"/>
      <c r="F151" s="283"/>
      <c r="G151" s="89">
        <f t="shared" si="10"/>
        <v>0</v>
      </c>
      <c r="H151" s="125" t="s">
        <v>354</v>
      </c>
      <c r="J151" s="100"/>
    </row>
    <row r="152" spans="1:10" s="112" customFormat="1" hidden="1" x14ac:dyDescent="0.3">
      <c r="A152" s="284"/>
      <c r="B152" s="284"/>
      <c r="C152" s="277"/>
      <c r="D152" s="283"/>
      <c r="E152" s="283"/>
      <c r="F152" s="283"/>
      <c r="G152" s="89">
        <f t="shared" si="10"/>
        <v>0</v>
      </c>
      <c r="H152" s="125" t="s">
        <v>354</v>
      </c>
      <c r="I152" s="100"/>
      <c r="J152" s="100"/>
    </row>
    <row r="153" spans="1:10" s="112" customFormat="1" hidden="1" x14ac:dyDescent="0.3">
      <c r="A153" s="284"/>
      <c r="B153" s="284"/>
      <c r="C153" s="277"/>
      <c r="D153" s="283"/>
      <c r="E153" s="283"/>
      <c r="F153" s="283"/>
      <c r="G153" s="89">
        <f t="shared" si="10"/>
        <v>0</v>
      </c>
      <c r="H153" s="125" t="s">
        <v>354</v>
      </c>
      <c r="J153" s="100"/>
    </row>
    <row r="154" spans="1:10" s="112" customFormat="1" hidden="1" x14ac:dyDescent="0.3">
      <c r="A154" s="284"/>
      <c r="B154" s="284"/>
      <c r="C154" s="277"/>
      <c r="D154" s="283"/>
      <c r="E154" s="283"/>
      <c r="F154" s="283"/>
      <c r="G154" s="89">
        <f t="shared" si="10"/>
        <v>0</v>
      </c>
      <c r="H154" s="125" t="s">
        <v>354</v>
      </c>
      <c r="I154" s="100"/>
      <c r="J154" s="100"/>
    </row>
    <row r="155" spans="1:10" s="112" customFormat="1" hidden="1" x14ac:dyDescent="0.3">
      <c r="A155" s="284"/>
      <c r="B155" s="284"/>
      <c r="C155" s="277"/>
      <c r="D155" s="283"/>
      <c r="E155" s="283"/>
      <c r="F155" s="283"/>
      <c r="G155" s="89">
        <f t="shared" si="10"/>
        <v>0</v>
      </c>
      <c r="H155" s="125" t="s">
        <v>354</v>
      </c>
      <c r="J155" s="100"/>
    </row>
    <row r="156" spans="1:10" s="112" customFormat="1" hidden="1" x14ac:dyDescent="0.3">
      <c r="A156" s="284"/>
      <c r="B156" s="284"/>
      <c r="C156" s="277"/>
      <c r="D156" s="283"/>
      <c r="E156" s="283"/>
      <c r="F156" s="283"/>
      <c r="G156" s="89">
        <f t="shared" si="10"/>
        <v>0</v>
      </c>
      <c r="H156" s="125" t="s">
        <v>354</v>
      </c>
      <c r="I156" s="100"/>
      <c r="J156" s="100"/>
    </row>
    <row r="157" spans="1:10" s="112" customFormat="1" hidden="1" x14ac:dyDescent="0.3">
      <c r="A157" s="284"/>
      <c r="B157" s="284"/>
      <c r="C157" s="277"/>
      <c r="D157" s="283"/>
      <c r="E157" s="283"/>
      <c r="F157" s="283"/>
      <c r="G157" s="89">
        <f t="shared" si="10"/>
        <v>0</v>
      </c>
      <c r="H157" s="125" t="s">
        <v>354</v>
      </c>
      <c r="J157" s="100"/>
    </row>
    <row r="158" spans="1:10" s="112" customFormat="1" hidden="1" x14ac:dyDescent="0.3">
      <c r="A158" s="284"/>
      <c r="B158" s="284"/>
      <c r="C158" s="277"/>
      <c r="D158" s="283"/>
      <c r="E158" s="283"/>
      <c r="F158" s="283"/>
      <c r="G158" s="89">
        <f t="shared" si="10"/>
        <v>0</v>
      </c>
      <c r="H158" s="125" t="s">
        <v>354</v>
      </c>
      <c r="I158" s="100"/>
      <c r="J158" s="100"/>
    </row>
    <row r="159" spans="1:10" s="112" customFormat="1" hidden="1" x14ac:dyDescent="0.3">
      <c r="A159" s="284"/>
      <c r="B159" s="284"/>
      <c r="C159" s="277"/>
      <c r="D159" s="283"/>
      <c r="E159" s="283"/>
      <c r="F159" s="283"/>
      <c r="G159" s="89">
        <f t="shared" si="10"/>
        <v>0</v>
      </c>
      <c r="H159" s="125" t="s">
        <v>354</v>
      </c>
      <c r="J159" s="100"/>
    </row>
    <row r="160" spans="1:10" s="112" customFormat="1" hidden="1" x14ac:dyDescent="0.3">
      <c r="A160" s="284"/>
      <c r="B160" s="284"/>
      <c r="C160" s="277"/>
      <c r="D160" s="283"/>
      <c r="E160" s="283"/>
      <c r="F160" s="283"/>
      <c r="G160" s="89">
        <f t="shared" si="10"/>
        <v>0</v>
      </c>
      <c r="H160" s="125" t="s">
        <v>354</v>
      </c>
      <c r="I160" s="100"/>
      <c r="J160" s="100"/>
    </row>
    <row r="161" spans="1:10" s="112" customFormat="1" hidden="1" x14ac:dyDescent="0.3">
      <c r="A161" s="284"/>
      <c r="B161" s="284"/>
      <c r="C161" s="277"/>
      <c r="D161" s="283"/>
      <c r="E161" s="283"/>
      <c r="F161" s="283"/>
      <c r="G161" s="89">
        <f t="shared" si="10"/>
        <v>0</v>
      </c>
      <c r="H161" s="125" t="s">
        <v>354</v>
      </c>
      <c r="J161" s="100"/>
    </row>
    <row r="162" spans="1:10" s="112" customFormat="1" hidden="1" x14ac:dyDescent="0.3">
      <c r="A162" s="284"/>
      <c r="B162" s="284"/>
      <c r="C162" s="277"/>
      <c r="D162" s="283"/>
      <c r="E162" s="283"/>
      <c r="F162" s="283"/>
      <c r="G162" s="89">
        <f t="shared" si="10"/>
        <v>0</v>
      </c>
      <c r="H162" s="125" t="s">
        <v>354</v>
      </c>
      <c r="I162" s="100"/>
      <c r="J162" s="100"/>
    </row>
    <row r="163" spans="1:10" s="112" customFormat="1" hidden="1" x14ac:dyDescent="0.3">
      <c r="A163" s="284"/>
      <c r="B163" s="284"/>
      <c r="C163" s="277"/>
      <c r="D163" s="283"/>
      <c r="E163" s="283"/>
      <c r="F163" s="283"/>
      <c r="G163" s="89">
        <f t="shared" si="10"/>
        <v>0</v>
      </c>
      <c r="H163" s="125" t="s">
        <v>354</v>
      </c>
      <c r="J163" s="100"/>
    </row>
    <row r="164" spans="1:10" s="112" customFormat="1" hidden="1" x14ac:dyDescent="0.3">
      <c r="A164" s="284"/>
      <c r="B164" s="284"/>
      <c r="C164" s="277"/>
      <c r="D164" s="283"/>
      <c r="E164" s="283"/>
      <c r="F164" s="283"/>
      <c r="G164" s="89">
        <f t="shared" si="10"/>
        <v>0</v>
      </c>
      <c r="H164" s="125" t="s">
        <v>354</v>
      </c>
      <c r="I164" s="100"/>
      <c r="J164" s="100"/>
    </row>
    <row r="165" spans="1:10" s="112" customFormat="1" hidden="1" x14ac:dyDescent="0.3">
      <c r="A165" s="284"/>
      <c r="B165" s="284"/>
      <c r="C165" s="277"/>
      <c r="D165" s="283"/>
      <c r="E165" s="283"/>
      <c r="F165" s="283"/>
      <c r="G165" s="89">
        <f t="shared" si="10"/>
        <v>0</v>
      </c>
      <c r="H165" s="125" t="s">
        <v>354</v>
      </c>
      <c r="J165" s="100"/>
    </row>
    <row r="166" spans="1:10" s="112" customFormat="1" hidden="1" x14ac:dyDescent="0.3">
      <c r="A166" s="284"/>
      <c r="B166" s="284"/>
      <c r="C166" s="277"/>
      <c r="D166" s="283"/>
      <c r="E166" s="283"/>
      <c r="F166" s="283"/>
      <c r="G166" s="89">
        <f t="shared" si="10"/>
        <v>0</v>
      </c>
      <c r="H166" s="125" t="s">
        <v>354</v>
      </c>
      <c r="I166" s="100"/>
      <c r="J166" s="100"/>
    </row>
    <row r="167" spans="1:10" s="112" customFormat="1" hidden="1" x14ac:dyDescent="0.3">
      <c r="A167" s="284"/>
      <c r="B167" s="284"/>
      <c r="C167" s="277"/>
      <c r="D167" s="283"/>
      <c r="E167" s="283"/>
      <c r="F167" s="283"/>
      <c r="G167" s="89">
        <f t="shared" si="10"/>
        <v>0</v>
      </c>
      <c r="H167" s="125" t="s">
        <v>354</v>
      </c>
      <c r="J167" s="100"/>
    </row>
    <row r="168" spans="1:10" s="112" customFormat="1" hidden="1" x14ac:dyDescent="0.3">
      <c r="A168" s="284"/>
      <c r="B168" s="284"/>
      <c r="C168" s="277"/>
      <c r="D168" s="283"/>
      <c r="E168" s="283"/>
      <c r="F168" s="283"/>
      <c r="G168" s="89">
        <f t="shared" si="10"/>
        <v>0</v>
      </c>
      <c r="H168" s="125" t="s">
        <v>354</v>
      </c>
      <c r="I168" s="100"/>
      <c r="J168" s="100"/>
    </row>
    <row r="169" spans="1:10" s="112" customFormat="1" hidden="1" x14ac:dyDescent="0.3">
      <c r="A169" s="284"/>
      <c r="B169" s="284"/>
      <c r="C169" s="277"/>
      <c r="D169" s="283"/>
      <c r="E169" s="283"/>
      <c r="F169" s="283"/>
      <c r="G169" s="89">
        <f t="shared" si="10"/>
        <v>0</v>
      </c>
      <c r="H169" s="125" t="s">
        <v>354</v>
      </c>
      <c r="J169" s="100"/>
    </row>
    <row r="170" spans="1:10" s="112" customFormat="1" hidden="1" x14ac:dyDescent="0.3">
      <c r="A170" s="284"/>
      <c r="B170" s="284"/>
      <c r="C170" s="277"/>
      <c r="D170" s="283"/>
      <c r="E170" s="283"/>
      <c r="F170" s="283"/>
      <c r="G170" s="89">
        <f t="shared" si="10"/>
        <v>0</v>
      </c>
      <c r="H170" s="125" t="s">
        <v>354</v>
      </c>
      <c r="I170" s="100"/>
      <c r="J170" s="100"/>
    </row>
    <row r="171" spans="1:10" s="112" customFormat="1" hidden="1" x14ac:dyDescent="0.3">
      <c r="A171" s="284"/>
      <c r="B171" s="284"/>
      <c r="C171" s="277"/>
      <c r="D171" s="283"/>
      <c r="E171" s="283"/>
      <c r="F171" s="283"/>
      <c r="G171" s="89">
        <f t="shared" si="10"/>
        <v>0</v>
      </c>
      <c r="H171" s="125" t="s">
        <v>354</v>
      </c>
      <c r="J171" s="100"/>
    </row>
    <row r="172" spans="1:10" s="112" customFormat="1" hidden="1" x14ac:dyDescent="0.3">
      <c r="A172" s="284"/>
      <c r="B172" s="284"/>
      <c r="C172" s="277"/>
      <c r="D172" s="283"/>
      <c r="E172" s="283"/>
      <c r="F172" s="283"/>
      <c r="G172" s="89">
        <f t="shared" si="10"/>
        <v>0</v>
      </c>
      <c r="H172" s="125" t="s">
        <v>354</v>
      </c>
      <c r="I172" s="100"/>
      <c r="J172" s="100"/>
    </row>
    <row r="173" spans="1:10" s="112" customFormat="1" hidden="1" x14ac:dyDescent="0.3">
      <c r="A173" s="284"/>
      <c r="B173" s="284"/>
      <c r="C173" s="277"/>
      <c r="D173" s="283"/>
      <c r="E173" s="283"/>
      <c r="F173" s="283"/>
      <c r="G173" s="89">
        <f t="shared" si="10"/>
        <v>0</v>
      </c>
      <c r="H173" s="125" t="s">
        <v>354</v>
      </c>
      <c r="J173" s="100"/>
    </row>
    <row r="174" spans="1:10" s="112" customFormat="1" hidden="1" x14ac:dyDescent="0.3">
      <c r="A174" s="284"/>
      <c r="B174" s="284"/>
      <c r="C174" s="277"/>
      <c r="D174" s="283"/>
      <c r="E174" s="283"/>
      <c r="F174" s="283"/>
      <c r="G174" s="89">
        <f t="shared" si="10"/>
        <v>0</v>
      </c>
      <c r="H174" s="125" t="s">
        <v>354</v>
      </c>
      <c r="I174" s="100"/>
      <c r="J174" s="100"/>
    </row>
    <row r="175" spans="1:10" s="112" customFormat="1" hidden="1" x14ac:dyDescent="0.3">
      <c r="A175" s="284"/>
      <c r="B175" s="284"/>
      <c r="C175" s="277"/>
      <c r="D175" s="283"/>
      <c r="E175" s="283"/>
      <c r="F175" s="283"/>
      <c r="G175" s="89">
        <f t="shared" si="10"/>
        <v>0</v>
      </c>
      <c r="H175" s="125" t="s">
        <v>354</v>
      </c>
      <c r="J175" s="100"/>
    </row>
    <row r="176" spans="1:10" s="112" customFormat="1" hidden="1" x14ac:dyDescent="0.3">
      <c r="A176" s="284"/>
      <c r="B176" s="284"/>
      <c r="C176" s="277"/>
      <c r="D176" s="283"/>
      <c r="E176" s="283"/>
      <c r="F176" s="283"/>
      <c r="G176" s="89">
        <f t="shared" si="10"/>
        <v>0</v>
      </c>
      <c r="H176" s="125" t="s">
        <v>354</v>
      </c>
      <c r="I176" s="100"/>
      <c r="J176" s="100"/>
    </row>
    <row r="177" spans="1:10" s="112" customFormat="1" hidden="1" x14ac:dyDescent="0.3">
      <c r="A177" s="284"/>
      <c r="B177" s="284"/>
      <c r="C177" s="277"/>
      <c r="D177" s="283"/>
      <c r="E177" s="283"/>
      <c r="F177" s="283"/>
      <c r="G177" s="89">
        <f t="shared" si="10"/>
        <v>0</v>
      </c>
      <c r="H177" s="125" t="s">
        <v>354</v>
      </c>
      <c r="J177" s="100"/>
    </row>
    <row r="178" spans="1:10" s="112" customFormat="1" hidden="1" x14ac:dyDescent="0.3">
      <c r="A178" s="284"/>
      <c r="B178" s="284"/>
      <c r="C178" s="277"/>
      <c r="D178" s="283"/>
      <c r="E178" s="283"/>
      <c r="F178" s="283"/>
      <c r="G178" s="89">
        <f t="shared" si="10"/>
        <v>0</v>
      </c>
      <c r="H178" s="125" t="s">
        <v>354</v>
      </c>
      <c r="I178" s="100"/>
      <c r="J178" s="100"/>
    </row>
    <row r="179" spans="1:10" s="112" customFormat="1" hidden="1" x14ac:dyDescent="0.3">
      <c r="A179" s="284"/>
      <c r="B179" s="284"/>
      <c r="C179" s="277"/>
      <c r="D179" s="283"/>
      <c r="E179" s="283"/>
      <c r="F179" s="283"/>
      <c r="G179" s="89">
        <f t="shared" si="10"/>
        <v>0</v>
      </c>
      <c r="H179" s="125" t="s">
        <v>354</v>
      </c>
      <c r="J179" s="100"/>
    </row>
    <row r="180" spans="1:10" s="112" customFormat="1" hidden="1" x14ac:dyDescent="0.3">
      <c r="A180" s="284"/>
      <c r="B180" s="284"/>
      <c r="C180" s="277"/>
      <c r="D180" s="283"/>
      <c r="E180" s="283"/>
      <c r="F180" s="283"/>
      <c r="G180" s="89">
        <f t="shared" si="10"/>
        <v>0</v>
      </c>
      <c r="H180" s="125" t="s">
        <v>354</v>
      </c>
      <c r="I180" s="100"/>
      <c r="J180" s="100"/>
    </row>
    <row r="181" spans="1:10" s="112" customFormat="1" hidden="1" x14ac:dyDescent="0.3">
      <c r="A181" s="284"/>
      <c r="B181" s="284"/>
      <c r="C181" s="277"/>
      <c r="D181" s="283"/>
      <c r="E181" s="283"/>
      <c r="F181" s="283"/>
      <c r="G181" s="89">
        <f t="shared" si="10"/>
        <v>0</v>
      </c>
      <c r="H181" s="125" t="s">
        <v>354</v>
      </c>
      <c r="J181" s="100"/>
    </row>
    <row r="182" spans="1:10" s="112" customFormat="1" hidden="1" x14ac:dyDescent="0.3">
      <c r="A182" s="284"/>
      <c r="B182" s="284"/>
      <c r="C182" s="277"/>
      <c r="D182" s="283"/>
      <c r="E182" s="283"/>
      <c r="F182" s="283"/>
      <c r="G182" s="89">
        <f t="shared" si="10"/>
        <v>0</v>
      </c>
      <c r="H182" s="125" t="s">
        <v>354</v>
      </c>
      <c r="I182" s="100"/>
      <c r="J182" s="100"/>
    </row>
    <row r="183" spans="1:10" s="112" customFormat="1" hidden="1" x14ac:dyDescent="0.3">
      <c r="A183" s="284"/>
      <c r="B183" s="284"/>
      <c r="C183" s="277"/>
      <c r="D183" s="283"/>
      <c r="E183" s="283"/>
      <c r="F183" s="283"/>
      <c r="G183" s="89">
        <f t="shared" si="10"/>
        <v>0</v>
      </c>
      <c r="H183" s="125" t="s">
        <v>354</v>
      </c>
      <c r="J183" s="100"/>
    </row>
    <row r="184" spans="1:10" s="112" customFormat="1" hidden="1" x14ac:dyDescent="0.3">
      <c r="A184" s="284"/>
      <c r="B184" s="284"/>
      <c r="C184" s="277"/>
      <c r="D184" s="283"/>
      <c r="E184" s="283"/>
      <c r="F184" s="283"/>
      <c r="G184" s="89">
        <f t="shared" si="10"/>
        <v>0</v>
      </c>
      <c r="H184" s="125" t="s">
        <v>354</v>
      </c>
      <c r="I184" s="100"/>
      <c r="J184" s="100"/>
    </row>
    <row r="185" spans="1:10" s="112" customFormat="1" hidden="1" x14ac:dyDescent="0.3">
      <c r="A185" s="284"/>
      <c r="B185" s="284"/>
      <c r="C185" s="277"/>
      <c r="D185" s="283"/>
      <c r="E185" s="283"/>
      <c r="F185" s="283"/>
      <c r="G185" s="89">
        <f t="shared" si="10"/>
        <v>0</v>
      </c>
      <c r="H185" s="125" t="s">
        <v>354</v>
      </c>
      <c r="J185" s="100"/>
    </row>
    <row r="186" spans="1:10" s="112" customFormat="1" hidden="1" x14ac:dyDescent="0.3">
      <c r="A186" s="284"/>
      <c r="B186" s="284"/>
      <c r="C186" s="277"/>
      <c r="D186" s="283"/>
      <c r="E186" s="283"/>
      <c r="F186" s="283"/>
      <c r="G186" s="89">
        <f t="shared" si="10"/>
        <v>0</v>
      </c>
      <c r="H186" s="125" t="s">
        <v>354</v>
      </c>
      <c r="I186" s="100"/>
      <c r="J186" s="100"/>
    </row>
    <row r="187" spans="1:10" s="112" customFormat="1" hidden="1" x14ac:dyDescent="0.3">
      <c r="A187" s="284"/>
      <c r="B187" s="284"/>
      <c r="C187" s="277"/>
      <c r="D187" s="283"/>
      <c r="E187" s="283"/>
      <c r="F187" s="283"/>
      <c r="G187" s="89">
        <f t="shared" si="10"/>
        <v>0</v>
      </c>
      <c r="H187" s="125" t="s">
        <v>354</v>
      </c>
      <c r="J187" s="100"/>
    </row>
    <row r="188" spans="1:10" s="112" customFormat="1" hidden="1" x14ac:dyDescent="0.3">
      <c r="A188" s="284"/>
      <c r="B188" s="284"/>
      <c r="C188" s="277"/>
      <c r="D188" s="283"/>
      <c r="E188" s="283"/>
      <c r="F188" s="283"/>
      <c r="G188" s="89">
        <f t="shared" si="10"/>
        <v>0</v>
      </c>
      <c r="H188" s="125" t="s">
        <v>354</v>
      </c>
      <c r="I188" s="100"/>
      <c r="J188" s="100"/>
    </row>
    <row r="189" spans="1:10" s="112" customFormat="1" hidden="1" x14ac:dyDescent="0.3">
      <c r="A189" s="284"/>
      <c r="B189" s="284"/>
      <c r="C189" s="277"/>
      <c r="D189" s="283"/>
      <c r="E189" s="283"/>
      <c r="F189" s="283"/>
      <c r="G189" s="89">
        <f t="shared" si="10"/>
        <v>0</v>
      </c>
      <c r="H189" s="125" t="s">
        <v>354</v>
      </c>
      <c r="J189" s="100"/>
    </row>
    <row r="190" spans="1:10" s="112" customFormat="1" hidden="1" x14ac:dyDescent="0.3">
      <c r="A190" s="284"/>
      <c r="B190" s="284"/>
      <c r="C190" s="277"/>
      <c r="D190" s="283"/>
      <c r="E190" s="283"/>
      <c r="F190" s="283"/>
      <c r="G190" s="89">
        <f t="shared" si="10"/>
        <v>0</v>
      </c>
      <c r="H190" s="125" t="s">
        <v>354</v>
      </c>
      <c r="I190" s="100"/>
      <c r="J190" s="100"/>
    </row>
    <row r="191" spans="1:10" s="112" customFormat="1" hidden="1" x14ac:dyDescent="0.3">
      <c r="A191" s="284"/>
      <c r="B191" s="284"/>
      <c r="C191" s="277"/>
      <c r="D191" s="283"/>
      <c r="E191" s="283"/>
      <c r="F191" s="283"/>
      <c r="G191" s="89">
        <f t="shared" si="10"/>
        <v>0</v>
      </c>
      <c r="H191" s="125" t="s">
        <v>354</v>
      </c>
      <c r="J191" s="100"/>
    </row>
    <row r="192" spans="1:10" s="112" customFormat="1" hidden="1" x14ac:dyDescent="0.3">
      <c r="A192" s="284"/>
      <c r="B192" s="284"/>
      <c r="C192" s="277"/>
      <c r="D192" s="283"/>
      <c r="E192" s="283"/>
      <c r="F192" s="283"/>
      <c r="G192" s="89">
        <f t="shared" si="10"/>
        <v>0</v>
      </c>
      <c r="H192" s="125" t="s">
        <v>354</v>
      </c>
      <c r="I192" s="100"/>
      <c r="J192" s="100"/>
    </row>
    <row r="193" spans="1:10" s="112" customFormat="1" hidden="1" x14ac:dyDescent="0.3">
      <c r="A193" s="284"/>
      <c r="B193" s="284"/>
      <c r="C193" s="277"/>
      <c r="D193" s="283"/>
      <c r="E193" s="283"/>
      <c r="F193" s="283"/>
      <c r="G193" s="89">
        <f t="shared" si="10"/>
        <v>0</v>
      </c>
      <c r="H193" s="125" t="s">
        <v>354</v>
      </c>
      <c r="J193" s="100"/>
    </row>
    <row r="194" spans="1:10" s="112" customFormat="1" hidden="1" x14ac:dyDescent="0.3">
      <c r="A194" s="284"/>
      <c r="B194" s="284"/>
      <c r="C194" s="277"/>
      <c r="D194" s="283"/>
      <c r="E194" s="283"/>
      <c r="F194" s="283"/>
      <c r="G194" s="89">
        <f t="shared" si="10"/>
        <v>0</v>
      </c>
      <c r="H194" s="125" t="s">
        <v>354</v>
      </c>
      <c r="I194" s="100"/>
      <c r="J194" s="100"/>
    </row>
    <row r="195" spans="1:10" s="112" customFormat="1" hidden="1" x14ac:dyDescent="0.3">
      <c r="A195" s="284"/>
      <c r="B195" s="284"/>
      <c r="C195" s="277"/>
      <c r="D195" s="283"/>
      <c r="E195" s="283"/>
      <c r="F195" s="283"/>
      <c r="G195" s="89">
        <f t="shared" si="10"/>
        <v>0</v>
      </c>
      <c r="H195" s="125" t="s">
        <v>354</v>
      </c>
      <c r="J195" s="100"/>
    </row>
    <row r="196" spans="1:10" s="112" customFormat="1" hidden="1" x14ac:dyDescent="0.3">
      <c r="A196" s="284"/>
      <c r="B196" s="284"/>
      <c r="C196" s="277"/>
      <c r="D196" s="283"/>
      <c r="E196" s="283"/>
      <c r="F196" s="283"/>
      <c r="G196" s="89">
        <f t="shared" si="10"/>
        <v>0</v>
      </c>
      <c r="H196" s="125" t="s">
        <v>354</v>
      </c>
      <c r="I196" s="100"/>
      <c r="J196" s="100"/>
    </row>
    <row r="197" spans="1:10" s="112" customFormat="1" hidden="1" x14ac:dyDescent="0.3">
      <c r="A197" s="284"/>
      <c r="B197" s="284"/>
      <c r="C197" s="277"/>
      <c r="D197" s="283"/>
      <c r="E197" s="283"/>
      <c r="F197" s="283"/>
      <c r="G197" s="89">
        <f t="shared" si="10"/>
        <v>0</v>
      </c>
      <c r="H197" s="125" t="s">
        <v>354</v>
      </c>
      <c r="J197" s="100"/>
    </row>
    <row r="198" spans="1:10" s="112" customFormat="1" hidden="1" x14ac:dyDescent="0.3">
      <c r="A198" s="284"/>
      <c r="B198" s="284"/>
      <c r="C198" s="277"/>
      <c r="D198" s="283"/>
      <c r="E198" s="283"/>
      <c r="F198" s="283"/>
      <c r="G198" s="89">
        <f t="shared" si="10"/>
        <v>0</v>
      </c>
      <c r="H198" s="125" t="s">
        <v>354</v>
      </c>
      <c r="I198" s="100"/>
      <c r="J198" s="100"/>
    </row>
    <row r="199" spans="1:10" s="112" customFormat="1" hidden="1" x14ac:dyDescent="0.3">
      <c r="A199" s="284"/>
      <c r="B199" s="284"/>
      <c r="C199" s="277"/>
      <c r="D199" s="283"/>
      <c r="E199" s="283"/>
      <c r="F199" s="283"/>
      <c r="G199" s="89">
        <f t="shared" si="10"/>
        <v>0</v>
      </c>
      <c r="H199" s="125" t="s">
        <v>354</v>
      </c>
      <c r="J199" s="100"/>
    </row>
    <row r="200" spans="1:10" s="112" customFormat="1" hidden="1" x14ac:dyDescent="0.3">
      <c r="A200" s="284"/>
      <c r="B200" s="284"/>
      <c r="C200" s="277"/>
      <c r="D200" s="283"/>
      <c r="E200" s="283"/>
      <c r="F200" s="283"/>
      <c r="G200" s="89">
        <f t="shared" si="10"/>
        <v>0</v>
      </c>
      <c r="H200" s="125" t="s">
        <v>354</v>
      </c>
      <c r="I200" s="100"/>
      <c r="J200" s="100"/>
    </row>
    <row r="201" spans="1:10" s="112" customFormat="1" hidden="1" x14ac:dyDescent="0.3">
      <c r="A201" s="284"/>
      <c r="B201" s="284"/>
      <c r="C201" s="277"/>
      <c r="D201" s="283"/>
      <c r="E201" s="283"/>
      <c r="F201" s="283"/>
      <c r="G201" s="89">
        <f t="shared" si="10"/>
        <v>0</v>
      </c>
      <c r="H201" s="125" t="s">
        <v>354</v>
      </c>
      <c r="J201" s="100"/>
    </row>
    <row r="202" spans="1:10" s="112" customFormat="1" hidden="1" x14ac:dyDescent="0.3">
      <c r="A202" s="284"/>
      <c r="B202" s="284"/>
      <c r="C202" s="277"/>
      <c r="D202" s="283"/>
      <c r="E202" s="283"/>
      <c r="F202" s="283"/>
      <c r="G202" s="89">
        <f t="shared" si="10"/>
        <v>0</v>
      </c>
      <c r="H202" s="125" t="s">
        <v>354</v>
      </c>
      <c r="I202" s="100"/>
      <c r="J202" s="100"/>
    </row>
    <row r="203" spans="1:10" s="112" customFormat="1" hidden="1" x14ac:dyDescent="0.3">
      <c r="A203" s="284"/>
      <c r="B203" s="284"/>
      <c r="C203" s="277"/>
      <c r="D203" s="283"/>
      <c r="E203" s="283"/>
      <c r="F203" s="283"/>
      <c r="G203" s="89">
        <f t="shared" si="10"/>
        <v>0</v>
      </c>
      <c r="H203" s="125" t="s">
        <v>354</v>
      </c>
      <c r="J203" s="100"/>
    </row>
    <row r="204" spans="1:10" s="112" customFormat="1" hidden="1" x14ac:dyDescent="0.3">
      <c r="A204" s="284"/>
      <c r="B204" s="284"/>
      <c r="C204" s="277"/>
      <c r="D204" s="283"/>
      <c r="E204" s="283"/>
      <c r="F204" s="283"/>
      <c r="G204" s="89">
        <f t="shared" si="10"/>
        <v>0</v>
      </c>
      <c r="H204" s="125" t="s">
        <v>354</v>
      </c>
      <c r="I204" s="100"/>
      <c r="J204" s="100"/>
    </row>
    <row r="205" spans="1:10" s="112" customFormat="1" hidden="1" x14ac:dyDescent="0.3">
      <c r="A205" s="284"/>
      <c r="B205" s="284"/>
      <c r="C205" s="277"/>
      <c r="D205" s="283"/>
      <c r="E205" s="283"/>
      <c r="F205" s="283"/>
      <c r="G205" s="89">
        <f t="shared" si="10"/>
        <v>0</v>
      </c>
      <c r="H205" s="125" t="s">
        <v>354</v>
      </c>
      <c r="J205" s="100"/>
    </row>
    <row r="206" spans="1:10" s="112" customFormat="1" hidden="1" x14ac:dyDescent="0.3">
      <c r="A206" s="284"/>
      <c r="B206" s="284"/>
      <c r="C206" s="277"/>
      <c r="D206" s="283"/>
      <c r="E206" s="283"/>
      <c r="F206" s="283"/>
      <c r="G206" s="89">
        <f t="shared" si="10"/>
        <v>0</v>
      </c>
      <c r="H206" s="125" t="s">
        <v>354</v>
      </c>
      <c r="I206" s="100"/>
      <c r="J206" s="100"/>
    </row>
    <row r="207" spans="1:10" s="112" customFormat="1" hidden="1" x14ac:dyDescent="0.3">
      <c r="A207" s="284"/>
      <c r="B207" s="284"/>
      <c r="C207" s="277"/>
      <c r="D207" s="283"/>
      <c r="E207" s="283"/>
      <c r="F207" s="283"/>
      <c r="G207" s="89">
        <f t="shared" si="10"/>
        <v>0</v>
      </c>
      <c r="H207" s="125" t="s">
        <v>354</v>
      </c>
      <c r="J207" s="100"/>
    </row>
    <row r="208" spans="1:10" s="112" customFormat="1" hidden="1" x14ac:dyDescent="0.3">
      <c r="A208" s="284"/>
      <c r="B208" s="284"/>
      <c r="C208" s="277"/>
      <c r="D208" s="283"/>
      <c r="E208" s="283"/>
      <c r="F208" s="283"/>
      <c r="G208" s="89">
        <f t="shared" si="10"/>
        <v>0</v>
      </c>
      <c r="H208" s="125" t="s">
        <v>354</v>
      </c>
      <c r="I208" s="100"/>
      <c r="J208" s="100"/>
    </row>
    <row r="209" spans="1:10" s="112" customFormat="1" hidden="1" x14ac:dyDescent="0.3">
      <c r="A209" s="284"/>
      <c r="B209" s="284"/>
      <c r="C209" s="277"/>
      <c r="D209" s="283"/>
      <c r="E209" s="283"/>
      <c r="F209" s="283"/>
      <c r="G209" s="89">
        <f t="shared" si="10"/>
        <v>0</v>
      </c>
      <c r="H209" s="125" t="s">
        <v>354</v>
      </c>
      <c r="J209" s="100"/>
    </row>
    <row r="210" spans="1:10" s="112" customFormat="1" hidden="1" x14ac:dyDescent="0.3">
      <c r="A210" s="284"/>
      <c r="B210" s="284"/>
      <c r="C210" s="277"/>
      <c r="D210" s="283"/>
      <c r="E210" s="283"/>
      <c r="F210" s="283"/>
      <c r="G210" s="89">
        <f t="shared" si="10"/>
        <v>0</v>
      </c>
      <c r="H210" s="125" t="s">
        <v>354</v>
      </c>
      <c r="I210" s="100"/>
      <c r="J210" s="100"/>
    </row>
    <row r="211" spans="1:10" s="112" customFormat="1" hidden="1" x14ac:dyDescent="0.3">
      <c r="A211" s="284"/>
      <c r="B211" s="284"/>
      <c r="C211" s="277"/>
      <c r="D211" s="283"/>
      <c r="E211" s="283"/>
      <c r="F211" s="283"/>
      <c r="G211" s="89">
        <f t="shared" si="10"/>
        <v>0</v>
      </c>
      <c r="H211" s="125" t="s">
        <v>354</v>
      </c>
      <c r="J211" s="100"/>
    </row>
    <row r="212" spans="1:10" s="112" customFormat="1" hidden="1" x14ac:dyDescent="0.3">
      <c r="A212" s="284"/>
      <c r="B212" s="284"/>
      <c r="C212" s="277"/>
      <c r="D212" s="283"/>
      <c r="E212" s="283"/>
      <c r="F212" s="283"/>
      <c r="G212" s="89">
        <f t="shared" si="10"/>
        <v>0</v>
      </c>
      <c r="H212" s="125" t="s">
        <v>354</v>
      </c>
      <c r="I212" s="100"/>
      <c r="J212" s="100"/>
    </row>
    <row r="213" spans="1:10" s="112" customFormat="1" hidden="1" x14ac:dyDescent="0.3">
      <c r="A213" s="284"/>
      <c r="B213" s="284"/>
      <c r="C213" s="277"/>
      <c r="D213" s="283"/>
      <c r="E213" s="283"/>
      <c r="F213" s="283"/>
      <c r="G213" s="89">
        <f t="shared" si="10"/>
        <v>0</v>
      </c>
      <c r="H213" s="125" t="s">
        <v>354</v>
      </c>
      <c r="J213" s="100"/>
    </row>
    <row r="214" spans="1:10" s="112" customFormat="1" hidden="1" x14ac:dyDescent="0.3">
      <c r="A214" s="284"/>
      <c r="B214" s="284"/>
      <c r="C214" s="277"/>
      <c r="D214" s="283"/>
      <c r="E214" s="283"/>
      <c r="F214" s="283"/>
      <c r="G214" s="89">
        <f t="shared" si="10"/>
        <v>0</v>
      </c>
      <c r="H214" s="125" t="s">
        <v>354</v>
      </c>
      <c r="I214" s="100"/>
      <c r="J214" s="100"/>
    </row>
    <row r="215" spans="1:10" s="112" customFormat="1" hidden="1" x14ac:dyDescent="0.3">
      <c r="A215" s="284"/>
      <c r="B215" s="284"/>
      <c r="C215" s="277"/>
      <c r="D215" s="283"/>
      <c r="E215" s="283"/>
      <c r="F215" s="283"/>
      <c r="G215" s="89">
        <f t="shared" si="10"/>
        <v>0</v>
      </c>
      <c r="H215" s="125" t="s">
        <v>354</v>
      </c>
      <c r="J215" s="100"/>
    </row>
    <row r="216" spans="1:10" s="112" customFormat="1" hidden="1" x14ac:dyDescent="0.3">
      <c r="A216" s="284"/>
      <c r="B216" s="284"/>
      <c r="C216" s="277"/>
      <c r="D216" s="283"/>
      <c r="E216" s="283"/>
      <c r="F216" s="283"/>
      <c r="G216" s="89">
        <f t="shared" si="10"/>
        <v>0</v>
      </c>
      <c r="H216" s="125" t="s">
        <v>354</v>
      </c>
      <c r="I216" s="100"/>
      <c r="J216" s="100"/>
    </row>
    <row r="217" spans="1:10" s="112" customFormat="1" hidden="1" x14ac:dyDescent="0.3">
      <c r="A217" s="284"/>
      <c r="B217" s="284"/>
      <c r="C217" s="277"/>
      <c r="D217" s="283"/>
      <c r="E217" s="283"/>
      <c r="F217" s="283"/>
      <c r="G217" s="89">
        <f t="shared" si="10"/>
        <v>0</v>
      </c>
      <c r="H217" s="125" t="s">
        <v>354</v>
      </c>
      <c r="J217" s="100"/>
    </row>
    <row r="218" spans="1:10" s="112" customFormat="1" hidden="1" x14ac:dyDescent="0.3">
      <c r="A218" s="284"/>
      <c r="B218" s="284"/>
      <c r="C218" s="277"/>
      <c r="D218" s="283"/>
      <c r="E218" s="283"/>
      <c r="F218" s="283"/>
      <c r="G218" s="89">
        <f t="shared" si="10"/>
        <v>0</v>
      </c>
      <c r="H218" s="125" t="s">
        <v>354</v>
      </c>
      <c r="I218" s="100"/>
      <c r="J218" s="100"/>
    </row>
    <row r="219" spans="1:10" s="112" customFormat="1" hidden="1" x14ac:dyDescent="0.3">
      <c r="A219" s="284"/>
      <c r="B219" s="284"/>
      <c r="C219" s="277"/>
      <c r="D219" s="283"/>
      <c r="E219" s="283"/>
      <c r="F219" s="283"/>
      <c r="G219" s="89">
        <f t="shared" si="10"/>
        <v>0</v>
      </c>
      <c r="H219" s="125" t="s">
        <v>354</v>
      </c>
      <c r="J219" s="100"/>
    </row>
    <row r="220" spans="1:10" s="112" customFormat="1" hidden="1" x14ac:dyDescent="0.3">
      <c r="A220" s="284"/>
      <c r="B220" s="284"/>
      <c r="C220" s="277"/>
      <c r="D220" s="283"/>
      <c r="E220" s="283"/>
      <c r="F220" s="283"/>
      <c r="G220" s="89">
        <f t="shared" si="10"/>
        <v>0</v>
      </c>
      <c r="H220" s="125" t="s">
        <v>354</v>
      </c>
      <c r="I220" s="100"/>
      <c r="J220" s="100"/>
    </row>
    <row r="221" spans="1:10" s="112" customFormat="1" hidden="1" x14ac:dyDescent="0.3">
      <c r="A221" s="284"/>
      <c r="B221" s="284"/>
      <c r="C221" s="277"/>
      <c r="D221" s="283"/>
      <c r="E221" s="283"/>
      <c r="F221" s="283"/>
      <c r="G221" s="89">
        <f t="shared" si="10"/>
        <v>0</v>
      </c>
      <c r="H221" s="125" t="s">
        <v>354</v>
      </c>
      <c r="J221" s="100"/>
    </row>
    <row r="222" spans="1:10" s="112" customFormat="1" hidden="1" x14ac:dyDescent="0.3">
      <c r="A222" s="284"/>
      <c r="B222" s="284"/>
      <c r="C222" s="277"/>
      <c r="D222" s="283"/>
      <c r="E222" s="283"/>
      <c r="F222" s="283"/>
      <c r="G222" s="89">
        <f t="shared" si="10"/>
        <v>0</v>
      </c>
      <c r="H222" s="125" t="s">
        <v>354</v>
      </c>
      <c r="I222" s="100"/>
      <c r="J222" s="100"/>
    </row>
    <row r="223" spans="1:10" s="112" customFormat="1" hidden="1" x14ac:dyDescent="0.3">
      <c r="A223" s="284"/>
      <c r="B223" s="284"/>
      <c r="C223" s="277"/>
      <c r="D223" s="283"/>
      <c r="E223" s="283"/>
      <c r="F223" s="283"/>
      <c r="G223" s="89">
        <f t="shared" si="10"/>
        <v>0</v>
      </c>
      <c r="H223" s="125" t="s">
        <v>354</v>
      </c>
      <c r="J223" s="100"/>
    </row>
    <row r="224" spans="1:10" s="112" customFormat="1" hidden="1" x14ac:dyDescent="0.3">
      <c r="A224" s="284"/>
      <c r="B224" s="284"/>
      <c r="C224" s="277"/>
      <c r="D224" s="283"/>
      <c r="E224" s="283"/>
      <c r="F224" s="283"/>
      <c r="G224" s="89">
        <f t="shared" si="10"/>
        <v>0</v>
      </c>
      <c r="H224" s="125" t="s">
        <v>354</v>
      </c>
      <c r="I224" s="100"/>
      <c r="J224" s="100"/>
    </row>
    <row r="225" spans="1:10" s="112" customFormat="1" hidden="1" x14ac:dyDescent="0.3">
      <c r="A225" s="284"/>
      <c r="B225" s="284"/>
      <c r="C225" s="277"/>
      <c r="D225" s="283"/>
      <c r="E225" s="283"/>
      <c r="F225" s="283"/>
      <c r="G225" s="89">
        <f t="shared" si="10"/>
        <v>0</v>
      </c>
      <c r="H225" s="125" t="s">
        <v>354</v>
      </c>
      <c r="J225" s="100"/>
    </row>
    <row r="226" spans="1:10" s="112" customFormat="1" hidden="1" x14ac:dyDescent="0.3">
      <c r="A226" s="284"/>
      <c r="B226" s="284"/>
      <c r="C226" s="277"/>
      <c r="D226" s="283"/>
      <c r="E226" s="283"/>
      <c r="F226" s="283"/>
      <c r="G226" s="89">
        <f t="shared" si="10"/>
        <v>0</v>
      </c>
      <c r="H226" s="125" t="s">
        <v>354</v>
      </c>
      <c r="I226" s="100"/>
      <c r="J226" s="100"/>
    </row>
    <row r="227" spans="1:10" s="112" customFormat="1" hidden="1" x14ac:dyDescent="0.3">
      <c r="A227" s="284"/>
      <c r="B227" s="284"/>
      <c r="C227" s="277"/>
      <c r="D227" s="283"/>
      <c r="E227" s="283"/>
      <c r="F227" s="283"/>
      <c r="G227" s="89">
        <f t="shared" si="10"/>
        <v>0</v>
      </c>
      <c r="H227" s="125" t="s">
        <v>354</v>
      </c>
      <c r="J227" s="100"/>
    </row>
    <row r="228" spans="1:10" s="112" customFormat="1" hidden="1" x14ac:dyDescent="0.3">
      <c r="A228" s="284"/>
      <c r="B228" s="284"/>
      <c r="C228" s="277"/>
      <c r="D228" s="283"/>
      <c r="E228" s="283"/>
      <c r="F228" s="283"/>
      <c r="G228" s="89">
        <f t="shared" si="10"/>
        <v>0</v>
      </c>
      <c r="H228" s="125" t="s">
        <v>354</v>
      </c>
      <c r="I228" s="100"/>
      <c r="J228" s="100"/>
    </row>
    <row r="229" spans="1:10" s="112" customFormat="1" hidden="1" x14ac:dyDescent="0.3">
      <c r="A229" s="284"/>
      <c r="B229" s="284"/>
      <c r="C229" s="277"/>
      <c r="D229" s="283"/>
      <c r="E229" s="283"/>
      <c r="F229" s="283"/>
      <c r="G229" s="89">
        <f t="shared" si="10"/>
        <v>0</v>
      </c>
      <c r="H229" s="125" t="s">
        <v>354</v>
      </c>
      <c r="J229" s="100"/>
    </row>
    <row r="230" spans="1:10" s="112" customFormat="1" hidden="1" x14ac:dyDescent="0.3">
      <c r="A230" s="284"/>
      <c r="B230" s="284"/>
      <c r="C230" s="277"/>
      <c r="D230" s="283"/>
      <c r="E230" s="283"/>
      <c r="F230" s="283"/>
      <c r="G230" s="89">
        <f t="shared" si="10"/>
        <v>0</v>
      </c>
      <c r="H230" s="125" t="s">
        <v>354</v>
      </c>
      <c r="I230" s="100"/>
      <c r="J230" s="100"/>
    </row>
    <row r="231" spans="1:10" s="112" customFormat="1" hidden="1" x14ac:dyDescent="0.3">
      <c r="A231" s="284"/>
      <c r="B231" s="284"/>
      <c r="C231" s="277"/>
      <c r="D231" s="283"/>
      <c r="E231" s="283"/>
      <c r="F231" s="283"/>
      <c r="G231" s="89">
        <f t="shared" si="10"/>
        <v>0</v>
      </c>
      <c r="H231" s="125" t="s">
        <v>354</v>
      </c>
      <c r="J231" s="100"/>
    </row>
    <row r="232" spans="1:10" s="112" customFormat="1" hidden="1" x14ac:dyDescent="0.3">
      <c r="A232" s="284"/>
      <c r="B232" s="284"/>
      <c r="C232" s="277"/>
      <c r="D232" s="283"/>
      <c r="E232" s="283"/>
      <c r="F232" s="283"/>
      <c r="G232" s="89">
        <f t="shared" si="10"/>
        <v>0</v>
      </c>
      <c r="H232" s="125" t="s">
        <v>354</v>
      </c>
      <c r="I232" s="100"/>
      <c r="J232" s="100"/>
    </row>
    <row r="233" spans="1:10" s="112" customFormat="1" hidden="1" x14ac:dyDescent="0.3">
      <c r="A233" s="284"/>
      <c r="B233" s="284"/>
      <c r="C233" s="277"/>
      <c r="D233" s="283"/>
      <c r="E233" s="283"/>
      <c r="F233" s="283"/>
      <c r="G233" s="89">
        <f t="shared" si="10"/>
        <v>0</v>
      </c>
      <c r="H233" s="125" t="s">
        <v>354</v>
      </c>
      <c r="J233" s="100"/>
    </row>
    <row r="234" spans="1:10" s="112" customFormat="1" hidden="1" x14ac:dyDescent="0.3">
      <c r="A234" s="284"/>
      <c r="B234" s="284"/>
      <c r="C234" s="277"/>
      <c r="D234" s="283"/>
      <c r="E234" s="283"/>
      <c r="F234" s="283"/>
      <c r="G234" s="89">
        <f t="shared" si="10"/>
        <v>0</v>
      </c>
      <c r="H234" s="125" t="s">
        <v>354</v>
      </c>
      <c r="I234" s="100"/>
      <c r="J234" s="100"/>
    </row>
    <row r="235" spans="1:10" s="112" customFormat="1" hidden="1" x14ac:dyDescent="0.3">
      <c r="A235" s="284"/>
      <c r="B235" s="284"/>
      <c r="C235" s="277"/>
      <c r="D235" s="283"/>
      <c r="E235" s="283"/>
      <c r="F235" s="283"/>
      <c r="G235" s="89">
        <f t="shared" si="10"/>
        <v>0</v>
      </c>
      <c r="H235" s="125" t="s">
        <v>354</v>
      </c>
      <c r="J235" s="100"/>
    </row>
    <row r="236" spans="1:10" s="112" customFormat="1" hidden="1" x14ac:dyDescent="0.3">
      <c r="A236" s="284"/>
      <c r="B236" s="284"/>
      <c r="C236" s="277"/>
      <c r="D236" s="283"/>
      <c r="E236" s="283"/>
      <c r="F236" s="283"/>
      <c r="G236" s="89">
        <f t="shared" si="10"/>
        <v>0</v>
      </c>
      <c r="H236" s="125" t="s">
        <v>354</v>
      </c>
      <c r="I236" s="100"/>
      <c r="J236" s="100"/>
    </row>
    <row r="237" spans="1:10" s="112" customFormat="1" hidden="1" x14ac:dyDescent="0.3">
      <c r="A237" s="284"/>
      <c r="B237" s="284"/>
      <c r="C237" s="277"/>
      <c r="D237" s="283"/>
      <c r="E237" s="283"/>
      <c r="F237" s="283"/>
      <c r="G237" s="89">
        <f t="shared" si="10"/>
        <v>0</v>
      </c>
      <c r="H237" s="125" t="s">
        <v>354</v>
      </c>
      <c r="J237" s="100"/>
    </row>
    <row r="238" spans="1:10" s="112" customFormat="1" hidden="1" x14ac:dyDescent="0.3">
      <c r="A238" s="284"/>
      <c r="B238" s="284"/>
      <c r="C238" s="277"/>
      <c r="D238" s="283"/>
      <c r="E238" s="283"/>
      <c r="F238" s="283"/>
      <c r="G238" s="89">
        <f t="shared" si="10"/>
        <v>0</v>
      </c>
      <c r="H238" s="125" t="s">
        <v>354</v>
      </c>
      <c r="I238" s="100"/>
      <c r="J238" s="100"/>
    </row>
    <row r="239" spans="1:10" s="112" customFormat="1" hidden="1" x14ac:dyDescent="0.3">
      <c r="A239" s="284"/>
      <c r="B239" s="284"/>
      <c r="C239" s="277"/>
      <c r="D239" s="283"/>
      <c r="E239" s="283"/>
      <c r="F239" s="283"/>
      <c r="G239" s="89">
        <f t="shared" si="10"/>
        <v>0</v>
      </c>
      <c r="H239" s="125" t="s">
        <v>354</v>
      </c>
      <c r="J239" s="100"/>
    </row>
    <row r="240" spans="1:10" s="112" customFormat="1" hidden="1" x14ac:dyDescent="0.3">
      <c r="A240" s="284"/>
      <c r="B240" s="284"/>
      <c r="C240" s="277"/>
      <c r="D240" s="283"/>
      <c r="E240" s="283"/>
      <c r="F240" s="283"/>
      <c r="G240" s="89">
        <f t="shared" si="10"/>
        <v>0</v>
      </c>
      <c r="H240" s="125" t="s">
        <v>354</v>
      </c>
      <c r="I240" s="100"/>
      <c r="J240" s="100"/>
    </row>
    <row r="241" spans="1:10" s="112" customFormat="1" hidden="1" x14ac:dyDescent="0.3">
      <c r="A241" s="284"/>
      <c r="B241" s="284"/>
      <c r="C241" s="277"/>
      <c r="D241" s="283"/>
      <c r="E241" s="283"/>
      <c r="F241" s="283"/>
      <c r="G241" s="89">
        <f t="shared" si="10"/>
        <v>0</v>
      </c>
      <c r="H241" s="125" t="s">
        <v>354</v>
      </c>
      <c r="J241" s="100"/>
    </row>
    <row r="242" spans="1:10" s="112" customFormat="1" hidden="1" x14ac:dyDescent="0.3">
      <c r="A242" s="284"/>
      <c r="B242" s="284"/>
      <c r="C242" s="277"/>
      <c r="D242" s="283"/>
      <c r="E242" s="283"/>
      <c r="F242" s="283"/>
      <c r="G242" s="89">
        <f t="shared" si="10"/>
        <v>0</v>
      </c>
      <c r="H242" s="125" t="s">
        <v>354</v>
      </c>
      <c r="I242" s="100"/>
      <c r="J242" s="100"/>
    </row>
    <row r="243" spans="1:10" s="112" customFormat="1" hidden="1" x14ac:dyDescent="0.3">
      <c r="A243" s="284"/>
      <c r="B243" s="284"/>
      <c r="C243" s="277"/>
      <c r="D243" s="283"/>
      <c r="E243" s="283"/>
      <c r="F243" s="283"/>
      <c r="G243" s="89">
        <f t="shared" si="10"/>
        <v>0</v>
      </c>
      <c r="H243" s="125" t="s">
        <v>354</v>
      </c>
      <c r="J243" s="100"/>
    </row>
    <row r="244" spans="1:10" s="112" customFormat="1" hidden="1" x14ac:dyDescent="0.3">
      <c r="A244" s="284"/>
      <c r="B244" s="284"/>
      <c r="C244" s="277"/>
      <c r="D244" s="283"/>
      <c r="E244" s="283"/>
      <c r="F244" s="283"/>
      <c r="G244" s="89">
        <f t="shared" si="10"/>
        <v>0</v>
      </c>
      <c r="H244" s="125" t="s">
        <v>354</v>
      </c>
      <c r="I244" s="100"/>
      <c r="J244" s="100"/>
    </row>
    <row r="245" spans="1:10" s="112" customFormat="1" hidden="1" x14ac:dyDescent="0.3">
      <c r="A245" s="284"/>
      <c r="B245" s="284"/>
      <c r="C245" s="277"/>
      <c r="D245" s="283"/>
      <c r="E245" s="283"/>
      <c r="F245" s="283"/>
      <c r="G245" s="89">
        <f t="shared" si="10"/>
        <v>0</v>
      </c>
      <c r="H245" s="125" t="s">
        <v>354</v>
      </c>
      <c r="J245" s="100"/>
    </row>
    <row r="246" spans="1:10" s="112" customFormat="1" hidden="1" x14ac:dyDescent="0.3">
      <c r="A246" s="284"/>
      <c r="B246" s="284"/>
      <c r="C246" s="277"/>
      <c r="D246" s="283"/>
      <c r="E246" s="283"/>
      <c r="F246" s="283"/>
      <c r="G246" s="89">
        <f t="shared" si="10"/>
        <v>0</v>
      </c>
      <c r="H246" s="125" t="s">
        <v>354</v>
      </c>
      <c r="I246" s="100"/>
      <c r="J246" s="100"/>
    </row>
    <row r="247" spans="1:10" s="112" customFormat="1" hidden="1" x14ac:dyDescent="0.3">
      <c r="A247" s="284"/>
      <c r="B247" s="284"/>
      <c r="C247" s="277"/>
      <c r="D247" s="283"/>
      <c r="E247" s="283"/>
      <c r="F247" s="283"/>
      <c r="G247" s="89">
        <f t="shared" si="10"/>
        <v>0</v>
      </c>
      <c r="H247" s="125" t="s">
        <v>354</v>
      </c>
      <c r="J247" s="100"/>
    </row>
    <row r="248" spans="1:10" s="112" customFormat="1" hidden="1" x14ac:dyDescent="0.3">
      <c r="A248" s="284"/>
      <c r="B248" s="284"/>
      <c r="C248" s="277"/>
      <c r="D248" s="283"/>
      <c r="E248" s="283"/>
      <c r="F248" s="283"/>
      <c r="G248" s="89">
        <f t="shared" si="10"/>
        <v>0</v>
      </c>
      <c r="H248" s="125" t="s">
        <v>354</v>
      </c>
      <c r="I248" s="100"/>
      <c r="J248" s="100"/>
    </row>
    <row r="249" spans="1:10" s="112" customFormat="1" hidden="1" x14ac:dyDescent="0.3">
      <c r="A249" s="284"/>
      <c r="B249" s="284"/>
      <c r="C249" s="277"/>
      <c r="D249" s="283"/>
      <c r="E249" s="283"/>
      <c r="F249" s="283"/>
      <c r="G249" s="89">
        <f t="shared" si="10"/>
        <v>0</v>
      </c>
      <c r="H249" s="125" t="s">
        <v>354</v>
      </c>
      <c r="J249" s="100"/>
    </row>
    <row r="250" spans="1:10" s="112" customFormat="1" hidden="1" x14ac:dyDescent="0.3">
      <c r="A250" s="284"/>
      <c r="B250" s="284"/>
      <c r="C250" s="277"/>
      <c r="D250" s="283"/>
      <c r="E250" s="283"/>
      <c r="F250" s="283"/>
      <c r="G250" s="89">
        <f t="shared" si="10"/>
        <v>0</v>
      </c>
      <c r="H250" s="125" t="s">
        <v>354</v>
      </c>
      <c r="I250" s="100"/>
      <c r="J250" s="100"/>
    </row>
    <row r="251" spans="1:10" s="112" customFormat="1" hidden="1" x14ac:dyDescent="0.3">
      <c r="A251" s="284"/>
      <c r="B251" s="284"/>
      <c r="C251" s="277"/>
      <c r="D251" s="283"/>
      <c r="E251" s="283"/>
      <c r="F251" s="283"/>
      <c r="G251" s="89">
        <f t="shared" si="10"/>
        <v>0</v>
      </c>
      <c r="H251" s="125" t="s">
        <v>354</v>
      </c>
      <c r="J251" s="100"/>
    </row>
    <row r="252" spans="1:10" s="112" customFormat="1" hidden="1" x14ac:dyDescent="0.3">
      <c r="A252" s="284"/>
      <c r="B252" s="284"/>
      <c r="C252" s="277"/>
      <c r="D252" s="283"/>
      <c r="E252" s="283"/>
      <c r="F252" s="283"/>
      <c r="G252" s="89">
        <f t="shared" si="10"/>
        <v>0</v>
      </c>
      <c r="H252" s="125" t="s">
        <v>354</v>
      </c>
      <c r="I252" s="100"/>
      <c r="J252" s="100"/>
    </row>
    <row r="253" spans="1:10" s="112" customFormat="1" hidden="1" x14ac:dyDescent="0.3">
      <c r="A253" s="284"/>
      <c r="B253" s="284"/>
      <c r="C253" s="277"/>
      <c r="D253" s="283"/>
      <c r="E253" s="283"/>
      <c r="F253" s="283"/>
      <c r="G253" s="89">
        <f t="shared" si="10"/>
        <v>0</v>
      </c>
      <c r="H253" s="125" t="s">
        <v>354</v>
      </c>
      <c r="J253" s="100"/>
    </row>
    <row r="254" spans="1:10" s="112" customFormat="1" hidden="1" x14ac:dyDescent="0.3">
      <c r="A254" s="284"/>
      <c r="B254" s="284"/>
      <c r="C254" s="277"/>
      <c r="D254" s="283"/>
      <c r="E254" s="283"/>
      <c r="F254" s="283"/>
      <c r="G254" s="89">
        <f t="shared" si="10"/>
        <v>0</v>
      </c>
      <c r="H254" s="125" t="s">
        <v>354</v>
      </c>
      <c r="I254" s="100"/>
      <c r="J254" s="100"/>
    </row>
    <row r="255" spans="1:10" s="112" customFormat="1" hidden="1" x14ac:dyDescent="0.3">
      <c r="A255" s="284"/>
      <c r="B255" s="284"/>
      <c r="C255" s="277"/>
      <c r="D255" s="283"/>
      <c r="E255" s="283"/>
      <c r="F255" s="283"/>
      <c r="G255" s="89">
        <f t="shared" si="10"/>
        <v>0</v>
      </c>
      <c r="H255" s="125" t="s">
        <v>354</v>
      </c>
      <c r="J255" s="100"/>
    </row>
    <row r="256" spans="1:10" s="112" customFormat="1" hidden="1" x14ac:dyDescent="0.3">
      <c r="A256" s="284"/>
      <c r="B256" s="284"/>
      <c r="C256" s="277"/>
      <c r="D256" s="283"/>
      <c r="E256" s="283"/>
      <c r="F256" s="283"/>
      <c r="G256" s="89">
        <f t="shared" si="10"/>
        <v>0</v>
      </c>
      <c r="H256" s="125" t="s">
        <v>354</v>
      </c>
      <c r="I256" s="100"/>
      <c r="J256" s="100"/>
    </row>
    <row r="257" spans="1:21" s="112" customFormat="1" hidden="1" x14ac:dyDescent="0.3">
      <c r="A257" s="284"/>
      <c r="B257" s="284"/>
      <c r="C257" s="277"/>
      <c r="D257" s="283"/>
      <c r="E257" s="283"/>
      <c r="F257" s="283"/>
      <c r="G257" s="89">
        <f t="shared" si="10"/>
        <v>0</v>
      </c>
      <c r="H257" s="125" t="s">
        <v>354</v>
      </c>
      <c r="J257" s="100"/>
    </row>
    <row r="258" spans="1:21" s="112" customFormat="1" hidden="1" x14ac:dyDescent="0.3">
      <c r="A258" s="284"/>
      <c r="B258" s="284"/>
      <c r="C258" s="277"/>
      <c r="D258" s="283"/>
      <c r="E258" s="283"/>
      <c r="F258" s="283"/>
      <c r="G258" s="89">
        <f t="shared" si="10"/>
        <v>0</v>
      </c>
      <c r="H258" s="125" t="s">
        <v>354</v>
      </c>
      <c r="I258" s="100"/>
      <c r="J258" s="100"/>
    </row>
    <row r="259" spans="1:21" s="112" customFormat="1" hidden="1" x14ac:dyDescent="0.3">
      <c r="A259" s="284"/>
      <c r="B259" s="284"/>
      <c r="C259" s="277"/>
      <c r="D259" s="283"/>
      <c r="E259" s="283"/>
      <c r="F259" s="283"/>
      <c r="G259" s="89">
        <f t="shared" si="10"/>
        <v>0</v>
      </c>
      <c r="H259" s="125" t="s">
        <v>354</v>
      </c>
      <c r="J259" s="100"/>
    </row>
    <row r="260" spans="1:21" s="112" customFormat="1" hidden="1" x14ac:dyDescent="0.3">
      <c r="A260" s="284"/>
      <c r="B260" s="284"/>
      <c r="C260" s="277"/>
      <c r="D260" s="283"/>
      <c r="E260" s="283"/>
      <c r="F260" s="283"/>
      <c r="G260" s="89">
        <f t="shared" si="10"/>
        <v>0</v>
      </c>
      <c r="H260" s="125" t="s">
        <v>354</v>
      </c>
      <c r="I260" s="100"/>
      <c r="J260" s="100"/>
    </row>
    <row r="261" spans="1:21" s="112" customFormat="1" hidden="1" x14ac:dyDescent="0.3">
      <c r="A261" s="284"/>
      <c r="B261" s="284"/>
      <c r="C261" s="277"/>
      <c r="D261" s="283"/>
      <c r="E261" s="283"/>
      <c r="F261" s="283"/>
      <c r="G261" s="89">
        <f t="shared" si="10"/>
        <v>0</v>
      </c>
      <c r="H261" s="125" t="s">
        <v>354</v>
      </c>
      <c r="J261" s="100"/>
    </row>
    <row r="262" spans="1:21" s="112" customFormat="1" hidden="1" x14ac:dyDescent="0.3">
      <c r="A262" s="284"/>
      <c r="B262" s="284"/>
      <c r="C262" s="277"/>
      <c r="D262" s="283"/>
      <c r="E262" s="283"/>
      <c r="F262" s="283"/>
      <c r="G262" s="89">
        <f t="shared" si="10"/>
        <v>0</v>
      </c>
      <c r="H262" s="125" t="s">
        <v>354</v>
      </c>
      <c r="I262" s="100"/>
      <c r="J262" s="100"/>
    </row>
    <row r="263" spans="1:21" s="112" customFormat="1" hidden="1" x14ac:dyDescent="0.3">
      <c r="A263" s="284"/>
      <c r="B263" s="284"/>
      <c r="C263" s="277"/>
      <c r="D263" s="283"/>
      <c r="E263" s="283"/>
      <c r="F263" s="283"/>
      <c r="G263" s="89">
        <f t="shared" si="10"/>
        <v>0</v>
      </c>
      <c r="H263" s="125" t="s">
        <v>354</v>
      </c>
      <c r="J263" s="100"/>
    </row>
    <row r="264" spans="1:21" s="112" customFormat="1" hidden="1" x14ac:dyDescent="0.3">
      <c r="A264" s="284"/>
      <c r="B264" s="284"/>
      <c r="C264" s="277"/>
      <c r="D264" s="283"/>
      <c r="E264" s="283"/>
      <c r="F264" s="283"/>
      <c r="G264" s="89">
        <f t="shared" si="10"/>
        <v>0</v>
      </c>
      <c r="H264" s="125" t="s">
        <v>354</v>
      </c>
      <c r="I264" s="100"/>
      <c r="J264" s="100"/>
    </row>
    <row r="265" spans="1:21" s="112" customFormat="1" hidden="1" x14ac:dyDescent="0.3">
      <c r="A265" s="284"/>
      <c r="B265" s="284"/>
      <c r="C265" s="277"/>
      <c r="D265" s="283"/>
      <c r="E265" s="283"/>
      <c r="F265" s="283"/>
      <c r="G265" s="89">
        <f t="shared" si="10"/>
        <v>0</v>
      </c>
      <c r="H265" s="125" t="s">
        <v>354</v>
      </c>
      <c r="J265" s="100"/>
    </row>
    <row r="266" spans="1:21" s="112" customFormat="1" x14ac:dyDescent="0.3">
      <c r="A266" s="284" t="s">
        <v>314</v>
      </c>
      <c r="B266" s="284" t="s">
        <v>43</v>
      </c>
      <c r="C266" s="277">
        <f t="shared" ref="C266" ca="1" si="11">RAND()*1000000</f>
        <v>534411.37217658095</v>
      </c>
      <c r="D266" s="283" t="s">
        <v>315</v>
      </c>
      <c r="E266" s="283">
        <v>1</v>
      </c>
      <c r="F266" s="283">
        <v>1</v>
      </c>
      <c r="G266" s="315">
        <f t="shared" ca="1" si="10"/>
        <v>534411.37</v>
      </c>
      <c r="H266" s="125" t="s">
        <v>354</v>
      </c>
      <c r="J266" s="100"/>
      <c r="O266" s="563"/>
      <c r="P266" s="564"/>
      <c r="Q266" s="137"/>
      <c r="R266" s="565"/>
      <c r="S266" s="565"/>
      <c r="T266" s="100"/>
      <c r="U266" s="138"/>
    </row>
    <row r="267" spans="1:21" s="112" customFormat="1" x14ac:dyDescent="0.3">
      <c r="C267" s="113"/>
      <c r="E267" s="214"/>
      <c r="F267" s="219" t="s">
        <v>275</v>
      </c>
      <c r="G267" s="329">
        <f ca="1">ROUND(SUBTOTAL(109,G136:G266),2)</f>
        <v>1866086.26</v>
      </c>
      <c r="H267" s="125" t="s">
        <v>354</v>
      </c>
      <c r="J267" s="128" t="s">
        <v>357</v>
      </c>
      <c r="O267" s="154"/>
      <c r="P267" s="154"/>
      <c r="Q267" s="137"/>
      <c r="R267" s="566"/>
      <c r="S267" s="566"/>
      <c r="T267" s="100"/>
      <c r="U267" s="138"/>
    </row>
    <row r="268" spans="1:21" x14ac:dyDescent="0.3">
      <c r="F268" s="20"/>
      <c r="G268" s="324"/>
      <c r="H268" s="125" t="s">
        <v>352</v>
      </c>
    </row>
    <row r="269" spans="1:21" x14ac:dyDescent="0.3">
      <c r="E269" s="237"/>
      <c r="F269" s="237" t="s">
        <v>214</v>
      </c>
      <c r="G269" s="89">
        <f ca="1">+G267+G135</f>
        <v>4217134.3499999996</v>
      </c>
      <c r="H269" s="125" t="s">
        <v>352</v>
      </c>
      <c r="J269" s="152" t="s">
        <v>249</v>
      </c>
    </row>
    <row r="270" spans="1:21" s="112" customFormat="1" x14ac:dyDescent="0.3">
      <c r="C270" s="113"/>
      <c r="G270" s="113"/>
      <c r="H270" s="125" t="s">
        <v>352</v>
      </c>
    </row>
    <row r="271" spans="1:21" s="112" customFormat="1" x14ac:dyDescent="0.3">
      <c r="A271" s="117" t="s">
        <v>48</v>
      </c>
      <c r="B271" s="118"/>
      <c r="C271" s="118"/>
      <c r="D271" s="118"/>
      <c r="E271" s="118"/>
      <c r="F271" s="118"/>
      <c r="G271" s="139"/>
      <c r="H271" s="125" t="s">
        <v>353</v>
      </c>
      <c r="J271" s="153" t="s">
        <v>248</v>
      </c>
    </row>
    <row r="272" spans="1:21" s="112" customFormat="1" ht="45" customHeight="1" x14ac:dyDescent="0.3">
      <c r="A272" s="559" t="s">
        <v>316</v>
      </c>
      <c r="B272" s="560"/>
      <c r="C272" s="560"/>
      <c r="D272" s="560"/>
      <c r="E272" s="560"/>
      <c r="F272" s="560"/>
      <c r="G272" s="561"/>
      <c r="H272" s="112" t="s">
        <v>353</v>
      </c>
      <c r="J272" s="556" t="s">
        <v>310</v>
      </c>
      <c r="K272" s="556"/>
      <c r="L272" s="556"/>
      <c r="M272" s="556"/>
      <c r="N272" s="556"/>
      <c r="O272" s="556"/>
      <c r="P272" s="556"/>
      <c r="Q272" s="556"/>
      <c r="R272" s="556"/>
    </row>
    <row r="273" spans="1:18" x14ac:dyDescent="0.3">
      <c r="H273" s="297" t="s">
        <v>354</v>
      </c>
    </row>
    <row r="274" spans="1:18" s="112" customFormat="1" x14ac:dyDescent="0.3">
      <c r="A274" s="117" t="s">
        <v>49</v>
      </c>
      <c r="B274" s="121"/>
      <c r="C274" s="122"/>
      <c r="D274" s="122"/>
      <c r="E274" s="122"/>
      <c r="F274" s="122"/>
      <c r="G274" s="140"/>
      <c r="H274" s="112" t="s">
        <v>354</v>
      </c>
      <c r="J274" s="153" t="s">
        <v>248</v>
      </c>
    </row>
    <row r="275" spans="1:18" s="112" customFormat="1" ht="45" customHeight="1" x14ac:dyDescent="0.3">
      <c r="A275" s="559" t="s">
        <v>317</v>
      </c>
      <c r="B275" s="560"/>
      <c r="C275" s="560"/>
      <c r="D275" s="560"/>
      <c r="E275" s="560"/>
      <c r="F275" s="560"/>
      <c r="G275" s="561"/>
      <c r="H275" s="112" t="s">
        <v>354</v>
      </c>
      <c r="J275" s="556" t="s">
        <v>310</v>
      </c>
      <c r="K275" s="556"/>
      <c r="L275" s="556"/>
      <c r="M275" s="556"/>
      <c r="N275" s="556"/>
      <c r="O275" s="556"/>
      <c r="P275" s="556"/>
      <c r="Q275" s="556"/>
      <c r="R275" s="556"/>
    </row>
  </sheetData>
  <sheetProtection algorithmName="SHA-512" hashValue="a0ZWNJJThYvsAPXK3enV6qW3i9rJM2B6zqzER9RbwoFgB3FPZ7O9weKLMJHDhHWDAoOBAg5E26katWTfwQ+LfA==" saltValue="1ISQTekzqcAxzatp312WH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zoomScaleNormal="100" zoomScaleSheetLayoutView="100" workbookViewId="0">
      <selection activeCell="A265" sqref="A140:XFD265"/>
    </sheetView>
  </sheetViews>
  <sheetFormatPr defaultColWidth="9.109375" defaultRowHeight="14.4" x14ac:dyDescent="0.3"/>
  <cols>
    <col min="1" max="1" width="69.6640625" style="8" customWidth="1"/>
    <col min="2" max="3" width="20.5546875" style="8" customWidth="1"/>
    <col min="4" max="4" width="20.33203125" style="8" customWidth="1"/>
    <col min="5" max="5" width="11" hidden="1" customWidth="1"/>
    <col min="6" max="6" width="2.5546875" style="8" customWidth="1"/>
    <col min="7" max="14" width="9.109375" style="8"/>
    <col min="15" max="15" width="9.109375" style="8" customWidth="1"/>
    <col min="16" max="16384" width="9.109375" style="8"/>
  </cols>
  <sheetData>
    <row r="1" spans="1:7" ht="27.75" customHeight="1" x14ac:dyDescent="0.3">
      <c r="A1" s="554" t="s">
        <v>188</v>
      </c>
      <c r="B1" s="554"/>
      <c r="C1" s="554"/>
      <c r="D1" s="8">
        <f>+'Section A'!B2</f>
        <v>0</v>
      </c>
      <c r="E1" s="56"/>
    </row>
    <row r="2" spans="1:7" ht="93.75" customHeight="1" x14ac:dyDescent="0.3">
      <c r="A2" s="558" t="s">
        <v>193</v>
      </c>
      <c r="B2" s="558"/>
      <c r="C2" s="558"/>
      <c r="D2" s="558"/>
      <c r="E2" s="8"/>
      <c r="F2" s="17"/>
      <c r="G2" s="17"/>
    </row>
    <row r="3" spans="1:7" ht="9" customHeight="1" x14ac:dyDescent="0.3">
      <c r="A3" s="17"/>
      <c r="B3" s="17"/>
      <c r="C3" s="17"/>
      <c r="D3" s="17"/>
      <c r="F3" s="17"/>
      <c r="G3" s="17"/>
    </row>
    <row r="4" spans="1:7" x14ac:dyDescent="0.3">
      <c r="A4" s="239" t="s">
        <v>3</v>
      </c>
      <c r="B4" s="25" t="s">
        <v>50</v>
      </c>
      <c r="C4" s="25" t="s">
        <v>2</v>
      </c>
      <c r="D4" s="326" t="s">
        <v>282</v>
      </c>
      <c r="E4" s="295" t="s">
        <v>355</v>
      </c>
      <c r="F4" s="17"/>
      <c r="G4" s="17"/>
    </row>
    <row r="5" spans="1:7" s="112" customFormat="1" x14ac:dyDescent="0.3">
      <c r="A5" s="282" t="s">
        <v>3</v>
      </c>
      <c r="B5" s="285">
        <v>1</v>
      </c>
      <c r="C5" s="277">
        <f t="shared" ref="C5:C7" ca="1" si="0">RAND()*1000000</f>
        <v>638539.16308752645</v>
      </c>
      <c r="D5" s="89">
        <f t="shared" ref="D5:D36" ca="1" si="1">ROUND(+B5*C5,2)</f>
        <v>638539.16</v>
      </c>
      <c r="E5" s="125" t="s">
        <v>353</v>
      </c>
      <c r="F5" s="136"/>
      <c r="G5" s="136"/>
    </row>
    <row r="6" spans="1:7" s="112" customFormat="1" x14ac:dyDescent="0.3">
      <c r="A6" s="282" t="s">
        <v>387</v>
      </c>
      <c r="B6" s="285">
        <v>1</v>
      </c>
      <c r="C6" s="277">
        <f t="shared" ca="1" si="0"/>
        <v>29309.550358675664</v>
      </c>
      <c r="D6" s="89">
        <f t="shared" ca="1" si="1"/>
        <v>29309.55</v>
      </c>
      <c r="E6" s="125" t="s">
        <v>353</v>
      </c>
      <c r="F6" s="136"/>
      <c r="G6" s="136"/>
    </row>
    <row r="7" spans="1:7" s="112" customFormat="1" x14ac:dyDescent="0.3">
      <c r="A7" s="282" t="s">
        <v>388</v>
      </c>
      <c r="B7" s="285">
        <v>1</v>
      </c>
      <c r="C7" s="277">
        <f t="shared" ca="1" si="0"/>
        <v>647722.69351727329</v>
      </c>
      <c r="D7" s="89">
        <f t="shared" ca="1" si="1"/>
        <v>647722.68999999994</v>
      </c>
      <c r="E7" s="125" t="s">
        <v>353</v>
      </c>
      <c r="F7" s="136"/>
      <c r="G7" s="136"/>
    </row>
    <row r="8" spans="1:7" s="112" customFormat="1" hidden="1" x14ac:dyDescent="0.3">
      <c r="A8" s="282"/>
      <c r="B8" s="285"/>
      <c r="C8" s="277"/>
      <c r="D8" s="89">
        <f t="shared" si="1"/>
        <v>0</v>
      </c>
      <c r="E8" s="125" t="s">
        <v>353</v>
      </c>
      <c r="F8" s="136"/>
      <c r="G8" s="136"/>
    </row>
    <row r="9" spans="1:7" s="112" customFormat="1" hidden="1" x14ac:dyDescent="0.3">
      <c r="A9" s="282"/>
      <c r="B9" s="285"/>
      <c r="C9" s="277"/>
      <c r="D9" s="89">
        <f t="shared" si="1"/>
        <v>0</v>
      </c>
      <c r="E9" s="125" t="s">
        <v>353</v>
      </c>
      <c r="F9" s="136"/>
      <c r="G9" s="136"/>
    </row>
    <row r="10" spans="1:7" s="112" customFormat="1" hidden="1" x14ac:dyDescent="0.3">
      <c r="A10" s="282"/>
      <c r="B10" s="285"/>
      <c r="C10" s="277"/>
      <c r="D10" s="89">
        <f t="shared" si="1"/>
        <v>0</v>
      </c>
      <c r="E10" s="125" t="s">
        <v>353</v>
      </c>
      <c r="F10" s="136"/>
      <c r="G10" s="136"/>
    </row>
    <row r="11" spans="1:7" s="112" customFormat="1" hidden="1" x14ac:dyDescent="0.3">
      <c r="A11" s="282"/>
      <c r="B11" s="285"/>
      <c r="C11" s="277"/>
      <c r="D11" s="89">
        <f t="shared" si="1"/>
        <v>0</v>
      </c>
      <c r="E11" s="125" t="s">
        <v>353</v>
      </c>
      <c r="F11" s="136"/>
      <c r="G11" s="136"/>
    </row>
    <row r="12" spans="1:7" s="112" customFormat="1" hidden="1" x14ac:dyDescent="0.3">
      <c r="A12" s="282"/>
      <c r="B12" s="285"/>
      <c r="C12" s="277"/>
      <c r="D12" s="89">
        <f t="shared" si="1"/>
        <v>0</v>
      </c>
      <c r="E12" s="125" t="s">
        <v>353</v>
      </c>
      <c r="F12" s="136"/>
      <c r="G12" s="136"/>
    </row>
    <row r="13" spans="1:7" s="112" customFormat="1" hidden="1" x14ac:dyDescent="0.3">
      <c r="A13" s="282"/>
      <c r="B13" s="285"/>
      <c r="C13" s="277"/>
      <c r="D13" s="89">
        <f t="shared" si="1"/>
        <v>0</v>
      </c>
      <c r="E13" s="125" t="s">
        <v>353</v>
      </c>
      <c r="F13" s="136"/>
      <c r="G13" s="136"/>
    </row>
    <row r="14" spans="1:7" s="112" customFormat="1" hidden="1" x14ac:dyDescent="0.3">
      <c r="A14" s="282"/>
      <c r="B14" s="285"/>
      <c r="C14" s="277"/>
      <c r="D14" s="89">
        <f t="shared" si="1"/>
        <v>0</v>
      </c>
      <c r="E14" s="125" t="s">
        <v>353</v>
      </c>
      <c r="F14" s="136"/>
      <c r="G14" s="136"/>
    </row>
    <row r="15" spans="1:7" s="112" customFormat="1" hidden="1" x14ac:dyDescent="0.3">
      <c r="A15" s="282"/>
      <c r="B15" s="285"/>
      <c r="C15" s="277"/>
      <c r="D15" s="89">
        <f t="shared" si="1"/>
        <v>0</v>
      </c>
      <c r="E15" s="125" t="s">
        <v>353</v>
      </c>
      <c r="F15" s="136"/>
      <c r="G15" s="136"/>
    </row>
    <row r="16" spans="1:7" s="112" customFormat="1" hidden="1" x14ac:dyDescent="0.3">
      <c r="A16" s="282"/>
      <c r="B16" s="285"/>
      <c r="C16" s="277"/>
      <c r="D16" s="89">
        <f t="shared" si="1"/>
        <v>0</v>
      </c>
      <c r="E16" s="125" t="s">
        <v>353</v>
      </c>
      <c r="F16" s="136"/>
      <c r="G16" s="136"/>
    </row>
    <row r="17" spans="1:7" s="112" customFormat="1" hidden="1" x14ac:dyDescent="0.3">
      <c r="A17" s="282"/>
      <c r="B17" s="285"/>
      <c r="C17" s="277"/>
      <c r="D17" s="89">
        <f t="shared" si="1"/>
        <v>0</v>
      </c>
      <c r="E17" s="125" t="s">
        <v>353</v>
      </c>
      <c r="F17" s="136"/>
      <c r="G17" s="136"/>
    </row>
    <row r="18" spans="1:7" s="112" customFormat="1" hidden="1" x14ac:dyDescent="0.3">
      <c r="A18" s="282"/>
      <c r="B18" s="285"/>
      <c r="C18" s="277"/>
      <c r="D18" s="89">
        <f t="shared" si="1"/>
        <v>0</v>
      </c>
      <c r="E18" s="125" t="s">
        <v>353</v>
      </c>
      <c r="F18" s="136"/>
      <c r="G18" s="136"/>
    </row>
    <row r="19" spans="1:7" s="112" customFormat="1" hidden="1" x14ac:dyDescent="0.3">
      <c r="A19" s="282"/>
      <c r="B19" s="285"/>
      <c r="C19" s="277"/>
      <c r="D19" s="89">
        <f t="shared" si="1"/>
        <v>0</v>
      </c>
      <c r="E19" s="125" t="s">
        <v>353</v>
      </c>
      <c r="F19" s="136"/>
      <c r="G19" s="136"/>
    </row>
    <row r="20" spans="1:7" s="112" customFormat="1" hidden="1" x14ac:dyDescent="0.3">
      <c r="A20" s="282"/>
      <c r="B20" s="285"/>
      <c r="C20" s="277"/>
      <c r="D20" s="89">
        <f t="shared" si="1"/>
        <v>0</v>
      </c>
      <c r="E20" s="125" t="s">
        <v>353</v>
      </c>
      <c r="F20" s="136"/>
      <c r="G20" s="136"/>
    </row>
    <row r="21" spans="1:7" s="112" customFormat="1" hidden="1" x14ac:dyDescent="0.3">
      <c r="A21" s="282"/>
      <c r="B21" s="285"/>
      <c r="C21" s="277"/>
      <c r="D21" s="89">
        <f t="shared" si="1"/>
        <v>0</v>
      </c>
      <c r="E21" s="125" t="s">
        <v>353</v>
      </c>
      <c r="F21" s="136"/>
      <c r="G21" s="136"/>
    </row>
    <row r="22" spans="1:7" s="112" customFormat="1" hidden="1" x14ac:dyDescent="0.3">
      <c r="A22" s="282"/>
      <c r="B22" s="285"/>
      <c r="C22" s="277"/>
      <c r="D22" s="89">
        <f t="shared" si="1"/>
        <v>0</v>
      </c>
      <c r="E22" s="125" t="s">
        <v>353</v>
      </c>
      <c r="F22" s="136"/>
      <c r="G22" s="136"/>
    </row>
    <row r="23" spans="1:7" s="112" customFormat="1" hidden="1" x14ac:dyDescent="0.3">
      <c r="A23" s="282"/>
      <c r="B23" s="285"/>
      <c r="C23" s="277"/>
      <c r="D23" s="89">
        <f t="shared" si="1"/>
        <v>0</v>
      </c>
      <c r="E23" s="125" t="s">
        <v>353</v>
      </c>
      <c r="F23" s="136"/>
      <c r="G23" s="136"/>
    </row>
    <row r="24" spans="1:7" s="112" customFormat="1" hidden="1" x14ac:dyDescent="0.3">
      <c r="A24" s="282"/>
      <c r="B24" s="285"/>
      <c r="C24" s="277"/>
      <c r="D24" s="89">
        <f t="shared" si="1"/>
        <v>0</v>
      </c>
      <c r="E24" s="125" t="s">
        <v>353</v>
      </c>
      <c r="F24" s="136"/>
      <c r="G24" s="136"/>
    </row>
    <row r="25" spans="1:7" s="112" customFormat="1" hidden="1" x14ac:dyDescent="0.3">
      <c r="A25" s="282"/>
      <c r="B25" s="285"/>
      <c r="C25" s="277"/>
      <c r="D25" s="89">
        <f t="shared" si="1"/>
        <v>0</v>
      </c>
      <c r="E25" s="125" t="s">
        <v>353</v>
      </c>
      <c r="F25" s="136"/>
      <c r="G25" s="136"/>
    </row>
    <row r="26" spans="1:7" s="112" customFormat="1" hidden="1" x14ac:dyDescent="0.3">
      <c r="A26" s="282"/>
      <c r="B26" s="285"/>
      <c r="C26" s="277"/>
      <c r="D26" s="89">
        <f t="shared" si="1"/>
        <v>0</v>
      </c>
      <c r="E26" s="125" t="s">
        <v>353</v>
      </c>
      <c r="F26" s="136"/>
      <c r="G26" s="136"/>
    </row>
    <row r="27" spans="1:7" s="112" customFormat="1" hidden="1" x14ac:dyDescent="0.3">
      <c r="A27" s="282"/>
      <c r="B27" s="285"/>
      <c r="C27" s="277"/>
      <c r="D27" s="89">
        <f t="shared" si="1"/>
        <v>0</v>
      </c>
      <c r="E27" s="125" t="s">
        <v>353</v>
      </c>
      <c r="F27" s="136"/>
      <c r="G27" s="136"/>
    </row>
    <row r="28" spans="1:7" s="112" customFormat="1" hidden="1" x14ac:dyDescent="0.3">
      <c r="A28" s="282"/>
      <c r="B28" s="285"/>
      <c r="C28" s="277"/>
      <c r="D28" s="89">
        <f t="shared" si="1"/>
        <v>0</v>
      </c>
      <c r="E28" s="125" t="s">
        <v>353</v>
      </c>
      <c r="F28" s="136"/>
      <c r="G28" s="136"/>
    </row>
    <row r="29" spans="1:7" s="112" customFormat="1" hidden="1" x14ac:dyDescent="0.3">
      <c r="A29" s="282"/>
      <c r="B29" s="285"/>
      <c r="C29" s="277"/>
      <c r="D29" s="89">
        <f t="shared" si="1"/>
        <v>0</v>
      </c>
      <c r="E29" s="125" t="s">
        <v>353</v>
      </c>
      <c r="F29" s="136"/>
      <c r="G29" s="136"/>
    </row>
    <row r="30" spans="1:7" s="112" customFormat="1" hidden="1" x14ac:dyDescent="0.3">
      <c r="A30" s="282"/>
      <c r="B30" s="285"/>
      <c r="C30" s="277"/>
      <c r="D30" s="89">
        <f t="shared" si="1"/>
        <v>0</v>
      </c>
      <c r="E30" s="125" t="s">
        <v>353</v>
      </c>
      <c r="F30" s="136"/>
      <c r="G30" s="136"/>
    </row>
    <row r="31" spans="1:7" s="112" customFormat="1" hidden="1" x14ac:dyDescent="0.3">
      <c r="A31" s="282"/>
      <c r="B31" s="285"/>
      <c r="C31" s="277"/>
      <c r="D31" s="89">
        <f t="shared" si="1"/>
        <v>0</v>
      </c>
      <c r="E31" s="125" t="s">
        <v>353</v>
      </c>
      <c r="F31" s="136"/>
      <c r="G31" s="136"/>
    </row>
    <row r="32" spans="1:7" s="112" customFormat="1" hidden="1" x14ac:dyDescent="0.3">
      <c r="A32" s="282"/>
      <c r="B32" s="285"/>
      <c r="C32" s="277"/>
      <c r="D32" s="89">
        <f t="shared" si="1"/>
        <v>0</v>
      </c>
      <c r="E32" s="125" t="s">
        <v>353</v>
      </c>
      <c r="F32" s="136"/>
      <c r="G32" s="136"/>
    </row>
    <row r="33" spans="1:7" s="112" customFormat="1" hidden="1" x14ac:dyDescent="0.3">
      <c r="A33" s="282"/>
      <c r="B33" s="285"/>
      <c r="C33" s="277"/>
      <c r="D33" s="89">
        <f t="shared" si="1"/>
        <v>0</v>
      </c>
      <c r="E33" s="125" t="s">
        <v>353</v>
      </c>
      <c r="F33" s="136"/>
      <c r="G33" s="136"/>
    </row>
    <row r="34" spans="1:7" s="112" customFormat="1" hidden="1" x14ac:dyDescent="0.3">
      <c r="A34" s="282"/>
      <c r="B34" s="285"/>
      <c r="C34" s="277"/>
      <c r="D34" s="89">
        <f t="shared" si="1"/>
        <v>0</v>
      </c>
      <c r="E34" s="125" t="s">
        <v>353</v>
      </c>
      <c r="F34" s="136"/>
      <c r="G34" s="136"/>
    </row>
    <row r="35" spans="1:7" s="112" customFormat="1" hidden="1" x14ac:dyDescent="0.3">
      <c r="A35" s="282"/>
      <c r="B35" s="285"/>
      <c r="C35" s="277"/>
      <c r="D35" s="89">
        <f t="shared" si="1"/>
        <v>0</v>
      </c>
      <c r="E35" s="125" t="s">
        <v>353</v>
      </c>
      <c r="F35" s="136"/>
      <c r="G35" s="136"/>
    </row>
    <row r="36" spans="1:7" s="112" customFormat="1" hidden="1" x14ac:dyDescent="0.3">
      <c r="A36" s="282"/>
      <c r="B36" s="285"/>
      <c r="C36" s="277"/>
      <c r="D36" s="89">
        <f t="shared" si="1"/>
        <v>0</v>
      </c>
      <c r="E36" s="125" t="s">
        <v>353</v>
      </c>
      <c r="F36" s="136"/>
      <c r="G36" s="136"/>
    </row>
    <row r="37" spans="1:7" s="112" customFormat="1" hidden="1" x14ac:dyDescent="0.3">
      <c r="A37" s="282"/>
      <c r="B37" s="285"/>
      <c r="C37" s="277"/>
      <c r="D37" s="89">
        <f t="shared" ref="D37:D68" si="2">ROUND(+B37*C37,2)</f>
        <v>0</v>
      </c>
      <c r="E37" s="125" t="s">
        <v>353</v>
      </c>
      <c r="F37" s="136"/>
      <c r="G37" s="136"/>
    </row>
    <row r="38" spans="1:7" s="112" customFormat="1" hidden="1" x14ac:dyDescent="0.3">
      <c r="A38" s="282"/>
      <c r="B38" s="285"/>
      <c r="C38" s="277"/>
      <c r="D38" s="89">
        <f t="shared" si="2"/>
        <v>0</v>
      </c>
      <c r="E38" s="125" t="s">
        <v>353</v>
      </c>
      <c r="F38" s="136"/>
      <c r="G38" s="136"/>
    </row>
    <row r="39" spans="1:7" s="112" customFormat="1" hidden="1" x14ac:dyDescent="0.3">
      <c r="A39" s="282"/>
      <c r="B39" s="285"/>
      <c r="C39" s="277"/>
      <c r="D39" s="89">
        <f t="shared" si="2"/>
        <v>0</v>
      </c>
      <c r="E39" s="125" t="s">
        <v>353</v>
      </c>
      <c r="F39" s="136"/>
      <c r="G39" s="136"/>
    </row>
    <row r="40" spans="1:7" s="112" customFormat="1" hidden="1" x14ac:dyDescent="0.3">
      <c r="A40" s="282"/>
      <c r="B40" s="285"/>
      <c r="C40" s="277"/>
      <c r="D40" s="89">
        <f t="shared" si="2"/>
        <v>0</v>
      </c>
      <c r="E40" s="125" t="s">
        <v>353</v>
      </c>
      <c r="F40" s="136"/>
      <c r="G40" s="136"/>
    </row>
    <row r="41" spans="1:7" s="112" customFormat="1" hidden="1" x14ac:dyDescent="0.3">
      <c r="A41" s="282"/>
      <c r="B41" s="285"/>
      <c r="C41" s="277"/>
      <c r="D41" s="89">
        <f t="shared" si="2"/>
        <v>0</v>
      </c>
      <c r="E41" s="125" t="s">
        <v>353</v>
      </c>
      <c r="F41" s="136"/>
      <c r="G41" s="136"/>
    </row>
    <row r="42" spans="1:7" s="112" customFormat="1" hidden="1" x14ac:dyDescent="0.3">
      <c r="A42" s="282"/>
      <c r="B42" s="285"/>
      <c r="C42" s="277"/>
      <c r="D42" s="89">
        <f t="shared" si="2"/>
        <v>0</v>
      </c>
      <c r="E42" s="125" t="s">
        <v>353</v>
      </c>
      <c r="F42" s="136"/>
      <c r="G42" s="136"/>
    </row>
    <row r="43" spans="1:7" s="112" customFormat="1" hidden="1" x14ac:dyDescent="0.3">
      <c r="A43" s="282"/>
      <c r="B43" s="285"/>
      <c r="C43" s="277"/>
      <c r="D43" s="89">
        <f t="shared" si="2"/>
        <v>0</v>
      </c>
      <c r="E43" s="125" t="s">
        <v>353</v>
      </c>
      <c r="F43" s="136"/>
      <c r="G43" s="136"/>
    </row>
    <row r="44" spans="1:7" s="112" customFormat="1" hidden="1" x14ac:dyDescent="0.3">
      <c r="A44" s="282"/>
      <c r="B44" s="285"/>
      <c r="C44" s="277"/>
      <c r="D44" s="89">
        <f t="shared" si="2"/>
        <v>0</v>
      </c>
      <c r="E44" s="125" t="s">
        <v>353</v>
      </c>
      <c r="F44" s="136"/>
      <c r="G44" s="136"/>
    </row>
    <row r="45" spans="1:7" s="112" customFormat="1" hidden="1" x14ac:dyDescent="0.3">
      <c r="A45" s="282"/>
      <c r="B45" s="285"/>
      <c r="C45" s="277"/>
      <c r="D45" s="89">
        <f t="shared" si="2"/>
        <v>0</v>
      </c>
      <c r="E45" s="125" t="s">
        <v>353</v>
      </c>
      <c r="F45" s="136"/>
      <c r="G45" s="136"/>
    </row>
    <row r="46" spans="1:7" s="112" customFormat="1" hidden="1" x14ac:dyDescent="0.3">
      <c r="A46" s="282"/>
      <c r="B46" s="285"/>
      <c r="C46" s="277"/>
      <c r="D46" s="89">
        <f t="shared" si="2"/>
        <v>0</v>
      </c>
      <c r="E46" s="125" t="s">
        <v>353</v>
      </c>
      <c r="F46" s="136"/>
      <c r="G46" s="136"/>
    </row>
    <row r="47" spans="1:7" s="112" customFormat="1" hidden="1" x14ac:dyDescent="0.3">
      <c r="A47" s="282"/>
      <c r="B47" s="285"/>
      <c r="C47" s="277"/>
      <c r="D47" s="89">
        <f t="shared" si="2"/>
        <v>0</v>
      </c>
      <c r="E47" s="125" t="s">
        <v>353</v>
      </c>
      <c r="F47" s="136"/>
      <c r="G47" s="136"/>
    </row>
    <row r="48" spans="1:7" s="112" customFormat="1" hidden="1" x14ac:dyDescent="0.3">
      <c r="A48" s="282"/>
      <c r="B48" s="285"/>
      <c r="C48" s="277"/>
      <c r="D48" s="89">
        <f t="shared" si="2"/>
        <v>0</v>
      </c>
      <c r="E48" s="125" t="s">
        <v>353</v>
      </c>
      <c r="F48" s="136"/>
      <c r="G48" s="136"/>
    </row>
    <row r="49" spans="1:7" s="112" customFormat="1" hidden="1" x14ac:dyDescent="0.3">
      <c r="A49" s="282"/>
      <c r="B49" s="285"/>
      <c r="C49" s="277"/>
      <c r="D49" s="89">
        <f t="shared" si="2"/>
        <v>0</v>
      </c>
      <c r="E49" s="125" t="s">
        <v>353</v>
      </c>
      <c r="F49" s="136"/>
      <c r="G49" s="136"/>
    </row>
    <row r="50" spans="1:7" s="112" customFormat="1" hidden="1" x14ac:dyDescent="0.3">
      <c r="A50" s="282"/>
      <c r="B50" s="285"/>
      <c r="C50" s="277"/>
      <c r="D50" s="89">
        <f t="shared" si="2"/>
        <v>0</v>
      </c>
      <c r="E50" s="125" t="s">
        <v>353</v>
      </c>
      <c r="F50" s="136"/>
      <c r="G50" s="136"/>
    </row>
    <row r="51" spans="1:7" s="112" customFormat="1" hidden="1" x14ac:dyDescent="0.3">
      <c r="A51" s="282"/>
      <c r="B51" s="285"/>
      <c r="C51" s="277"/>
      <c r="D51" s="89">
        <f t="shared" si="2"/>
        <v>0</v>
      </c>
      <c r="E51" s="125" t="s">
        <v>353</v>
      </c>
      <c r="F51" s="136"/>
      <c r="G51" s="136"/>
    </row>
    <row r="52" spans="1:7" s="112" customFormat="1" hidden="1" x14ac:dyDescent="0.3">
      <c r="A52" s="282"/>
      <c r="B52" s="285"/>
      <c r="C52" s="277"/>
      <c r="D52" s="89">
        <f t="shared" si="2"/>
        <v>0</v>
      </c>
      <c r="E52" s="125" t="s">
        <v>353</v>
      </c>
      <c r="F52" s="136"/>
      <c r="G52" s="136"/>
    </row>
    <row r="53" spans="1:7" s="112" customFormat="1" hidden="1" x14ac:dyDescent="0.3">
      <c r="A53" s="282"/>
      <c r="B53" s="285"/>
      <c r="C53" s="277"/>
      <c r="D53" s="89">
        <f t="shared" si="2"/>
        <v>0</v>
      </c>
      <c r="E53" s="125" t="s">
        <v>353</v>
      </c>
      <c r="F53" s="136"/>
      <c r="G53" s="136"/>
    </row>
    <row r="54" spans="1:7" s="112" customFormat="1" hidden="1" x14ac:dyDescent="0.3">
      <c r="A54" s="282"/>
      <c r="B54" s="285"/>
      <c r="C54" s="277"/>
      <c r="D54" s="89">
        <f t="shared" si="2"/>
        <v>0</v>
      </c>
      <c r="E54" s="125" t="s">
        <v>353</v>
      </c>
      <c r="F54" s="136"/>
      <c r="G54" s="136"/>
    </row>
    <row r="55" spans="1:7" s="112" customFormat="1" hidden="1" x14ac:dyDescent="0.3">
      <c r="A55" s="282"/>
      <c r="B55" s="285"/>
      <c r="C55" s="277"/>
      <c r="D55" s="89">
        <f t="shared" si="2"/>
        <v>0</v>
      </c>
      <c r="E55" s="125" t="s">
        <v>353</v>
      </c>
      <c r="F55" s="136"/>
      <c r="G55" s="136"/>
    </row>
    <row r="56" spans="1:7" s="112" customFormat="1" hidden="1" x14ac:dyDescent="0.3">
      <c r="A56" s="282"/>
      <c r="B56" s="285"/>
      <c r="C56" s="277"/>
      <c r="D56" s="89">
        <f t="shared" si="2"/>
        <v>0</v>
      </c>
      <c r="E56" s="125" t="s">
        <v>353</v>
      </c>
      <c r="F56" s="136"/>
      <c r="G56" s="136"/>
    </row>
    <row r="57" spans="1:7" s="112" customFormat="1" hidden="1" x14ac:dyDescent="0.3">
      <c r="A57" s="282"/>
      <c r="B57" s="285"/>
      <c r="C57" s="277"/>
      <c r="D57" s="89">
        <f t="shared" si="2"/>
        <v>0</v>
      </c>
      <c r="E57" s="125" t="s">
        <v>353</v>
      </c>
      <c r="F57" s="136"/>
      <c r="G57" s="136"/>
    </row>
    <row r="58" spans="1:7" s="112" customFormat="1" hidden="1" x14ac:dyDescent="0.3">
      <c r="A58" s="282"/>
      <c r="B58" s="285"/>
      <c r="C58" s="277"/>
      <c r="D58" s="89">
        <f t="shared" si="2"/>
        <v>0</v>
      </c>
      <c r="E58" s="125" t="s">
        <v>353</v>
      </c>
      <c r="F58" s="136"/>
      <c r="G58" s="136"/>
    </row>
    <row r="59" spans="1:7" s="112" customFormat="1" hidden="1" x14ac:dyDescent="0.3">
      <c r="A59" s="282"/>
      <c r="B59" s="285"/>
      <c r="C59" s="277"/>
      <c r="D59" s="89">
        <f t="shared" si="2"/>
        <v>0</v>
      </c>
      <c r="E59" s="125" t="s">
        <v>353</v>
      </c>
      <c r="F59" s="136"/>
      <c r="G59" s="136"/>
    </row>
    <row r="60" spans="1:7" s="112" customFormat="1" hidden="1" x14ac:dyDescent="0.3">
      <c r="A60" s="282"/>
      <c r="B60" s="285"/>
      <c r="C60" s="277"/>
      <c r="D60" s="89">
        <f t="shared" si="2"/>
        <v>0</v>
      </c>
      <c r="E60" s="125" t="s">
        <v>353</v>
      </c>
      <c r="F60" s="136"/>
      <c r="G60" s="136"/>
    </row>
    <row r="61" spans="1:7" s="112" customFormat="1" hidden="1" x14ac:dyDescent="0.3">
      <c r="A61" s="282"/>
      <c r="B61" s="285"/>
      <c r="C61" s="277"/>
      <c r="D61" s="89">
        <f t="shared" si="2"/>
        <v>0</v>
      </c>
      <c r="E61" s="125" t="s">
        <v>353</v>
      </c>
      <c r="F61" s="136"/>
      <c r="G61" s="136"/>
    </row>
    <row r="62" spans="1:7" s="112" customFormat="1" hidden="1" x14ac:dyDescent="0.3">
      <c r="A62" s="282"/>
      <c r="B62" s="285"/>
      <c r="C62" s="277"/>
      <c r="D62" s="89">
        <f t="shared" si="2"/>
        <v>0</v>
      </c>
      <c r="E62" s="125" t="s">
        <v>353</v>
      </c>
      <c r="F62" s="136"/>
      <c r="G62" s="136"/>
    </row>
    <row r="63" spans="1:7" s="112" customFormat="1" hidden="1" x14ac:dyDescent="0.3">
      <c r="A63" s="282"/>
      <c r="B63" s="285"/>
      <c r="C63" s="277"/>
      <c r="D63" s="89">
        <f t="shared" si="2"/>
        <v>0</v>
      </c>
      <c r="E63" s="125" t="s">
        <v>353</v>
      </c>
      <c r="F63" s="136"/>
      <c r="G63" s="136"/>
    </row>
    <row r="64" spans="1:7" s="112" customFormat="1" hidden="1" x14ac:dyDescent="0.3">
      <c r="A64" s="282"/>
      <c r="B64" s="285"/>
      <c r="C64" s="277"/>
      <c r="D64" s="89">
        <f t="shared" si="2"/>
        <v>0</v>
      </c>
      <c r="E64" s="125" t="s">
        <v>353</v>
      </c>
      <c r="F64" s="136"/>
      <c r="G64" s="136"/>
    </row>
    <row r="65" spans="1:7" s="112" customFormat="1" hidden="1" x14ac:dyDescent="0.3">
      <c r="A65" s="282"/>
      <c r="B65" s="285"/>
      <c r="C65" s="277"/>
      <c r="D65" s="89">
        <f t="shared" si="2"/>
        <v>0</v>
      </c>
      <c r="E65" s="125" t="s">
        <v>353</v>
      </c>
      <c r="F65" s="136"/>
      <c r="G65" s="136"/>
    </row>
    <row r="66" spans="1:7" s="112" customFormat="1" hidden="1" x14ac:dyDescent="0.3">
      <c r="A66" s="282"/>
      <c r="B66" s="285"/>
      <c r="C66" s="277"/>
      <c r="D66" s="89">
        <f t="shared" si="2"/>
        <v>0</v>
      </c>
      <c r="E66" s="125" t="s">
        <v>353</v>
      </c>
      <c r="F66" s="136"/>
      <c r="G66" s="136"/>
    </row>
    <row r="67" spans="1:7" s="112" customFormat="1" hidden="1" x14ac:dyDescent="0.3">
      <c r="A67" s="282"/>
      <c r="B67" s="285"/>
      <c r="C67" s="277"/>
      <c r="D67" s="89">
        <f t="shared" si="2"/>
        <v>0</v>
      </c>
      <c r="E67" s="125" t="s">
        <v>353</v>
      </c>
      <c r="F67" s="136"/>
      <c r="G67" s="136"/>
    </row>
    <row r="68" spans="1:7" s="112" customFormat="1" hidden="1" x14ac:dyDescent="0.3">
      <c r="A68" s="282"/>
      <c r="B68" s="285"/>
      <c r="C68" s="277"/>
      <c r="D68" s="89">
        <f t="shared" si="2"/>
        <v>0</v>
      </c>
      <c r="E68" s="125" t="s">
        <v>353</v>
      </c>
      <c r="F68" s="136"/>
      <c r="G68" s="136"/>
    </row>
    <row r="69" spans="1:7" s="112" customFormat="1" hidden="1" x14ac:dyDescent="0.3">
      <c r="A69" s="282"/>
      <c r="B69" s="285"/>
      <c r="C69" s="277"/>
      <c r="D69" s="89">
        <f t="shared" ref="D69:D100" si="3">ROUND(+B69*C69,2)</f>
        <v>0</v>
      </c>
      <c r="E69" s="125" t="s">
        <v>353</v>
      </c>
      <c r="F69" s="136"/>
      <c r="G69" s="136"/>
    </row>
    <row r="70" spans="1:7" s="112" customFormat="1" hidden="1" x14ac:dyDescent="0.3">
      <c r="A70" s="282"/>
      <c r="B70" s="285"/>
      <c r="C70" s="277"/>
      <c r="D70" s="89">
        <f t="shared" si="3"/>
        <v>0</v>
      </c>
      <c r="E70" s="125" t="s">
        <v>353</v>
      </c>
      <c r="F70" s="136"/>
      <c r="G70" s="136"/>
    </row>
    <row r="71" spans="1:7" s="112" customFormat="1" hidden="1" x14ac:dyDescent="0.3">
      <c r="A71" s="282"/>
      <c r="B71" s="285"/>
      <c r="C71" s="277"/>
      <c r="D71" s="89">
        <f t="shared" si="3"/>
        <v>0</v>
      </c>
      <c r="E71" s="125" t="s">
        <v>353</v>
      </c>
      <c r="F71" s="136"/>
      <c r="G71" s="136"/>
    </row>
    <row r="72" spans="1:7" s="112" customFormat="1" hidden="1" x14ac:dyDescent="0.3">
      <c r="A72" s="282"/>
      <c r="B72" s="285"/>
      <c r="C72" s="277"/>
      <c r="D72" s="89">
        <f t="shared" si="3"/>
        <v>0</v>
      </c>
      <c r="E72" s="125" t="s">
        <v>353</v>
      </c>
      <c r="F72" s="136"/>
      <c r="G72" s="136"/>
    </row>
    <row r="73" spans="1:7" s="112" customFormat="1" hidden="1" x14ac:dyDescent="0.3">
      <c r="A73" s="282"/>
      <c r="B73" s="285"/>
      <c r="C73" s="277"/>
      <c r="D73" s="89">
        <f t="shared" si="3"/>
        <v>0</v>
      </c>
      <c r="E73" s="125" t="s">
        <v>353</v>
      </c>
      <c r="F73" s="136"/>
      <c r="G73" s="136"/>
    </row>
    <row r="74" spans="1:7" s="112" customFormat="1" hidden="1" x14ac:dyDescent="0.3">
      <c r="A74" s="282"/>
      <c r="B74" s="285"/>
      <c r="C74" s="277"/>
      <c r="D74" s="89">
        <f t="shared" si="3"/>
        <v>0</v>
      </c>
      <c r="E74" s="125" t="s">
        <v>353</v>
      </c>
      <c r="F74" s="136"/>
      <c r="G74" s="136"/>
    </row>
    <row r="75" spans="1:7" s="112" customFormat="1" hidden="1" x14ac:dyDescent="0.3">
      <c r="A75" s="282"/>
      <c r="B75" s="285"/>
      <c r="C75" s="277"/>
      <c r="D75" s="89">
        <f t="shared" si="3"/>
        <v>0</v>
      </c>
      <c r="E75" s="125" t="s">
        <v>353</v>
      </c>
      <c r="F75" s="136"/>
      <c r="G75" s="136"/>
    </row>
    <row r="76" spans="1:7" s="112" customFormat="1" hidden="1" x14ac:dyDescent="0.3">
      <c r="A76" s="282"/>
      <c r="B76" s="285"/>
      <c r="C76" s="277"/>
      <c r="D76" s="89">
        <f t="shared" si="3"/>
        <v>0</v>
      </c>
      <c r="E76" s="125" t="s">
        <v>353</v>
      </c>
      <c r="F76" s="136"/>
      <c r="G76" s="136"/>
    </row>
    <row r="77" spans="1:7" s="112" customFormat="1" hidden="1" x14ac:dyDescent="0.3">
      <c r="A77" s="282"/>
      <c r="B77" s="285"/>
      <c r="C77" s="277"/>
      <c r="D77" s="89">
        <f t="shared" si="3"/>
        <v>0</v>
      </c>
      <c r="E77" s="125" t="s">
        <v>353</v>
      </c>
      <c r="F77" s="136"/>
      <c r="G77" s="136"/>
    </row>
    <row r="78" spans="1:7" s="112" customFormat="1" hidden="1" x14ac:dyDescent="0.3">
      <c r="A78" s="282"/>
      <c r="B78" s="285"/>
      <c r="C78" s="277"/>
      <c r="D78" s="89">
        <f t="shared" si="3"/>
        <v>0</v>
      </c>
      <c r="E78" s="125" t="s">
        <v>353</v>
      </c>
      <c r="F78" s="136"/>
      <c r="G78" s="136"/>
    </row>
    <row r="79" spans="1:7" s="112" customFormat="1" hidden="1" x14ac:dyDescent="0.3">
      <c r="A79" s="282"/>
      <c r="B79" s="285"/>
      <c r="C79" s="277"/>
      <c r="D79" s="89">
        <f t="shared" si="3"/>
        <v>0</v>
      </c>
      <c r="E79" s="125" t="s">
        <v>353</v>
      </c>
      <c r="F79" s="136"/>
      <c r="G79" s="136"/>
    </row>
    <row r="80" spans="1:7" s="112" customFormat="1" hidden="1" x14ac:dyDescent="0.3">
      <c r="A80" s="282"/>
      <c r="B80" s="285"/>
      <c r="C80" s="277"/>
      <c r="D80" s="89">
        <f t="shared" si="3"/>
        <v>0</v>
      </c>
      <c r="E80" s="125" t="s">
        <v>353</v>
      </c>
      <c r="F80" s="136"/>
      <c r="G80" s="136"/>
    </row>
    <row r="81" spans="1:7" s="112" customFormat="1" hidden="1" x14ac:dyDescent="0.3">
      <c r="A81" s="282"/>
      <c r="B81" s="285"/>
      <c r="C81" s="277"/>
      <c r="D81" s="89">
        <f t="shared" si="3"/>
        <v>0</v>
      </c>
      <c r="E81" s="125" t="s">
        <v>353</v>
      </c>
      <c r="F81" s="136"/>
      <c r="G81" s="136"/>
    </row>
    <row r="82" spans="1:7" s="112" customFormat="1" hidden="1" x14ac:dyDescent="0.3">
      <c r="A82" s="282"/>
      <c r="B82" s="285"/>
      <c r="C82" s="277"/>
      <c r="D82" s="89">
        <f t="shared" si="3"/>
        <v>0</v>
      </c>
      <c r="E82" s="125" t="s">
        <v>353</v>
      </c>
      <c r="F82" s="136"/>
      <c r="G82" s="136"/>
    </row>
    <row r="83" spans="1:7" s="112" customFormat="1" hidden="1" x14ac:dyDescent="0.3">
      <c r="A83" s="282"/>
      <c r="B83" s="285"/>
      <c r="C83" s="277"/>
      <c r="D83" s="89">
        <f t="shared" si="3"/>
        <v>0</v>
      </c>
      <c r="E83" s="125" t="s">
        <v>353</v>
      </c>
      <c r="F83" s="136"/>
      <c r="G83" s="136"/>
    </row>
    <row r="84" spans="1:7" s="112" customFormat="1" hidden="1" x14ac:dyDescent="0.3">
      <c r="A84" s="282"/>
      <c r="B84" s="285"/>
      <c r="C84" s="277"/>
      <c r="D84" s="89">
        <f t="shared" si="3"/>
        <v>0</v>
      </c>
      <c r="E84" s="125" t="s">
        <v>353</v>
      </c>
      <c r="F84" s="136"/>
      <c r="G84" s="136"/>
    </row>
    <row r="85" spans="1:7" s="112" customFormat="1" hidden="1" x14ac:dyDescent="0.3">
      <c r="A85" s="282"/>
      <c r="B85" s="285"/>
      <c r="C85" s="277"/>
      <c r="D85" s="89">
        <f t="shared" si="3"/>
        <v>0</v>
      </c>
      <c r="E85" s="125" t="s">
        <v>353</v>
      </c>
      <c r="F85" s="136"/>
      <c r="G85" s="136"/>
    </row>
    <row r="86" spans="1:7" s="112" customFormat="1" hidden="1" x14ac:dyDescent="0.3">
      <c r="A86" s="282"/>
      <c r="B86" s="285"/>
      <c r="C86" s="277"/>
      <c r="D86" s="89">
        <f t="shared" si="3"/>
        <v>0</v>
      </c>
      <c r="E86" s="125" t="s">
        <v>353</v>
      </c>
      <c r="F86" s="136"/>
      <c r="G86" s="136"/>
    </row>
    <row r="87" spans="1:7" s="112" customFormat="1" hidden="1" x14ac:dyDescent="0.3">
      <c r="A87" s="282"/>
      <c r="B87" s="285"/>
      <c r="C87" s="277"/>
      <c r="D87" s="89">
        <f t="shared" si="3"/>
        <v>0</v>
      </c>
      <c r="E87" s="125" t="s">
        <v>353</v>
      </c>
      <c r="F87" s="136"/>
      <c r="G87" s="136"/>
    </row>
    <row r="88" spans="1:7" s="112" customFormat="1" hidden="1" x14ac:dyDescent="0.3">
      <c r="A88" s="282"/>
      <c r="B88" s="285"/>
      <c r="C88" s="277"/>
      <c r="D88" s="89">
        <f t="shared" si="3"/>
        <v>0</v>
      </c>
      <c r="E88" s="125" t="s">
        <v>353</v>
      </c>
      <c r="F88" s="136"/>
      <c r="G88" s="136"/>
    </row>
    <row r="89" spans="1:7" s="112" customFormat="1" hidden="1" x14ac:dyDescent="0.3">
      <c r="A89" s="282"/>
      <c r="B89" s="285"/>
      <c r="C89" s="277"/>
      <c r="D89" s="89">
        <f t="shared" si="3"/>
        <v>0</v>
      </c>
      <c r="E89" s="125" t="s">
        <v>353</v>
      </c>
      <c r="F89" s="136"/>
      <c r="G89" s="136"/>
    </row>
    <row r="90" spans="1:7" s="112" customFormat="1" hidden="1" x14ac:dyDescent="0.3">
      <c r="A90" s="282"/>
      <c r="B90" s="285"/>
      <c r="C90" s="277"/>
      <c r="D90" s="89">
        <f t="shared" si="3"/>
        <v>0</v>
      </c>
      <c r="E90" s="125" t="s">
        <v>353</v>
      </c>
      <c r="F90" s="136"/>
      <c r="G90" s="136"/>
    </row>
    <row r="91" spans="1:7" s="112" customFormat="1" hidden="1" x14ac:dyDescent="0.3">
      <c r="A91" s="282"/>
      <c r="B91" s="285"/>
      <c r="C91" s="277"/>
      <c r="D91" s="89">
        <f t="shared" si="3"/>
        <v>0</v>
      </c>
      <c r="E91" s="125" t="s">
        <v>353</v>
      </c>
      <c r="F91" s="136"/>
      <c r="G91" s="136"/>
    </row>
    <row r="92" spans="1:7" s="112" customFormat="1" hidden="1" x14ac:dyDescent="0.3">
      <c r="A92" s="282"/>
      <c r="B92" s="285"/>
      <c r="C92" s="277"/>
      <c r="D92" s="89">
        <f t="shared" si="3"/>
        <v>0</v>
      </c>
      <c r="E92" s="125" t="s">
        <v>353</v>
      </c>
      <c r="F92" s="136"/>
      <c r="G92" s="136"/>
    </row>
    <row r="93" spans="1:7" s="112" customFormat="1" hidden="1" x14ac:dyDescent="0.3">
      <c r="A93" s="282"/>
      <c r="B93" s="285"/>
      <c r="C93" s="277"/>
      <c r="D93" s="89">
        <f t="shared" si="3"/>
        <v>0</v>
      </c>
      <c r="E93" s="125" t="s">
        <v>353</v>
      </c>
      <c r="F93" s="136"/>
      <c r="G93" s="136"/>
    </row>
    <row r="94" spans="1:7" s="112" customFormat="1" hidden="1" x14ac:dyDescent="0.3">
      <c r="A94" s="282"/>
      <c r="B94" s="285"/>
      <c r="C94" s="277"/>
      <c r="D94" s="89">
        <f t="shared" si="3"/>
        <v>0</v>
      </c>
      <c r="E94" s="125" t="s">
        <v>353</v>
      </c>
      <c r="F94" s="136"/>
      <c r="G94" s="136"/>
    </row>
    <row r="95" spans="1:7" s="112" customFormat="1" hidden="1" x14ac:dyDescent="0.3">
      <c r="A95" s="282"/>
      <c r="B95" s="285"/>
      <c r="C95" s="277"/>
      <c r="D95" s="89">
        <f t="shared" si="3"/>
        <v>0</v>
      </c>
      <c r="E95" s="125" t="s">
        <v>353</v>
      </c>
      <c r="F95" s="136"/>
      <c r="G95" s="136"/>
    </row>
    <row r="96" spans="1:7" s="112" customFormat="1" hidden="1" x14ac:dyDescent="0.3">
      <c r="A96" s="282"/>
      <c r="B96" s="285"/>
      <c r="C96" s="277"/>
      <c r="D96" s="89">
        <f t="shared" si="3"/>
        <v>0</v>
      </c>
      <c r="E96" s="125" t="s">
        <v>353</v>
      </c>
      <c r="F96" s="136"/>
      <c r="G96" s="136"/>
    </row>
    <row r="97" spans="1:7" s="112" customFormat="1" hidden="1" x14ac:dyDescent="0.3">
      <c r="A97" s="282"/>
      <c r="B97" s="285"/>
      <c r="C97" s="277"/>
      <c r="D97" s="89">
        <f t="shared" si="3"/>
        <v>0</v>
      </c>
      <c r="E97" s="125" t="s">
        <v>353</v>
      </c>
      <c r="F97" s="136"/>
      <c r="G97" s="136"/>
    </row>
    <row r="98" spans="1:7" s="112" customFormat="1" hidden="1" x14ac:dyDescent="0.3">
      <c r="A98" s="282"/>
      <c r="B98" s="285"/>
      <c r="C98" s="277"/>
      <c r="D98" s="89">
        <f t="shared" si="3"/>
        <v>0</v>
      </c>
      <c r="E98" s="125" t="s">
        <v>353</v>
      </c>
      <c r="F98" s="136"/>
      <c r="G98" s="136"/>
    </row>
    <row r="99" spans="1:7" s="112" customFormat="1" hidden="1" x14ac:dyDescent="0.3">
      <c r="A99" s="282"/>
      <c r="B99" s="285"/>
      <c r="C99" s="277"/>
      <c r="D99" s="89">
        <f t="shared" si="3"/>
        <v>0</v>
      </c>
      <c r="E99" s="125" t="s">
        <v>353</v>
      </c>
      <c r="F99" s="136"/>
      <c r="G99" s="136"/>
    </row>
    <row r="100" spans="1:7" s="112" customFormat="1" hidden="1" x14ac:dyDescent="0.3">
      <c r="A100" s="282"/>
      <c r="B100" s="285"/>
      <c r="C100" s="277"/>
      <c r="D100" s="89">
        <f t="shared" si="3"/>
        <v>0</v>
      </c>
      <c r="E100" s="125" t="s">
        <v>353</v>
      </c>
      <c r="F100" s="136"/>
      <c r="G100" s="136"/>
    </row>
    <row r="101" spans="1:7" s="112" customFormat="1" hidden="1" x14ac:dyDescent="0.3">
      <c r="A101" s="282"/>
      <c r="B101" s="285"/>
      <c r="C101" s="277"/>
      <c r="D101" s="89">
        <f t="shared" ref="D101:D132" si="4">ROUND(+B101*C101,2)</f>
        <v>0</v>
      </c>
      <c r="E101" s="125" t="s">
        <v>353</v>
      </c>
      <c r="F101" s="136"/>
      <c r="G101" s="136"/>
    </row>
    <row r="102" spans="1:7" s="112" customFormat="1" hidden="1" x14ac:dyDescent="0.3">
      <c r="A102" s="282"/>
      <c r="B102" s="285"/>
      <c r="C102" s="277"/>
      <c r="D102" s="89">
        <f t="shared" si="4"/>
        <v>0</v>
      </c>
      <c r="E102" s="125" t="s">
        <v>353</v>
      </c>
      <c r="F102" s="136"/>
      <c r="G102" s="136"/>
    </row>
    <row r="103" spans="1:7" s="112" customFormat="1" hidden="1" x14ac:dyDescent="0.3">
      <c r="A103" s="282"/>
      <c r="B103" s="285"/>
      <c r="C103" s="277"/>
      <c r="D103" s="89">
        <f t="shared" si="4"/>
        <v>0</v>
      </c>
      <c r="E103" s="125" t="s">
        <v>353</v>
      </c>
      <c r="F103" s="136"/>
      <c r="G103" s="136"/>
    </row>
    <row r="104" spans="1:7" s="112" customFormat="1" hidden="1" x14ac:dyDescent="0.3">
      <c r="A104" s="282"/>
      <c r="B104" s="285"/>
      <c r="C104" s="277"/>
      <c r="D104" s="89">
        <f t="shared" si="4"/>
        <v>0</v>
      </c>
      <c r="E104" s="125" t="s">
        <v>353</v>
      </c>
      <c r="F104" s="136"/>
      <c r="G104" s="136"/>
    </row>
    <row r="105" spans="1:7" s="112" customFormat="1" hidden="1" x14ac:dyDescent="0.3">
      <c r="A105" s="282"/>
      <c r="B105" s="285"/>
      <c r="C105" s="277"/>
      <c r="D105" s="89">
        <f t="shared" si="4"/>
        <v>0</v>
      </c>
      <c r="E105" s="125" t="s">
        <v>353</v>
      </c>
      <c r="F105" s="136"/>
      <c r="G105" s="136"/>
    </row>
    <row r="106" spans="1:7" s="112" customFormat="1" hidden="1" x14ac:dyDescent="0.3">
      <c r="A106" s="282"/>
      <c r="B106" s="285"/>
      <c r="C106" s="277"/>
      <c r="D106" s="89">
        <f t="shared" si="4"/>
        <v>0</v>
      </c>
      <c r="E106" s="125" t="s">
        <v>353</v>
      </c>
      <c r="F106" s="136"/>
      <c r="G106" s="136"/>
    </row>
    <row r="107" spans="1:7" s="112" customFormat="1" hidden="1" x14ac:dyDescent="0.3">
      <c r="A107" s="282"/>
      <c r="B107" s="285"/>
      <c r="C107" s="277"/>
      <c r="D107" s="89">
        <f t="shared" si="4"/>
        <v>0</v>
      </c>
      <c r="E107" s="125" t="s">
        <v>353</v>
      </c>
      <c r="F107" s="136"/>
      <c r="G107" s="136"/>
    </row>
    <row r="108" spans="1:7" s="112" customFormat="1" hidden="1" x14ac:dyDescent="0.3">
      <c r="A108" s="282"/>
      <c r="B108" s="285"/>
      <c r="C108" s="277"/>
      <c r="D108" s="89">
        <f t="shared" si="4"/>
        <v>0</v>
      </c>
      <c r="E108" s="125" t="s">
        <v>353</v>
      </c>
      <c r="F108" s="136"/>
      <c r="G108" s="136"/>
    </row>
    <row r="109" spans="1:7" s="112" customFormat="1" hidden="1" x14ac:dyDescent="0.3">
      <c r="A109" s="282"/>
      <c r="B109" s="285"/>
      <c r="C109" s="277"/>
      <c r="D109" s="89">
        <f t="shared" si="4"/>
        <v>0</v>
      </c>
      <c r="E109" s="125" t="s">
        <v>353</v>
      </c>
      <c r="F109" s="136"/>
      <c r="G109" s="136"/>
    </row>
    <row r="110" spans="1:7" s="112" customFormat="1" hidden="1" x14ac:dyDescent="0.3">
      <c r="A110" s="282"/>
      <c r="B110" s="285"/>
      <c r="C110" s="277"/>
      <c r="D110" s="89">
        <f t="shared" si="4"/>
        <v>0</v>
      </c>
      <c r="E110" s="125" t="s">
        <v>353</v>
      </c>
      <c r="F110" s="136"/>
      <c r="G110" s="136"/>
    </row>
    <row r="111" spans="1:7" s="112" customFormat="1" hidden="1" x14ac:dyDescent="0.3">
      <c r="A111" s="282"/>
      <c r="B111" s="285"/>
      <c r="C111" s="277"/>
      <c r="D111" s="89">
        <f t="shared" si="4"/>
        <v>0</v>
      </c>
      <c r="E111" s="125" t="s">
        <v>353</v>
      </c>
      <c r="F111" s="136"/>
      <c r="G111" s="136"/>
    </row>
    <row r="112" spans="1:7" s="112" customFormat="1" hidden="1" x14ac:dyDescent="0.3">
      <c r="A112" s="282"/>
      <c r="B112" s="285"/>
      <c r="C112" s="277"/>
      <c r="D112" s="89">
        <f t="shared" si="4"/>
        <v>0</v>
      </c>
      <c r="E112" s="125" t="s">
        <v>353</v>
      </c>
      <c r="F112" s="136"/>
      <c r="G112" s="136"/>
    </row>
    <row r="113" spans="1:7" s="112" customFormat="1" hidden="1" x14ac:dyDescent="0.3">
      <c r="A113" s="282"/>
      <c r="B113" s="285"/>
      <c r="C113" s="277"/>
      <c r="D113" s="89">
        <f t="shared" si="4"/>
        <v>0</v>
      </c>
      <c r="E113" s="125" t="s">
        <v>353</v>
      </c>
      <c r="F113" s="136"/>
      <c r="G113" s="136"/>
    </row>
    <row r="114" spans="1:7" s="112" customFormat="1" hidden="1" x14ac:dyDescent="0.3">
      <c r="A114" s="282"/>
      <c r="B114" s="285"/>
      <c r="C114" s="277"/>
      <c r="D114" s="89">
        <f t="shared" si="4"/>
        <v>0</v>
      </c>
      <c r="E114" s="125" t="s">
        <v>353</v>
      </c>
      <c r="F114" s="136"/>
      <c r="G114" s="136"/>
    </row>
    <row r="115" spans="1:7" s="112" customFormat="1" hidden="1" x14ac:dyDescent="0.3">
      <c r="A115" s="282"/>
      <c r="B115" s="285"/>
      <c r="C115" s="277"/>
      <c r="D115" s="89">
        <f t="shared" si="4"/>
        <v>0</v>
      </c>
      <c r="E115" s="125" t="s">
        <v>353</v>
      </c>
      <c r="F115" s="136"/>
      <c r="G115" s="136"/>
    </row>
    <row r="116" spans="1:7" s="112" customFormat="1" hidden="1" x14ac:dyDescent="0.3">
      <c r="A116" s="282"/>
      <c r="B116" s="285"/>
      <c r="C116" s="277"/>
      <c r="D116" s="89">
        <f t="shared" si="4"/>
        <v>0</v>
      </c>
      <c r="E116" s="125" t="s">
        <v>353</v>
      </c>
      <c r="F116" s="136"/>
      <c r="G116" s="136"/>
    </row>
    <row r="117" spans="1:7" s="112" customFormat="1" hidden="1" x14ac:dyDescent="0.3">
      <c r="A117" s="282"/>
      <c r="B117" s="285"/>
      <c r="C117" s="277"/>
      <c r="D117" s="89">
        <f t="shared" si="4"/>
        <v>0</v>
      </c>
      <c r="E117" s="125" t="s">
        <v>353</v>
      </c>
      <c r="F117" s="136"/>
      <c r="G117" s="136"/>
    </row>
    <row r="118" spans="1:7" s="112" customFormat="1" hidden="1" x14ac:dyDescent="0.3">
      <c r="A118" s="282"/>
      <c r="B118" s="285"/>
      <c r="C118" s="277"/>
      <c r="D118" s="89">
        <f t="shared" si="4"/>
        <v>0</v>
      </c>
      <c r="E118" s="125" t="s">
        <v>353</v>
      </c>
      <c r="F118" s="136"/>
      <c r="G118" s="136"/>
    </row>
    <row r="119" spans="1:7" s="112" customFormat="1" hidden="1" x14ac:dyDescent="0.3">
      <c r="A119" s="282"/>
      <c r="B119" s="285"/>
      <c r="C119" s="277"/>
      <c r="D119" s="89">
        <f t="shared" si="4"/>
        <v>0</v>
      </c>
      <c r="E119" s="125" t="s">
        <v>353</v>
      </c>
      <c r="F119" s="136"/>
      <c r="G119" s="136"/>
    </row>
    <row r="120" spans="1:7" s="112" customFormat="1" hidden="1" x14ac:dyDescent="0.3">
      <c r="A120" s="282"/>
      <c r="B120" s="285"/>
      <c r="C120" s="277"/>
      <c r="D120" s="89">
        <f t="shared" si="4"/>
        <v>0</v>
      </c>
      <c r="E120" s="125" t="s">
        <v>353</v>
      </c>
      <c r="F120" s="136"/>
      <c r="G120" s="136"/>
    </row>
    <row r="121" spans="1:7" s="112" customFormat="1" hidden="1" x14ac:dyDescent="0.3">
      <c r="A121" s="282"/>
      <c r="B121" s="285"/>
      <c r="C121" s="277"/>
      <c r="D121" s="89">
        <f t="shared" si="4"/>
        <v>0</v>
      </c>
      <c r="E121" s="125" t="s">
        <v>353</v>
      </c>
      <c r="F121" s="136"/>
      <c r="G121" s="136"/>
    </row>
    <row r="122" spans="1:7" s="112" customFormat="1" hidden="1" x14ac:dyDescent="0.3">
      <c r="A122" s="282"/>
      <c r="B122" s="285"/>
      <c r="C122" s="277"/>
      <c r="D122" s="89">
        <f t="shared" si="4"/>
        <v>0</v>
      </c>
      <c r="E122" s="125" t="s">
        <v>353</v>
      </c>
      <c r="F122" s="136"/>
      <c r="G122" s="136"/>
    </row>
    <row r="123" spans="1:7" s="112" customFormat="1" hidden="1" x14ac:dyDescent="0.3">
      <c r="A123" s="282"/>
      <c r="B123" s="285"/>
      <c r="C123" s="277"/>
      <c r="D123" s="89">
        <f t="shared" si="4"/>
        <v>0</v>
      </c>
      <c r="E123" s="125" t="s">
        <v>353</v>
      </c>
      <c r="F123" s="136"/>
      <c r="G123" s="136"/>
    </row>
    <row r="124" spans="1:7" s="112" customFormat="1" hidden="1" x14ac:dyDescent="0.3">
      <c r="A124" s="282"/>
      <c r="B124" s="285"/>
      <c r="C124" s="277"/>
      <c r="D124" s="89">
        <f t="shared" si="4"/>
        <v>0</v>
      </c>
      <c r="E124" s="125" t="s">
        <v>353</v>
      </c>
      <c r="F124" s="136"/>
      <c r="G124" s="136"/>
    </row>
    <row r="125" spans="1:7" s="112" customFormat="1" hidden="1" x14ac:dyDescent="0.3">
      <c r="A125" s="282"/>
      <c r="B125" s="285"/>
      <c r="C125" s="277"/>
      <c r="D125" s="89">
        <f t="shared" si="4"/>
        <v>0</v>
      </c>
      <c r="E125" s="125" t="s">
        <v>353</v>
      </c>
      <c r="F125" s="136"/>
      <c r="G125" s="136"/>
    </row>
    <row r="126" spans="1:7" s="112" customFormat="1" hidden="1" x14ac:dyDescent="0.3">
      <c r="A126" s="282"/>
      <c r="B126" s="285"/>
      <c r="C126" s="277"/>
      <c r="D126" s="89">
        <f t="shared" si="4"/>
        <v>0</v>
      </c>
      <c r="E126" s="125" t="s">
        <v>353</v>
      </c>
      <c r="F126" s="136"/>
      <c r="G126" s="136"/>
    </row>
    <row r="127" spans="1:7" s="112" customFormat="1" hidden="1" x14ac:dyDescent="0.3">
      <c r="A127" s="282"/>
      <c r="B127" s="285"/>
      <c r="C127" s="277"/>
      <c r="D127" s="89">
        <f t="shared" si="4"/>
        <v>0</v>
      </c>
      <c r="E127" s="125" t="s">
        <v>353</v>
      </c>
      <c r="F127" s="136"/>
      <c r="G127" s="136"/>
    </row>
    <row r="128" spans="1:7" s="112" customFormat="1" hidden="1" x14ac:dyDescent="0.3">
      <c r="A128" s="282"/>
      <c r="B128" s="285"/>
      <c r="C128" s="277"/>
      <c r="D128" s="89">
        <f t="shared" si="4"/>
        <v>0</v>
      </c>
      <c r="E128" s="125" t="s">
        <v>353</v>
      </c>
      <c r="F128" s="136"/>
      <c r="G128" s="136"/>
    </row>
    <row r="129" spans="1:7" s="112" customFormat="1" hidden="1" x14ac:dyDescent="0.3">
      <c r="A129" s="282"/>
      <c r="B129" s="285"/>
      <c r="C129" s="277"/>
      <c r="D129" s="89">
        <f t="shared" si="4"/>
        <v>0</v>
      </c>
      <c r="E129" s="125" t="s">
        <v>353</v>
      </c>
      <c r="F129" s="136"/>
      <c r="G129" s="136"/>
    </row>
    <row r="130" spans="1:7" s="112" customFormat="1" hidden="1" x14ac:dyDescent="0.3">
      <c r="A130" s="282"/>
      <c r="B130" s="285"/>
      <c r="C130" s="277"/>
      <c r="D130" s="89">
        <f t="shared" si="4"/>
        <v>0</v>
      </c>
      <c r="E130" s="125" t="s">
        <v>353</v>
      </c>
      <c r="F130" s="136"/>
      <c r="G130" s="136"/>
    </row>
    <row r="131" spans="1:7" s="112" customFormat="1" hidden="1" x14ac:dyDescent="0.3">
      <c r="A131" s="282"/>
      <c r="B131" s="285"/>
      <c r="C131" s="277"/>
      <c r="D131" s="89">
        <f t="shared" si="4"/>
        <v>0</v>
      </c>
      <c r="E131" s="125" t="s">
        <v>353</v>
      </c>
      <c r="F131" s="136"/>
      <c r="G131" s="136"/>
    </row>
    <row r="132" spans="1:7" s="112" customFormat="1" hidden="1" x14ac:dyDescent="0.3">
      <c r="A132" s="282"/>
      <c r="B132" s="285"/>
      <c r="C132" s="277"/>
      <c r="D132" s="89">
        <f t="shared" si="4"/>
        <v>0</v>
      </c>
      <c r="E132" s="125" t="s">
        <v>353</v>
      </c>
      <c r="F132" s="136"/>
      <c r="G132" s="136"/>
    </row>
    <row r="133" spans="1:7" s="112" customFormat="1" hidden="1" x14ac:dyDescent="0.3">
      <c r="A133" s="282"/>
      <c r="B133" s="285"/>
      <c r="C133" s="277"/>
      <c r="D133" s="89">
        <f t="shared" ref="D133:D134" si="5">ROUND(+B133*C133,2)</f>
        <v>0</v>
      </c>
      <c r="E133" s="125" t="s">
        <v>353</v>
      </c>
      <c r="F133" s="136"/>
      <c r="G133" s="136"/>
    </row>
    <row r="134" spans="1:7" s="112" customFormat="1" ht="15" customHeight="1" x14ac:dyDescent="0.3">
      <c r="A134" s="282" t="s">
        <v>3</v>
      </c>
      <c r="B134" s="285">
        <v>1</v>
      </c>
      <c r="C134" s="277">
        <f t="shared" ref="C134" ca="1" si="6">RAND()*1000000</f>
        <v>627554.74861694756</v>
      </c>
      <c r="D134" s="315">
        <f t="shared" ca="1" si="5"/>
        <v>627554.75</v>
      </c>
      <c r="E134" s="125" t="s">
        <v>353</v>
      </c>
      <c r="F134" s="136"/>
      <c r="G134" s="136"/>
    </row>
    <row r="135" spans="1:7" s="112" customFormat="1" x14ac:dyDescent="0.3">
      <c r="A135" s="238"/>
      <c r="B135" s="209"/>
      <c r="C135" s="222" t="s">
        <v>246</v>
      </c>
      <c r="D135" s="329">
        <f ca="1">ROUND(SUBTOTAL(109,D5:D134),2)</f>
        <v>1943126.15</v>
      </c>
      <c r="E135" s="125" t="s">
        <v>353</v>
      </c>
      <c r="F135" s="100"/>
      <c r="G135" s="128" t="s">
        <v>357</v>
      </c>
    </row>
    <row r="136" spans="1:7" s="112" customFormat="1" x14ac:dyDescent="0.3">
      <c r="A136" s="238"/>
      <c r="B136" s="100"/>
      <c r="C136" s="105"/>
      <c r="D136" s="320"/>
      <c r="E136" s="125" t="s">
        <v>354</v>
      </c>
      <c r="F136" s="100"/>
      <c r="G136" s="100"/>
    </row>
    <row r="137" spans="1:7" s="112" customFormat="1" x14ac:dyDescent="0.3">
      <c r="A137" s="282" t="s">
        <v>3</v>
      </c>
      <c r="B137" s="285">
        <v>1</v>
      </c>
      <c r="C137" s="277">
        <f t="shared" ref="C137:C139" ca="1" si="7">RAND()*1000000</f>
        <v>15056.742136339341</v>
      </c>
      <c r="D137" s="89">
        <f t="shared" ref="D137:D168" ca="1" si="8">ROUND(+B137*C137,2)</f>
        <v>15056.74</v>
      </c>
      <c r="E137" s="125" t="s">
        <v>354</v>
      </c>
      <c r="F137" s="100"/>
      <c r="G137" s="100"/>
    </row>
    <row r="138" spans="1:7" s="112" customFormat="1" x14ac:dyDescent="0.3">
      <c r="A138" s="282" t="s">
        <v>389</v>
      </c>
      <c r="B138" s="285">
        <v>1</v>
      </c>
      <c r="C138" s="277">
        <f t="shared" ca="1" si="7"/>
        <v>547721.60377934051</v>
      </c>
      <c r="D138" s="89">
        <f t="shared" ca="1" si="8"/>
        <v>547721.6</v>
      </c>
      <c r="E138" s="125" t="s">
        <v>354</v>
      </c>
      <c r="F138" s="136"/>
      <c r="G138" s="136"/>
    </row>
    <row r="139" spans="1:7" s="112" customFormat="1" x14ac:dyDescent="0.3">
      <c r="A139" s="282" t="s">
        <v>390</v>
      </c>
      <c r="B139" s="285">
        <v>1</v>
      </c>
      <c r="C139" s="277">
        <f t="shared" ca="1" si="7"/>
        <v>454821.49813909014</v>
      </c>
      <c r="D139" s="89">
        <f t="shared" ca="1" si="8"/>
        <v>454821.5</v>
      </c>
      <c r="E139" s="125" t="s">
        <v>354</v>
      </c>
      <c r="F139" s="136"/>
      <c r="G139" s="136"/>
    </row>
    <row r="140" spans="1:7" s="112" customFormat="1" hidden="1" x14ac:dyDescent="0.3">
      <c r="A140" s="282"/>
      <c r="B140" s="285"/>
      <c r="C140" s="277"/>
      <c r="D140" s="89">
        <f t="shared" si="8"/>
        <v>0</v>
      </c>
      <c r="E140" s="125" t="s">
        <v>354</v>
      </c>
      <c r="F140" s="136"/>
      <c r="G140" s="136"/>
    </row>
    <row r="141" spans="1:7" s="112" customFormat="1" hidden="1" x14ac:dyDescent="0.3">
      <c r="A141" s="282"/>
      <c r="B141" s="285"/>
      <c r="C141" s="277"/>
      <c r="D141" s="89">
        <f t="shared" si="8"/>
        <v>0</v>
      </c>
      <c r="E141" s="125" t="s">
        <v>354</v>
      </c>
      <c r="F141" s="136"/>
      <c r="G141" s="136"/>
    </row>
    <row r="142" spans="1:7" s="112" customFormat="1" hidden="1" x14ac:dyDescent="0.3">
      <c r="A142" s="282"/>
      <c r="B142" s="285"/>
      <c r="C142" s="277"/>
      <c r="D142" s="89">
        <f t="shared" si="8"/>
        <v>0</v>
      </c>
      <c r="E142" s="125" t="s">
        <v>354</v>
      </c>
      <c r="F142" s="136"/>
      <c r="G142" s="136"/>
    </row>
    <row r="143" spans="1:7" s="112" customFormat="1" hidden="1" x14ac:dyDescent="0.3">
      <c r="A143" s="282"/>
      <c r="B143" s="285"/>
      <c r="C143" s="277"/>
      <c r="D143" s="89">
        <f t="shared" si="8"/>
        <v>0</v>
      </c>
      <c r="E143" s="125" t="s">
        <v>354</v>
      </c>
      <c r="F143" s="136"/>
      <c r="G143" s="136"/>
    </row>
    <row r="144" spans="1:7" s="112" customFormat="1" hidden="1" x14ac:dyDescent="0.3">
      <c r="A144" s="282"/>
      <c r="B144" s="285"/>
      <c r="C144" s="277"/>
      <c r="D144" s="89">
        <f t="shared" si="8"/>
        <v>0</v>
      </c>
      <c r="E144" s="125" t="s">
        <v>354</v>
      </c>
      <c r="F144" s="136"/>
      <c r="G144" s="136"/>
    </row>
    <row r="145" spans="1:7" s="112" customFormat="1" hidden="1" x14ac:dyDescent="0.3">
      <c r="A145" s="282"/>
      <c r="B145" s="285"/>
      <c r="C145" s="277"/>
      <c r="D145" s="89">
        <f t="shared" si="8"/>
        <v>0</v>
      </c>
      <c r="E145" s="125" t="s">
        <v>354</v>
      </c>
      <c r="F145" s="136"/>
      <c r="G145" s="136"/>
    </row>
    <row r="146" spans="1:7" s="112" customFormat="1" hidden="1" x14ac:dyDescent="0.3">
      <c r="A146" s="282"/>
      <c r="B146" s="285"/>
      <c r="C146" s="277"/>
      <c r="D146" s="89">
        <f t="shared" si="8"/>
        <v>0</v>
      </c>
      <c r="E146" s="125" t="s">
        <v>354</v>
      </c>
      <c r="F146" s="136"/>
      <c r="G146" s="136"/>
    </row>
    <row r="147" spans="1:7" s="112" customFormat="1" hidden="1" x14ac:dyDescent="0.3">
      <c r="A147" s="282"/>
      <c r="B147" s="285"/>
      <c r="C147" s="277"/>
      <c r="D147" s="89">
        <f t="shared" si="8"/>
        <v>0</v>
      </c>
      <c r="E147" s="125" t="s">
        <v>354</v>
      </c>
      <c r="F147" s="136"/>
      <c r="G147" s="136"/>
    </row>
    <row r="148" spans="1:7" s="112" customFormat="1" hidden="1" x14ac:dyDescent="0.3">
      <c r="A148" s="282"/>
      <c r="B148" s="285"/>
      <c r="C148" s="277"/>
      <c r="D148" s="89">
        <f t="shared" si="8"/>
        <v>0</v>
      </c>
      <c r="E148" s="125" t="s">
        <v>354</v>
      </c>
      <c r="F148" s="136"/>
      <c r="G148" s="136"/>
    </row>
    <row r="149" spans="1:7" s="112" customFormat="1" hidden="1" x14ac:dyDescent="0.3">
      <c r="A149" s="282"/>
      <c r="B149" s="285"/>
      <c r="C149" s="277"/>
      <c r="D149" s="89">
        <f t="shared" si="8"/>
        <v>0</v>
      </c>
      <c r="E149" s="125" t="s">
        <v>354</v>
      </c>
      <c r="F149" s="136"/>
      <c r="G149" s="136"/>
    </row>
    <row r="150" spans="1:7" s="112" customFormat="1" hidden="1" x14ac:dyDescent="0.3">
      <c r="A150" s="282"/>
      <c r="B150" s="285"/>
      <c r="C150" s="277"/>
      <c r="D150" s="89">
        <f t="shared" si="8"/>
        <v>0</v>
      </c>
      <c r="E150" s="125" t="s">
        <v>354</v>
      </c>
      <c r="F150" s="136"/>
      <c r="G150" s="136"/>
    </row>
    <row r="151" spans="1:7" s="112" customFormat="1" hidden="1" x14ac:dyDescent="0.3">
      <c r="A151" s="282"/>
      <c r="B151" s="285"/>
      <c r="C151" s="277"/>
      <c r="D151" s="89">
        <f t="shared" si="8"/>
        <v>0</v>
      </c>
      <c r="E151" s="125" t="s">
        <v>354</v>
      </c>
      <c r="F151" s="136"/>
      <c r="G151" s="136"/>
    </row>
    <row r="152" spans="1:7" s="112" customFormat="1" hidden="1" x14ac:dyDescent="0.3">
      <c r="A152" s="282"/>
      <c r="B152" s="285"/>
      <c r="C152" s="277"/>
      <c r="D152" s="89">
        <f t="shared" si="8"/>
        <v>0</v>
      </c>
      <c r="E152" s="125" t="s">
        <v>354</v>
      </c>
      <c r="F152" s="136"/>
      <c r="G152" s="136"/>
    </row>
    <row r="153" spans="1:7" s="112" customFormat="1" hidden="1" x14ac:dyDescent="0.3">
      <c r="A153" s="282"/>
      <c r="B153" s="285"/>
      <c r="C153" s="277"/>
      <c r="D153" s="89">
        <f t="shared" si="8"/>
        <v>0</v>
      </c>
      <c r="E153" s="125" t="s">
        <v>354</v>
      </c>
      <c r="F153" s="136"/>
      <c r="G153" s="136"/>
    </row>
    <row r="154" spans="1:7" s="112" customFormat="1" hidden="1" x14ac:dyDescent="0.3">
      <c r="A154" s="282"/>
      <c r="B154" s="285"/>
      <c r="C154" s="277"/>
      <c r="D154" s="89">
        <f t="shared" si="8"/>
        <v>0</v>
      </c>
      <c r="E154" s="125" t="s">
        <v>354</v>
      </c>
      <c r="F154" s="136"/>
      <c r="G154" s="136"/>
    </row>
    <row r="155" spans="1:7" s="112" customFormat="1" hidden="1" x14ac:dyDescent="0.3">
      <c r="A155" s="282"/>
      <c r="B155" s="285"/>
      <c r="C155" s="277"/>
      <c r="D155" s="89">
        <f t="shared" si="8"/>
        <v>0</v>
      </c>
      <c r="E155" s="125" t="s">
        <v>354</v>
      </c>
      <c r="F155" s="136"/>
      <c r="G155" s="136"/>
    </row>
    <row r="156" spans="1:7" s="112" customFormat="1" hidden="1" x14ac:dyDescent="0.3">
      <c r="A156" s="282"/>
      <c r="B156" s="285"/>
      <c r="C156" s="277"/>
      <c r="D156" s="89">
        <f t="shared" si="8"/>
        <v>0</v>
      </c>
      <c r="E156" s="125" t="s">
        <v>354</v>
      </c>
      <c r="F156" s="136"/>
      <c r="G156" s="136"/>
    </row>
    <row r="157" spans="1:7" s="112" customFormat="1" hidden="1" x14ac:dyDescent="0.3">
      <c r="A157" s="282"/>
      <c r="B157" s="285"/>
      <c r="C157" s="277"/>
      <c r="D157" s="89">
        <f t="shared" si="8"/>
        <v>0</v>
      </c>
      <c r="E157" s="125" t="s">
        <v>354</v>
      </c>
      <c r="F157" s="136"/>
      <c r="G157" s="136"/>
    </row>
    <row r="158" spans="1:7" s="112" customFormat="1" hidden="1" x14ac:dyDescent="0.3">
      <c r="A158" s="282"/>
      <c r="B158" s="285"/>
      <c r="C158" s="277"/>
      <c r="D158" s="89">
        <f t="shared" si="8"/>
        <v>0</v>
      </c>
      <c r="E158" s="125" t="s">
        <v>354</v>
      </c>
      <c r="F158" s="136"/>
      <c r="G158" s="136"/>
    </row>
    <row r="159" spans="1:7" s="112" customFormat="1" hidden="1" x14ac:dyDescent="0.3">
      <c r="A159" s="282"/>
      <c r="B159" s="285"/>
      <c r="C159" s="277"/>
      <c r="D159" s="89">
        <f t="shared" si="8"/>
        <v>0</v>
      </c>
      <c r="E159" s="125" t="s">
        <v>354</v>
      </c>
      <c r="F159" s="136"/>
      <c r="G159" s="136"/>
    </row>
    <row r="160" spans="1:7" s="112" customFormat="1" hidden="1" x14ac:dyDescent="0.3">
      <c r="A160" s="282"/>
      <c r="B160" s="285"/>
      <c r="C160" s="277"/>
      <c r="D160" s="89">
        <f t="shared" si="8"/>
        <v>0</v>
      </c>
      <c r="E160" s="125" t="s">
        <v>354</v>
      </c>
      <c r="F160" s="136"/>
      <c r="G160" s="136"/>
    </row>
    <row r="161" spans="1:7" s="112" customFormat="1" hidden="1" x14ac:dyDescent="0.3">
      <c r="A161" s="282"/>
      <c r="B161" s="285"/>
      <c r="C161" s="277"/>
      <c r="D161" s="89">
        <f t="shared" si="8"/>
        <v>0</v>
      </c>
      <c r="E161" s="125" t="s">
        <v>354</v>
      </c>
      <c r="F161" s="136"/>
      <c r="G161" s="136"/>
    </row>
    <row r="162" spans="1:7" s="112" customFormat="1" hidden="1" x14ac:dyDescent="0.3">
      <c r="A162" s="282"/>
      <c r="B162" s="285"/>
      <c r="C162" s="277"/>
      <c r="D162" s="89">
        <f t="shared" si="8"/>
        <v>0</v>
      </c>
      <c r="E162" s="125" t="s">
        <v>354</v>
      </c>
      <c r="F162" s="136"/>
      <c r="G162" s="136"/>
    </row>
    <row r="163" spans="1:7" s="112" customFormat="1" hidden="1" x14ac:dyDescent="0.3">
      <c r="A163" s="282"/>
      <c r="B163" s="285"/>
      <c r="C163" s="277"/>
      <c r="D163" s="89">
        <f t="shared" si="8"/>
        <v>0</v>
      </c>
      <c r="E163" s="125" t="s">
        <v>354</v>
      </c>
      <c r="F163" s="136"/>
      <c r="G163" s="136"/>
    </row>
    <row r="164" spans="1:7" s="112" customFormat="1" hidden="1" x14ac:dyDescent="0.3">
      <c r="A164" s="282"/>
      <c r="B164" s="285"/>
      <c r="C164" s="277"/>
      <c r="D164" s="89">
        <f t="shared" si="8"/>
        <v>0</v>
      </c>
      <c r="E164" s="125" t="s">
        <v>354</v>
      </c>
      <c r="F164" s="136"/>
      <c r="G164" s="136"/>
    </row>
    <row r="165" spans="1:7" s="112" customFormat="1" hidden="1" x14ac:dyDescent="0.3">
      <c r="A165" s="282"/>
      <c r="B165" s="285"/>
      <c r="C165" s="277"/>
      <c r="D165" s="89">
        <f t="shared" si="8"/>
        <v>0</v>
      </c>
      <c r="E165" s="125" t="s">
        <v>354</v>
      </c>
      <c r="F165" s="136"/>
      <c r="G165" s="136"/>
    </row>
    <row r="166" spans="1:7" s="112" customFormat="1" hidden="1" x14ac:dyDescent="0.3">
      <c r="A166" s="282"/>
      <c r="B166" s="285"/>
      <c r="C166" s="277"/>
      <c r="D166" s="89">
        <f t="shared" si="8"/>
        <v>0</v>
      </c>
      <c r="E166" s="125" t="s">
        <v>354</v>
      </c>
      <c r="F166" s="136"/>
      <c r="G166" s="136"/>
    </row>
    <row r="167" spans="1:7" s="112" customFormat="1" hidden="1" x14ac:dyDescent="0.3">
      <c r="A167" s="282"/>
      <c r="B167" s="285"/>
      <c r="C167" s="277"/>
      <c r="D167" s="89">
        <f t="shared" si="8"/>
        <v>0</v>
      </c>
      <c r="E167" s="125" t="s">
        <v>354</v>
      </c>
      <c r="F167" s="136"/>
      <c r="G167" s="136"/>
    </row>
    <row r="168" spans="1:7" s="112" customFormat="1" hidden="1" x14ac:dyDescent="0.3">
      <c r="A168" s="282"/>
      <c r="B168" s="285"/>
      <c r="C168" s="277"/>
      <c r="D168" s="89">
        <f t="shared" si="8"/>
        <v>0</v>
      </c>
      <c r="E168" s="125" t="s">
        <v>354</v>
      </c>
      <c r="F168" s="136"/>
      <c r="G168" s="136"/>
    </row>
    <row r="169" spans="1:7" s="112" customFormat="1" hidden="1" x14ac:dyDescent="0.3">
      <c r="A169" s="282"/>
      <c r="B169" s="285"/>
      <c r="C169" s="277"/>
      <c r="D169" s="89">
        <f t="shared" ref="D169:D200" si="9">ROUND(+B169*C169,2)</f>
        <v>0</v>
      </c>
      <c r="E169" s="125" t="s">
        <v>354</v>
      </c>
      <c r="F169" s="136"/>
      <c r="G169" s="136"/>
    </row>
    <row r="170" spans="1:7" s="112" customFormat="1" hidden="1" x14ac:dyDescent="0.3">
      <c r="A170" s="282"/>
      <c r="B170" s="285"/>
      <c r="C170" s="277"/>
      <c r="D170" s="89">
        <f t="shared" si="9"/>
        <v>0</v>
      </c>
      <c r="E170" s="125" t="s">
        <v>354</v>
      </c>
      <c r="F170" s="136"/>
      <c r="G170" s="136"/>
    </row>
    <row r="171" spans="1:7" s="112" customFormat="1" hidden="1" x14ac:dyDescent="0.3">
      <c r="A171" s="282"/>
      <c r="B171" s="285"/>
      <c r="C171" s="277"/>
      <c r="D171" s="89">
        <f t="shared" si="9"/>
        <v>0</v>
      </c>
      <c r="E171" s="125" t="s">
        <v>354</v>
      </c>
      <c r="F171" s="136"/>
      <c r="G171" s="136"/>
    </row>
    <row r="172" spans="1:7" s="112" customFormat="1" hidden="1" x14ac:dyDescent="0.3">
      <c r="A172" s="282"/>
      <c r="B172" s="285"/>
      <c r="C172" s="277"/>
      <c r="D172" s="89">
        <f t="shared" si="9"/>
        <v>0</v>
      </c>
      <c r="E172" s="125" t="s">
        <v>354</v>
      </c>
      <c r="F172" s="136"/>
      <c r="G172" s="136"/>
    </row>
    <row r="173" spans="1:7" s="112" customFormat="1" hidden="1" x14ac:dyDescent="0.3">
      <c r="A173" s="282"/>
      <c r="B173" s="285"/>
      <c r="C173" s="277"/>
      <c r="D173" s="89">
        <f t="shared" si="9"/>
        <v>0</v>
      </c>
      <c r="E173" s="125" t="s">
        <v>354</v>
      </c>
      <c r="F173" s="136"/>
      <c r="G173" s="136"/>
    </row>
    <row r="174" spans="1:7" s="112" customFormat="1" hidden="1" x14ac:dyDescent="0.3">
      <c r="A174" s="282"/>
      <c r="B174" s="285"/>
      <c r="C174" s="277"/>
      <c r="D174" s="89">
        <f t="shared" si="9"/>
        <v>0</v>
      </c>
      <c r="E174" s="125" t="s">
        <v>354</v>
      </c>
      <c r="F174" s="136"/>
      <c r="G174" s="136"/>
    </row>
    <row r="175" spans="1:7" s="112" customFormat="1" hidden="1" x14ac:dyDescent="0.3">
      <c r="A175" s="282"/>
      <c r="B175" s="285"/>
      <c r="C175" s="277"/>
      <c r="D175" s="89">
        <f t="shared" si="9"/>
        <v>0</v>
      </c>
      <c r="E175" s="125" t="s">
        <v>354</v>
      </c>
      <c r="F175" s="136"/>
      <c r="G175" s="136"/>
    </row>
    <row r="176" spans="1:7" s="112" customFormat="1" hidden="1" x14ac:dyDescent="0.3">
      <c r="A176" s="282"/>
      <c r="B176" s="285"/>
      <c r="C176" s="277"/>
      <c r="D176" s="89">
        <f t="shared" si="9"/>
        <v>0</v>
      </c>
      <c r="E176" s="125" t="s">
        <v>354</v>
      </c>
      <c r="F176" s="136"/>
      <c r="G176" s="136"/>
    </row>
    <row r="177" spans="1:7" s="112" customFormat="1" hidden="1" x14ac:dyDescent="0.3">
      <c r="A177" s="282"/>
      <c r="B177" s="285"/>
      <c r="C177" s="277"/>
      <c r="D177" s="89">
        <f t="shared" si="9"/>
        <v>0</v>
      </c>
      <c r="E177" s="125" t="s">
        <v>354</v>
      </c>
      <c r="F177" s="136"/>
      <c r="G177" s="136"/>
    </row>
    <row r="178" spans="1:7" s="112" customFormat="1" hidden="1" x14ac:dyDescent="0.3">
      <c r="A178" s="282"/>
      <c r="B178" s="285"/>
      <c r="C178" s="277"/>
      <c r="D178" s="89">
        <f t="shared" si="9"/>
        <v>0</v>
      </c>
      <c r="E178" s="125" t="s">
        <v>354</v>
      </c>
      <c r="F178" s="136"/>
      <c r="G178" s="136"/>
    </row>
    <row r="179" spans="1:7" s="112" customFormat="1" hidden="1" x14ac:dyDescent="0.3">
      <c r="A179" s="282"/>
      <c r="B179" s="285"/>
      <c r="C179" s="277"/>
      <c r="D179" s="89">
        <f t="shared" si="9"/>
        <v>0</v>
      </c>
      <c r="E179" s="125" t="s">
        <v>354</v>
      </c>
      <c r="F179" s="136"/>
      <c r="G179" s="136"/>
    </row>
    <row r="180" spans="1:7" s="112" customFormat="1" hidden="1" x14ac:dyDescent="0.3">
      <c r="A180" s="282"/>
      <c r="B180" s="285"/>
      <c r="C180" s="277"/>
      <c r="D180" s="89">
        <f t="shared" si="9"/>
        <v>0</v>
      </c>
      <c r="E180" s="125" t="s">
        <v>354</v>
      </c>
      <c r="F180" s="136"/>
      <c r="G180" s="136"/>
    </row>
    <row r="181" spans="1:7" s="112" customFormat="1" hidden="1" x14ac:dyDescent="0.3">
      <c r="A181" s="282"/>
      <c r="B181" s="285"/>
      <c r="C181" s="277"/>
      <c r="D181" s="89">
        <f t="shared" si="9"/>
        <v>0</v>
      </c>
      <c r="E181" s="125" t="s">
        <v>354</v>
      </c>
      <c r="F181" s="136"/>
      <c r="G181" s="136"/>
    </row>
    <row r="182" spans="1:7" s="112" customFormat="1" hidden="1" x14ac:dyDescent="0.3">
      <c r="A182" s="282"/>
      <c r="B182" s="285"/>
      <c r="C182" s="277"/>
      <c r="D182" s="89">
        <f t="shared" si="9"/>
        <v>0</v>
      </c>
      <c r="E182" s="125" t="s">
        <v>354</v>
      </c>
      <c r="F182" s="136"/>
      <c r="G182" s="136"/>
    </row>
    <row r="183" spans="1:7" s="112" customFormat="1" hidden="1" x14ac:dyDescent="0.3">
      <c r="A183" s="282"/>
      <c r="B183" s="285"/>
      <c r="C183" s="277"/>
      <c r="D183" s="89">
        <f t="shared" si="9"/>
        <v>0</v>
      </c>
      <c r="E183" s="125" t="s">
        <v>354</v>
      </c>
      <c r="F183" s="136"/>
      <c r="G183" s="136"/>
    </row>
    <row r="184" spans="1:7" s="112" customFormat="1" hidden="1" x14ac:dyDescent="0.3">
      <c r="A184" s="282"/>
      <c r="B184" s="285"/>
      <c r="C184" s="277"/>
      <c r="D184" s="89">
        <f t="shared" si="9"/>
        <v>0</v>
      </c>
      <c r="E184" s="125" t="s">
        <v>354</v>
      </c>
      <c r="F184" s="136"/>
      <c r="G184" s="136"/>
    </row>
    <row r="185" spans="1:7" s="112" customFormat="1" hidden="1" x14ac:dyDescent="0.3">
      <c r="A185" s="282"/>
      <c r="B185" s="285"/>
      <c r="C185" s="277"/>
      <c r="D185" s="89">
        <f t="shared" si="9"/>
        <v>0</v>
      </c>
      <c r="E185" s="125" t="s">
        <v>354</v>
      </c>
      <c r="F185" s="136"/>
      <c r="G185" s="136"/>
    </row>
    <row r="186" spans="1:7" s="112" customFormat="1" hidden="1" x14ac:dyDescent="0.3">
      <c r="A186" s="282"/>
      <c r="B186" s="285"/>
      <c r="C186" s="277"/>
      <c r="D186" s="89">
        <f t="shared" si="9"/>
        <v>0</v>
      </c>
      <c r="E186" s="125" t="s">
        <v>354</v>
      </c>
      <c r="F186" s="136"/>
      <c r="G186" s="136"/>
    </row>
    <row r="187" spans="1:7" s="112" customFormat="1" hidden="1" x14ac:dyDescent="0.3">
      <c r="A187" s="282"/>
      <c r="B187" s="285"/>
      <c r="C187" s="277"/>
      <c r="D187" s="89">
        <f t="shared" si="9"/>
        <v>0</v>
      </c>
      <c r="E187" s="125" t="s">
        <v>354</v>
      </c>
      <c r="F187" s="136"/>
      <c r="G187" s="136"/>
    </row>
    <row r="188" spans="1:7" s="112" customFormat="1" hidden="1" x14ac:dyDescent="0.3">
      <c r="A188" s="282"/>
      <c r="B188" s="285"/>
      <c r="C188" s="277"/>
      <c r="D188" s="89">
        <f t="shared" si="9"/>
        <v>0</v>
      </c>
      <c r="E188" s="125" t="s">
        <v>354</v>
      </c>
      <c r="F188" s="136"/>
      <c r="G188" s="136"/>
    </row>
    <row r="189" spans="1:7" s="112" customFormat="1" hidden="1" x14ac:dyDescent="0.3">
      <c r="A189" s="282"/>
      <c r="B189" s="285"/>
      <c r="C189" s="277"/>
      <c r="D189" s="89">
        <f t="shared" si="9"/>
        <v>0</v>
      </c>
      <c r="E189" s="125" t="s">
        <v>354</v>
      </c>
      <c r="F189" s="136"/>
      <c r="G189" s="136"/>
    </row>
    <row r="190" spans="1:7" s="112" customFormat="1" hidden="1" x14ac:dyDescent="0.3">
      <c r="A190" s="282"/>
      <c r="B190" s="285"/>
      <c r="C190" s="277"/>
      <c r="D190" s="89">
        <f t="shared" si="9"/>
        <v>0</v>
      </c>
      <c r="E190" s="125" t="s">
        <v>354</v>
      </c>
      <c r="F190" s="136"/>
      <c r="G190" s="136"/>
    </row>
    <row r="191" spans="1:7" s="112" customFormat="1" hidden="1" x14ac:dyDescent="0.3">
      <c r="A191" s="282"/>
      <c r="B191" s="285"/>
      <c r="C191" s="277"/>
      <c r="D191" s="89">
        <f t="shared" si="9"/>
        <v>0</v>
      </c>
      <c r="E191" s="125" t="s">
        <v>354</v>
      </c>
      <c r="F191" s="136"/>
      <c r="G191" s="136"/>
    </row>
    <row r="192" spans="1:7" s="112" customFormat="1" hidden="1" x14ac:dyDescent="0.3">
      <c r="A192" s="282"/>
      <c r="B192" s="285"/>
      <c r="C192" s="277"/>
      <c r="D192" s="89">
        <f t="shared" si="9"/>
        <v>0</v>
      </c>
      <c r="E192" s="125" t="s">
        <v>354</v>
      </c>
      <c r="F192" s="136"/>
      <c r="G192" s="136"/>
    </row>
    <row r="193" spans="1:7" s="112" customFormat="1" hidden="1" x14ac:dyDescent="0.3">
      <c r="A193" s="282"/>
      <c r="B193" s="285"/>
      <c r="C193" s="277"/>
      <c r="D193" s="89">
        <f t="shared" si="9"/>
        <v>0</v>
      </c>
      <c r="E193" s="125" t="s">
        <v>354</v>
      </c>
      <c r="F193" s="136"/>
      <c r="G193" s="136"/>
    </row>
    <row r="194" spans="1:7" s="112" customFormat="1" hidden="1" x14ac:dyDescent="0.3">
      <c r="A194" s="282"/>
      <c r="B194" s="285"/>
      <c r="C194" s="277"/>
      <c r="D194" s="89">
        <f t="shared" si="9"/>
        <v>0</v>
      </c>
      <c r="E194" s="125" t="s">
        <v>354</v>
      </c>
      <c r="F194" s="136"/>
      <c r="G194" s="136"/>
    </row>
    <row r="195" spans="1:7" s="112" customFormat="1" hidden="1" x14ac:dyDescent="0.3">
      <c r="A195" s="282"/>
      <c r="B195" s="285"/>
      <c r="C195" s="277"/>
      <c r="D195" s="89">
        <f t="shared" si="9"/>
        <v>0</v>
      </c>
      <c r="E195" s="125" t="s">
        <v>354</v>
      </c>
      <c r="F195" s="136"/>
      <c r="G195" s="136"/>
    </row>
    <row r="196" spans="1:7" s="112" customFormat="1" hidden="1" x14ac:dyDescent="0.3">
      <c r="A196" s="282"/>
      <c r="B196" s="285"/>
      <c r="C196" s="277"/>
      <c r="D196" s="89">
        <f t="shared" si="9"/>
        <v>0</v>
      </c>
      <c r="E196" s="125" t="s">
        <v>354</v>
      </c>
      <c r="F196" s="136"/>
      <c r="G196" s="136"/>
    </row>
    <row r="197" spans="1:7" s="112" customFormat="1" hidden="1" x14ac:dyDescent="0.3">
      <c r="A197" s="282"/>
      <c r="B197" s="285"/>
      <c r="C197" s="277"/>
      <c r="D197" s="89">
        <f t="shared" si="9"/>
        <v>0</v>
      </c>
      <c r="E197" s="125" t="s">
        <v>354</v>
      </c>
      <c r="F197" s="136"/>
      <c r="G197" s="136"/>
    </row>
    <row r="198" spans="1:7" s="112" customFormat="1" hidden="1" x14ac:dyDescent="0.3">
      <c r="A198" s="282"/>
      <c r="B198" s="285"/>
      <c r="C198" s="277"/>
      <c r="D198" s="89">
        <f t="shared" si="9"/>
        <v>0</v>
      </c>
      <c r="E198" s="125" t="s">
        <v>354</v>
      </c>
      <c r="F198" s="136"/>
      <c r="G198" s="136"/>
    </row>
    <row r="199" spans="1:7" s="112" customFormat="1" hidden="1" x14ac:dyDescent="0.3">
      <c r="A199" s="282"/>
      <c r="B199" s="285"/>
      <c r="C199" s="277"/>
      <c r="D199" s="89">
        <f t="shared" si="9"/>
        <v>0</v>
      </c>
      <c r="E199" s="125" t="s">
        <v>354</v>
      </c>
      <c r="F199" s="136"/>
      <c r="G199" s="136"/>
    </row>
    <row r="200" spans="1:7" s="112" customFormat="1" hidden="1" x14ac:dyDescent="0.3">
      <c r="A200" s="282"/>
      <c r="B200" s="285"/>
      <c r="C200" s="277"/>
      <c r="D200" s="89">
        <f t="shared" si="9"/>
        <v>0</v>
      </c>
      <c r="E200" s="125" t="s">
        <v>354</v>
      </c>
      <c r="F200" s="136"/>
      <c r="G200" s="136"/>
    </row>
    <row r="201" spans="1:7" s="112" customFormat="1" hidden="1" x14ac:dyDescent="0.3">
      <c r="A201" s="282"/>
      <c r="B201" s="285"/>
      <c r="C201" s="277"/>
      <c r="D201" s="89">
        <f t="shared" ref="D201:D232" si="10">ROUND(+B201*C201,2)</f>
        <v>0</v>
      </c>
      <c r="E201" s="125" t="s">
        <v>354</v>
      </c>
      <c r="F201" s="136"/>
      <c r="G201" s="136"/>
    </row>
    <row r="202" spans="1:7" s="112" customFormat="1" hidden="1" x14ac:dyDescent="0.3">
      <c r="A202" s="282"/>
      <c r="B202" s="285"/>
      <c r="C202" s="277"/>
      <c r="D202" s="89">
        <f t="shared" si="10"/>
        <v>0</v>
      </c>
      <c r="E202" s="125" t="s">
        <v>354</v>
      </c>
      <c r="F202" s="136"/>
      <c r="G202" s="136"/>
    </row>
    <row r="203" spans="1:7" s="112" customFormat="1" hidden="1" x14ac:dyDescent="0.3">
      <c r="A203" s="282"/>
      <c r="B203" s="285"/>
      <c r="C203" s="277"/>
      <c r="D203" s="89">
        <f t="shared" si="10"/>
        <v>0</v>
      </c>
      <c r="E203" s="125" t="s">
        <v>354</v>
      </c>
      <c r="F203" s="136"/>
      <c r="G203" s="136"/>
    </row>
    <row r="204" spans="1:7" s="112" customFormat="1" hidden="1" x14ac:dyDescent="0.3">
      <c r="A204" s="282"/>
      <c r="B204" s="285"/>
      <c r="C204" s="277"/>
      <c r="D204" s="89">
        <f t="shared" si="10"/>
        <v>0</v>
      </c>
      <c r="E204" s="125" t="s">
        <v>354</v>
      </c>
      <c r="F204" s="136"/>
      <c r="G204" s="136"/>
    </row>
    <row r="205" spans="1:7" s="112" customFormat="1" hidden="1" x14ac:dyDescent="0.3">
      <c r="A205" s="282"/>
      <c r="B205" s="285"/>
      <c r="C205" s="277"/>
      <c r="D205" s="89">
        <f t="shared" si="10"/>
        <v>0</v>
      </c>
      <c r="E205" s="125" t="s">
        <v>354</v>
      </c>
      <c r="F205" s="136"/>
      <c r="G205" s="136"/>
    </row>
    <row r="206" spans="1:7" s="112" customFormat="1" hidden="1" x14ac:dyDescent="0.3">
      <c r="A206" s="282"/>
      <c r="B206" s="285"/>
      <c r="C206" s="277"/>
      <c r="D206" s="89">
        <f t="shared" si="10"/>
        <v>0</v>
      </c>
      <c r="E206" s="125" t="s">
        <v>354</v>
      </c>
      <c r="F206" s="136"/>
      <c r="G206" s="136"/>
    </row>
    <row r="207" spans="1:7" s="112" customFormat="1" hidden="1" x14ac:dyDescent="0.3">
      <c r="A207" s="282"/>
      <c r="B207" s="285"/>
      <c r="C207" s="277"/>
      <c r="D207" s="89">
        <f t="shared" si="10"/>
        <v>0</v>
      </c>
      <c r="E207" s="125" t="s">
        <v>354</v>
      </c>
      <c r="F207" s="136"/>
      <c r="G207" s="136"/>
    </row>
    <row r="208" spans="1:7" s="112" customFormat="1" hidden="1" x14ac:dyDescent="0.3">
      <c r="A208" s="282"/>
      <c r="B208" s="285"/>
      <c r="C208" s="277"/>
      <c r="D208" s="89">
        <f t="shared" si="10"/>
        <v>0</v>
      </c>
      <c r="E208" s="125" t="s">
        <v>354</v>
      </c>
      <c r="F208" s="136"/>
      <c r="G208" s="136"/>
    </row>
    <row r="209" spans="1:7" s="112" customFormat="1" hidden="1" x14ac:dyDescent="0.3">
      <c r="A209" s="282"/>
      <c r="B209" s="285"/>
      <c r="C209" s="277"/>
      <c r="D209" s="89">
        <f t="shared" si="10"/>
        <v>0</v>
      </c>
      <c r="E209" s="125" t="s">
        <v>354</v>
      </c>
      <c r="F209" s="136"/>
      <c r="G209" s="136"/>
    </row>
    <row r="210" spans="1:7" s="112" customFormat="1" hidden="1" x14ac:dyDescent="0.3">
      <c r="A210" s="282"/>
      <c r="B210" s="285"/>
      <c r="C210" s="277"/>
      <c r="D210" s="89">
        <f t="shared" si="10"/>
        <v>0</v>
      </c>
      <c r="E210" s="125" t="s">
        <v>354</v>
      </c>
      <c r="F210" s="136"/>
      <c r="G210" s="136"/>
    </row>
    <row r="211" spans="1:7" s="112" customFormat="1" hidden="1" x14ac:dyDescent="0.3">
      <c r="A211" s="282"/>
      <c r="B211" s="285"/>
      <c r="C211" s="277"/>
      <c r="D211" s="89">
        <f t="shared" si="10"/>
        <v>0</v>
      </c>
      <c r="E211" s="125" t="s">
        <v>354</v>
      </c>
      <c r="F211" s="136"/>
      <c r="G211" s="136"/>
    </row>
    <row r="212" spans="1:7" s="112" customFormat="1" hidden="1" x14ac:dyDescent="0.3">
      <c r="A212" s="282"/>
      <c r="B212" s="285"/>
      <c r="C212" s="277"/>
      <c r="D212" s="89">
        <f t="shared" si="10"/>
        <v>0</v>
      </c>
      <c r="E212" s="125" t="s">
        <v>354</v>
      </c>
      <c r="F212" s="136"/>
      <c r="G212" s="136"/>
    </row>
    <row r="213" spans="1:7" s="112" customFormat="1" hidden="1" x14ac:dyDescent="0.3">
      <c r="A213" s="282"/>
      <c r="B213" s="285"/>
      <c r="C213" s="277"/>
      <c r="D213" s="89">
        <f t="shared" si="10"/>
        <v>0</v>
      </c>
      <c r="E213" s="125" t="s">
        <v>354</v>
      </c>
      <c r="F213" s="136"/>
      <c r="G213" s="136"/>
    </row>
    <row r="214" spans="1:7" s="112" customFormat="1" hidden="1" x14ac:dyDescent="0.3">
      <c r="A214" s="282"/>
      <c r="B214" s="285"/>
      <c r="C214" s="277"/>
      <c r="D214" s="89">
        <f t="shared" si="10"/>
        <v>0</v>
      </c>
      <c r="E214" s="125" t="s">
        <v>354</v>
      </c>
      <c r="F214" s="136"/>
      <c r="G214" s="136"/>
    </row>
    <row r="215" spans="1:7" s="112" customFormat="1" hidden="1" x14ac:dyDescent="0.3">
      <c r="A215" s="282"/>
      <c r="B215" s="285"/>
      <c r="C215" s="277"/>
      <c r="D215" s="89">
        <f t="shared" si="10"/>
        <v>0</v>
      </c>
      <c r="E215" s="125" t="s">
        <v>354</v>
      </c>
      <c r="F215" s="136"/>
      <c r="G215" s="136"/>
    </row>
    <row r="216" spans="1:7" s="112" customFormat="1" hidden="1" x14ac:dyDescent="0.3">
      <c r="A216" s="282"/>
      <c r="B216" s="285"/>
      <c r="C216" s="277"/>
      <c r="D216" s="89">
        <f t="shared" si="10"/>
        <v>0</v>
      </c>
      <c r="E216" s="125" t="s">
        <v>354</v>
      </c>
      <c r="F216" s="136"/>
      <c r="G216" s="136"/>
    </row>
    <row r="217" spans="1:7" s="112" customFormat="1" hidden="1" x14ac:dyDescent="0.3">
      <c r="A217" s="282"/>
      <c r="B217" s="285"/>
      <c r="C217" s="277"/>
      <c r="D217" s="89">
        <f t="shared" si="10"/>
        <v>0</v>
      </c>
      <c r="E217" s="125" t="s">
        <v>354</v>
      </c>
      <c r="F217" s="136"/>
      <c r="G217" s="136"/>
    </row>
    <row r="218" spans="1:7" s="112" customFormat="1" hidden="1" x14ac:dyDescent="0.3">
      <c r="A218" s="282"/>
      <c r="B218" s="285"/>
      <c r="C218" s="277"/>
      <c r="D218" s="89">
        <f t="shared" si="10"/>
        <v>0</v>
      </c>
      <c r="E218" s="125" t="s">
        <v>354</v>
      </c>
      <c r="F218" s="136"/>
      <c r="G218" s="136"/>
    </row>
    <row r="219" spans="1:7" s="112" customFormat="1" hidden="1" x14ac:dyDescent="0.3">
      <c r="A219" s="282"/>
      <c r="B219" s="285"/>
      <c r="C219" s="277"/>
      <c r="D219" s="89">
        <f t="shared" si="10"/>
        <v>0</v>
      </c>
      <c r="E219" s="125" t="s">
        <v>354</v>
      </c>
      <c r="F219" s="136"/>
      <c r="G219" s="136"/>
    </row>
    <row r="220" spans="1:7" s="112" customFormat="1" hidden="1" x14ac:dyDescent="0.3">
      <c r="A220" s="282"/>
      <c r="B220" s="285"/>
      <c r="C220" s="277"/>
      <c r="D220" s="89">
        <f t="shared" si="10"/>
        <v>0</v>
      </c>
      <c r="E220" s="125" t="s">
        <v>354</v>
      </c>
      <c r="F220" s="136"/>
      <c r="G220" s="136"/>
    </row>
    <row r="221" spans="1:7" s="112" customFormat="1" hidden="1" x14ac:dyDescent="0.3">
      <c r="A221" s="282"/>
      <c r="B221" s="285"/>
      <c r="C221" s="277"/>
      <c r="D221" s="89">
        <f t="shared" si="10"/>
        <v>0</v>
      </c>
      <c r="E221" s="125" t="s">
        <v>354</v>
      </c>
      <c r="F221" s="136"/>
      <c r="G221" s="136"/>
    </row>
    <row r="222" spans="1:7" s="112" customFormat="1" hidden="1" x14ac:dyDescent="0.3">
      <c r="A222" s="282"/>
      <c r="B222" s="285"/>
      <c r="C222" s="277"/>
      <c r="D222" s="89">
        <f t="shared" si="10"/>
        <v>0</v>
      </c>
      <c r="E222" s="125" t="s">
        <v>354</v>
      </c>
      <c r="F222" s="136"/>
      <c r="G222" s="136"/>
    </row>
    <row r="223" spans="1:7" s="112" customFormat="1" hidden="1" x14ac:dyDescent="0.3">
      <c r="A223" s="282"/>
      <c r="B223" s="285"/>
      <c r="C223" s="277"/>
      <c r="D223" s="89">
        <f t="shared" si="10"/>
        <v>0</v>
      </c>
      <c r="E223" s="125" t="s">
        <v>354</v>
      </c>
      <c r="F223" s="136"/>
      <c r="G223" s="136"/>
    </row>
    <row r="224" spans="1:7" s="112" customFormat="1" hidden="1" x14ac:dyDescent="0.3">
      <c r="A224" s="282"/>
      <c r="B224" s="285"/>
      <c r="C224" s="277"/>
      <c r="D224" s="89">
        <f t="shared" si="10"/>
        <v>0</v>
      </c>
      <c r="E224" s="125" t="s">
        <v>354</v>
      </c>
      <c r="F224" s="136"/>
      <c r="G224" s="136"/>
    </row>
    <row r="225" spans="1:7" s="112" customFormat="1" hidden="1" x14ac:dyDescent="0.3">
      <c r="A225" s="282"/>
      <c r="B225" s="285"/>
      <c r="C225" s="277"/>
      <c r="D225" s="89">
        <f t="shared" si="10"/>
        <v>0</v>
      </c>
      <c r="E225" s="125" t="s">
        <v>354</v>
      </c>
      <c r="F225" s="136"/>
      <c r="G225" s="136"/>
    </row>
    <row r="226" spans="1:7" s="112" customFormat="1" hidden="1" x14ac:dyDescent="0.3">
      <c r="A226" s="282"/>
      <c r="B226" s="285"/>
      <c r="C226" s="277"/>
      <c r="D226" s="89">
        <f t="shared" si="10"/>
        <v>0</v>
      </c>
      <c r="E226" s="125" t="s">
        <v>354</v>
      </c>
      <c r="F226" s="136"/>
      <c r="G226" s="136"/>
    </row>
    <row r="227" spans="1:7" s="112" customFormat="1" hidden="1" x14ac:dyDescent="0.3">
      <c r="A227" s="282"/>
      <c r="B227" s="285"/>
      <c r="C227" s="277"/>
      <c r="D227" s="89">
        <f t="shared" si="10"/>
        <v>0</v>
      </c>
      <c r="E227" s="125" t="s">
        <v>354</v>
      </c>
      <c r="F227" s="136"/>
      <c r="G227" s="136"/>
    </row>
    <row r="228" spans="1:7" s="112" customFormat="1" hidden="1" x14ac:dyDescent="0.3">
      <c r="A228" s="282"/>
      <c r="B228" s="285"/>
      <c r="C228" s="277"/>
      <c r="D228" s="89">
        <f t="shared" si="10"/>
        <v>0</v>
      </c>
      <c r="E228" s="125" t="s">
        <v>354</v>
      </c>
      <c r="F228" s="136"/>
      <c r="G228" s="136"/>
    </row>
    <row r="229" spans="1:7" s="112" customFormat="1" hidden="1" x14ac:dyDescent="0.3">
      <c r="A229" s="282"/>
      <c r="B229" s="285"/>
      <c r="C229" s="277"/>
      <c r="D229" s="89">
        <f t="shared" si="10"/>
        <v>0</v>
      </c>
      <c r="E229" s="125" t="s">
        <v>354</v>
      </c>
      <c r="F229" s="136"/>
      <c r="G229" s="136"/>
    </row>
    <row r="230" spans="1:7" s="112" customFormat="1" hidden="1" x14ac:dyDescent="0.3">
      <c r="A230" s="282"/>
      <c r="B230" s="285"/>
      <c r="C230" s="277"/>
      <c r="D230" s="89">
        <f t="shared" si="10"/>
        <v>0</v>
      </c>
      <c r="E230" s="125" t="s">
        <v>354</v>
      </c>
      <c r="F230" s="136"/>
      <c r="G230" s="136"/>
    </row>
    <row r="231" spans="1:7" s="112" customFormat="1" hidden="1" x14ac:dyDescent="0.3">
      <c r="A231" s="282"/>
      <c r="B231" s="285"/>
      <c r="C231" s="277"/>
      <c r="D231" s="89">
        <f t="shared" si="10"/>
        <v>0</v>
      </c>
      <c r="E231" s="125" t="s">
        <v>354</v>
      </c>
      <c r="F231" s="136"/>
      <c r="G231" s="136"/>
    </row>
    <row r="232" spans="1:7" s="112" customFormat="1" hidden="1" x14ac:dyDescent="0.3">
      <c r="A232" s="282"/>
      <c r="B232" s="285"/>
      <c r="C232" s="277"/>
      <c r="D232" s="89">
        <f t="shared" si="10"/>
        <v>0</v>
      </c>
      <c r="E232" s="125" t="s">
        <v>354</v>
      </c>
      <c r="F232" s="136"/>
      <c r="G232" s="136"/>
    </row>
    <row r="233" spans="1:7" s="112" customFormat="1" hidden="1" x14ac:dyDescent="0.3">
      <c r="A233" s="282"/>
      <c r="B233" s="285"/>
      <c r="C233" s="277"/>
      <c r="D233" s="89">
        <f t="shared" ref="D233:D264" si="11">ROUND(+B233*C233,2)</f>
        <v>0</v>
      </c>
      <c r="E233" s="125" t="s">
        <v>354</v>
      </c>
      <c r="F233" s="136"/>
      <c r="G233" s="136"/>
    </row>
    <row r="234" spans="1:7" s="112" customFormat="1" hidden="1" x14ac:dyDescent="0.3">
      <c r="A234" s="282"/>
      <c r="B234" s="285"/>
      <c r="C234" s="277"/>
      <c r="D234" s="89">
        <f t="shared" si="11"/>
        <v>0</v>
      </c>
      <c r="E234" s="125" t="s">
        <v>354</v>
      </c>
      <c r="F234" s="136"/>
      <c r="G234" s="136"/>
    </row>
    <row r="235" spans="1:7" s="112" customFormat="1" hidden="1" x14ac:dyDescent="0.3">
      <c r="A235" s="282"/>
      <c r="B235" s="285"/>
      <c r="C235" s="277"/>
      <c r="D235" s="89">
        <f t="shared" si="11"/>
        <v>0</v>
      </c>
      <c r="E235" s="125" t="s">
        <v>354</v>
      </c>
      <c r="F235" s="136"/>
      <c r="G235" s="136"/>
    </row>
    <row r="236" spans="1:7" s="112" customFormat="1" hidden="1" x14ac:dyDescent="0.3">
      <c r="A236" s="282"/>
      <c r="B236" s="285"/>
      <c r="C236" s="277"/>
      <c r="D236" s="89">
        <f t="shared" si="11"/>
        <v>0</v>
      </c>
      <c r="E236" s="125" t="s">
        <v>354</v>
      </c>
      <c r="F236" s="136"/>
      <c r="G236" s="136"/>
    </row>
    <row r="237" spans="1:7" s="112" customFormat="1" hidden="1" x14ac:dyDescent="0.3">
      <c r="A237" s="282"/>
      <c r="B237" s="285"/>
      <c r="C237" s="277"/>
      <c r="D237" s="89">
        <f t="shared" si="11"/>
        <v>0</v>
      </c>
      <c r="E237" s="125" t="s">
        <v>354</v>
      </c>
      <c r="F237" s="136"/>
      <c r="G237" s="136"/>
    </row>
    <row r="238" spans="1:7" s="112" customFormat="1" hidden="1" x14ac:dyDescent="0.3">
      <c r="A238" s="282"/>
      <c r="B238" s="285"/>
      <c r="C238" s="277"/>
      <c r="D238" s="89">
        <f t="shared" si="11"/>
        <v>0</v>
      </c>
      <c r="E238" s="125" t="s">
        <v>354</v>
      </c>
      <c r="F238" s="136"/>
      <c r="G238" s="136"/>
    </row>
    <row r="239" spans="1:7" s="112" customFormat="1" hidden="1" x14ac:dyDescent="0.3">
      <c r="A239" s="282"/>
      <c r="B239" s="285"/>
      <c r="C239" s="277"/>
      <c r="D239" s="89">
        <f t="shared" si="11"/>
        <v>0</v>
      </c>
      <c r="E239" s="125" t="s">
        <v>354</v>
      </c>
      <c r="F239" s="136"/>
      <c r="G239" s="136"/>
    </row>
    <row r="240" spans="1:7" s="112" customFormat="1" hidden="1" x14ac:dyDescent="0.3">
      <c r="A240" s="282"/>
      <c r="B240" s="285"/>
      <c r="C240" s="277"/>
      <c r="D240" s="89">
        <f t="shared" si="11"/>
        <v>0</v>
      </c>
      <c r="E240" s="125" t="s">
        <v>354</v>
      </c>
      <c r="F240" s="136"/>
      <c r="G240" s="136"/>
    </row>
    <row r="241" spans="1:7" s="112" customFormat="1" hidden="1" x14ac:dyDescent="0.3">
      <c r="A241" s="282"/>
      <c r="B241" s="285"/>
      <c r="C241" s="277"/>
      <c r="D241" s="89">
        <f t="shared" si="11"/>
        <v>0</v>
      </c>
      <c r="E241" s="125" t="s">
        <v>354</v>
      </c>
      <c r="F241" s="136"/>
      <c r="G241" s="136"/>
    </row>
    <row r="242" spans="1:7" s="112" customFormat="1" hidden="1" x14ac:dyDescent="0.3">
      <c r="A242" s="282"/>
      <c r="B242" s="285"/>
      <c r="C242" s="277"/>
      <c r="D242" s="89">
        <f t="shared" si="11"/>
        <v>0</v>
      </c>
      <c r="E242" s="125" t="s">
        <v>354</v>
      </c>
      <c r="F242" s="136"/>
      <c r="G242" s="136"/>
    </row>
    <row r="243" spans="1:7" s="112" customFormat="1" hidden="1" x14ac:dyDescent="0.3">
      <c r="A243" s="282"/>
      <c r="B243" s="285"/>
      <c r="C243" s="277"/>
      <c r="D243" s="89">
        <f t="shared" si="11"/>
        <v>0</v>
      </c>
      <c r="E243" s="125" t="s">
        <v>354</v>
      </c>
      <c r="F243" s="136"/>
      <c r="G243" s="136"/>
    </row>
    <row r="244" spans="1:7" s="112" customFormat="1" hidden="1" x14ac:dyDescent="0.3">
      <c r="A244" s="282"/>
      <c r="B244" s="285"/>
      <c r="C244" s="277"/>
      <c r="D244" s="89">
        <f t="shared" si="11"/>
        <v>0</v>
      </c>
      <c r="E244" s="125" t="s">
        <v>354</v>
      </c>
      <c r="F244" s="136"/>
      <c r="G244" s="136"/>
    </row>
    <row r="245" spans="1:7" s="112" customFormat="1" hidden="1" x14ac:dyDescent="0.3">
      <c r="A245" s="282"/>
      <c r="B245" s="285"/>
      <c r="C245" s="277"/>
      <c r="D245" s="89">
        <f t="shared" si="11"/>
        <v>0</v>
      </c>
      <c r="E245" s="125" t="s">
        <v>354</v>
      </c>
      <c r="F245" s="136"/>
      <c r="G245" s="136"/>
    </row>
    <row r="246" spans="1:7" s="112" customFormat="1" hidden="1" x14ac:dyDescent="0.3">
      <c r="A246" s="282"/>
      <c r="B246" s="285"/>
      <c r="C246" s="277"/>
      <c r="D246" s="89">
        <f t="shared" si="11"/>
        <v>0</v>
      </c>
      <c r="E246" s="125" t="s">
        <v>354</v>
      </c>
      <c r="F246" s="136"/>
      <c r="G246" s="136"/>
    </row>
    <row r="247" spans="1:7" s="112" customFormat="1" hidden="1" x14ac:dyDescent="0.3">
      <c r="A247" s="282"/>
      <c r="B247" s="285"/>
      <c r="C247" s="277"/>
      <c r="D247" s="89">
        <f t="shared" si="11"/>
        <v>0</v>
      </c>
      <c r="E247" s="125" t="s">
        <v>354</v>
      </c>
      <c r="F247" s="136"/>
      <c r="G247" s="136"/>
    </row>
    <row r="248" spans="1:7" s="112" customFormat="1" hidden="1" x14ac:dyDescent="0.3">
      <c r="A248" s="282"/>
      <c r="B248" s="285"/>
      <c r="C248" s="277"/>
      <c r="D248" s="89">
        <f t="shared" si="11"/>
        <v>0</v>
      </c>
      <c r="E248" s="125" t="s">
        <v>354</v>
      </c>
      <c r="F248" s="136"/>
      <c r="G248" s="136"/>
    </row>
    <row r="249" spans="1:7" s="112" customFormat="1" hidden="1" x14ac:dyDescent="0.3">
      <c r="A249" s="282"/>
      <c r="B249" s="285"/>
      <c r="C249" s="277"/>
      <c r="D249" s="89">
        <f t="shared" si="11"/>
        <v>0</v>
      </c>
      <c r="E249" s="125" t="s">
        <v>354</v>
      </c>
      <c r="F249" s="136"/>
      <c r="G249" s="136"/>
    </row>
    <row r="250" spans="1:7" s="112" customFormat="1" hidden="1" x14ac:dyDescent="0.3">
      <c r="A250" s="282"/>
      <c r="B250" s="285"/>
      <c r="C250" s="277"/>
      <c r="D250" s="89">
        <f t="shared" si="11"/>
        <v>0</v>
      </c>
      <c r="E250" s="125" t="s">
        <v>354</v>
      </c>
      <c r="F250" s="136"/>
      <c r="G250" s="136"/>
    </row>
    <row r="251" spans="1:7" s="112" customFormat="1" hidden="1" x14ac:dyDescent="0.3">
      <c r="A251" s="282"/>
      <c r="B251" s="285"/>
      <c r="C251" s="277"/>
      <c r="D251" s="89">
        <f t="shared" si="11"/>
        <v>0</v>
      </c>
      <c r="E251" s="125" t="s">
        <v>354</v>
      </c>
      <c r="F251" s="136"/>
      <c r="G251" s="136"/>
    </row>
    <row r="252" spans="1:7" s="112" customFormat="1" hidden="1" x14ac:dyDescent="0.3">
      <c r="A252" s="282"/>
      <c r="B252" s="285"/>
      <c r="C252" s="277"/>
      <c r="D252" s="89">
        <f t="shared" si="11"/>
        <v>0</v>
      </c>
      <c r="E252" s="125" t="s">
        <v>354</v>
      </c>
      <c r="F252" s="136"/>
      <c r="G252" s="136"/>
    </row>
    <row r="253" spans="1:7" s="112" customFormat="1" hidden="1" x14ac:dyDescent="0.3">
      <c r="A253" s="282"/>
      <c r="B253" s="285"/>
      <c r="C253" s="277"/>
      <c r="D253" s="89">
        <f t="shared" si="11"/>
        <v>0</v>
      </c>
      <c r="E253" s="125" t="s">
        <v>354</v>
      </c>
      <c r="F253" s="136"/>
      <c r="G253" s="136"/>
    </row>
    <row r="254" spans="1:7" s="112" customFormat="1" hidden="1" x14ac:dyDescent="0.3">
      <c r="A254" s="282"/>
      <c r="B254" s="285"/>
      <c r="C254" s="277"/>
      <c r="D254" s="89">
        <f t="shared" si="11"/>
        <v>0</v>
      </c>
      <c r="E254" s="125" t="s">
        <v>354</v>
      </c>
      <c r="F254" s="136"/>
      <c r="G254" s="136"/>
    </row>
    <row r="255" spans="1:7" s="112" customFormat="1" hidden="1" x14ac:dyDescent="0.3">
      <c r="A255" s="282"/>
      <c r="B255" s="285"/>
      <c r="C255" s="277"/>
      <c r="D255" s="89">
        <f t="shared" si="11"/>
        <v>0</v>
      </c>
      <c r="E255" s="125" t="s">
        <v>354</v>
      </c>
      <c r="F255" s="136"/>
      <c r="G255" s="136"/>
    </row>
    <row r="256" spans="1:7" s="112" customFormat="1" hidden="1" x14ac:dyDescent="0.3">
      <c r="A256" s="282"/>
      <c r="B256" s="285"/>
      <c r="C256" s="277"/>
      <c r="D256" s="89">
        <f t="shared" si="11"/>
        <v>0</v>
      </c>
      <c r="E256" s="125" t="s">
        <v>354</v>
      </c>
      <c r="F256" s="136"/>
      <c r="G256" s="136"/>
    </row>
    <row r="257" spans="1:15" s="112" customFormat="1" hidden="1" x14ac:dyDescent="0.3">
      <c r="A257" s="282"/>
      <c r="B257" s="285"/>
      <c r="C257" s="277"/>
      <c r="D257" s="89">
        <f t="shared" si="11"/>
        <v>0</v>
      </c>
      <c r="E257" s="125" t="s">
        <v>354</v>
      </c>
      <c r="F257" s="136"/>
      <c r="G257" s="136"/>
    </row>
    <row r="258" spans="1:15" s="112" customFormat="1" hidden="1" x14ac:dyDescent="0.3">
      <c r="A258" s="282"/>
      <c r="B258" s="285"/>
      <c r="C258" s="277"/>
      <c r="D258" s="89">
        <f t="shared" si="11"/>
        <v>0</v>
      </c>
      <c r="E258" s="125" t="s">
        <v>354</v>
      </c>
      <c r="F258" s="136"/>
      <c r="G258" s="136"/>
    </row>
    <row r="259" spans="1:15" s="112" customFormat="1" hidden="1" x14ac:dyDescent="0.3">
      <c r="A259" s="282"/>
      <c r="B259" s="285"/>
      <c r="C259" s="277"/>
      <c r="D259" s="89">
        <f t="shared" si="11"/>
        <v>0</v>
      </c>
      <c r="E259" s="125" t="s">
        <v>354</v>
      </c>
      <c r="F259" s="136"/>
      <c r="G259" s="136"/>
    </row>
    <row r="260" spans="1:15" s="112" customFormat="1" hidden="1" x14ac:dyDescent="0.3">
      <c r="A260" s="282"/>
      <c r="B260" s="285"/>
      <c r="C260" s="277"/>
      <c r="D260" s="89">
        <f t="shared" si="11"/>
        <v>0</v>
      </c>
      <c r="E260" s="125" t="s">
        <v>354</v>
      </c>
      <c r="F260" s="136"/>
      <c r="G260" s="136"/>
    </row>
    <row r="261" spans="1:15" s="112" customFormat="1" hidden="1" x14ac:dyDescent="0.3">
      <c r="A261" s="282"/>
      <c r="B261" s="285"/>
      <c r="C261" s="277"/>
      <c r="D261" s="89">
        <f t="shared" si="11"/>
        <v>0</v>
      </c>
      <c r="E261" s="125" t="s">
        <v>354</v>
      </c>
      <c r="F261" s="136"/>
      <c r="G261" s="136"/>
    </row>
    <row r="262" spans="1:15" s="112" customFormat="1" hidden="1" x14ac:dyDescent="0.3">
      <c r="A262" s="282"/>
      <c r="B262" s="285"/>
      <c r="C262" s="277"/>
      <c r="D262" s="89">
        <f t="shared" si="11"/>
        <v>0</v>
      </c>
      <c r="E262" s="125" t="s">
        <v>354</v>
      </c>
      <c r="F262" s="136"/>
      <c r="G262" s="136"/>
    </row>
    <row r="263" spans="1:15" s="112" customFormat="1" hidden="1" x14ac:dyDescent="0.3">
      <c r="A263" s="282"/>
      <c r="B263" s="285"/>
      <c r="C263" s="277"/>
      <c r="D263" s="89">
        <f t="shared" si="11"/>
        <v>0</v>
      </c>
      <c r="E263" s="125" t="s">
        <v>354</v>
      </c>
      <c r="F263" s="136"/>
      <c r="G263" s="136"/>
    </row>
    <row r="264" spans="1:15" s="112" customFormat="1" hidden="1" x14ac:dyDescent="0.3">
      <c r="A264" s="282"/>
      <c r="B264" s="285"/>
      <c r="C264" s="277"/>
      <c r="D264" s="89">
        <f t="shared" si="11"/>
        <v>0</v>
      </c>
      <c r="E264" s="125" t="s">
        <v>354</v>
      </c>
      <c r="F264" s="136"/>
      <c r="G264" s="136"/>
    </row>
    <row r="265" spans="1:15" s="112" customFormat="1" hidden="1" x14ac:dyDescent="0.3">
      <c r="A265" s="282"/>
      <c r="B265" s="285"/>
      <c r="C265" s="277"/>
      <c r="D265" s="89">
        <f t="shared" ref="D265:D266" si="12">ROUND(+B265*C265,2)</f>
        <v>0</v>
      </c>
      <c r="E265" s="125" t="s">
        <v>354</v>
      </c>
      <c r="F265" s="136"/>
      <c r="G265" s="136"/>
    </row>
    <row r="266" spans="1:15" s="112" customFormat="1" x14ac:dyDescent="0.3">
      <c r="A266" s="282" t="s">
        <v>3</v>
      </c>
      <c r="B266" s="285">
        <v>1</v>
      </c>
      <c r="C266" s="277">
        <f t="shared" ref="C266" ca="1" si="13">RAND()*1000000</f>
        <v>318760.97803772072</v>
      </c>
      <c r="D266" s="315">
        <f t="shared" ca="1" si="12"/>
        <v>318760.98</v>
      </c>
      <c r="E266" s="125" t="s">
        <v>354</v>
      </c>
      <c r="F266" s="131"/>
      <c r="G266" s="129"/>
    </row>
    <row r="267" spans="1:15" s="112" customFormat="1" x14ac:dyDescent="0.3">
      <c r="A267" s="238"/>
      <c r="B267" s="208"/>
      <c r="C267" s="219" t="s">
        <v>275</v>
      </c>
      <c r="D267" s="329">
        <f ca="1">ROUND(SUBTOTAL(109,D136:D266),2)</f>
        <v>1336360.82</v>
      </c>
      <c r="E267" s="125" t="s">
        <v>354</v>
      </c>
      <c r="F267" s="131"/>
      <c r="G267" s="128" t="s">
        <v>357</v>
      </c>
    </row>
    <row r="268" spans="1:15" x14ac:dyDescent="0.3">
      <c r="D268" s="317"/>
      <c r="E268" s="125" t="s">
        <v>352</v>
      </c>
    </row>
    <row r="269" spans="1:15" x14ac:dyDescent="0.3">
      <c r="B269" s="567" t="s">
        <v>53</v>
      </c>
      <c r="C269" s="567"/>
      <c r="D269" s="89">
        <f ca="1">+D267+D135</f>
        <v>3279486.9699999997</v>
      </c>
      <c r="E269" s="125" t="s">
        <v>352</v>
      </c>
      <c r="G269" s="152" t="s">
        <v>249</v>
      </c>
    </row>
    <row r="270" spans="1:15" s="112" customFormat="1" x14ac:dyDescent="0.3">
      <c r="C270" s="113"/>
      <c r="D270" s="116"/>
      <c r="E270" s="125" t="s">
        <v>352</v>
      </c>
    </row>
    <row r="271" spans="1:15" s="112" customFormat="1" x14ac:dyDescent="0.3">
      <c r="A271" s="117" t="s">
        <v>51</v>
      </c>
      <c r="B271" s="118"/>
      <c r="C271" s="118"/>
      <c r="D271" s="119"/>
      <c r="E271" s="125" t="s">
        <v>353</v>
      </c>
      <c r="F271" s="113"/>
      <c r="G271" s="153" t="s">
        <v>248</v>
      </c>
    </row>
    <row r="272" spans="1:15" s="112" customFormat="1" ht="45" customHeight="1" x14ac:dyDescent="0.3">
      <c r="A272" s="559" t="s">
        <v>318</v>
      </c>
      <c r="B272" s="560"/>
      <c r="C272" s="560"/>
      <c r="D272" s="561"/>
      <c r="E272" s="112" t="s">
        <v>353</v>
      </c>
      <c r="F272" s="113"/>
      <c r="G272" s="556" t="s">
        <v>310</v>
      </c>
      <c r="H272" s="556"/>
      <c r="I272" s="556"/>
      <c r="J272" s="556"/>
      <c r="K272" s="556"/>
      <c r="L272" s="556"/>
      <c r="M272" s="556"/>
      <c r="N272" s="556"/>
      <c r="O272" s="556"/>
    </row>
    <row r="273" spans="1:15" x14ac:dyDescent="0.3">
      <c r="E273" s="297" t="s">
        <v>354</v>
      </c>
    </row>
    <row r="274" spans="1:15" s="112" customFormat="1" x14ac:dyDescent="0.3">
      <c r="A274" s="117" t="s">
        <v>52</v>
      </c>
      <c r="B274" s="122"/>
      <c r="C274" s="122"/>
      <c r="D274" s="123"/>
      <c r="E274" s="112" t="s">
        <v>354</v>
      </c>
      <c r="G274" s="153" t="s">
        <v>248</v>
      </c>
    </row>
    <row r="275" spans="1:15" s="112" customFormat="1" ht="45" customHeight="1" x14ac:dyDescent="0.3">
      <c r="A275" s="559" t="s">
        <v>319</v>
      </c>
      <c r="B275" s="560"/>
      <c r="C275" s="560"/>
      <c r="D275" s="561"/>
      <c r="E275" s="112" t="s">
        <v>354</v>
      </c>
      <c r="G275" s="556" t="s">
        <v>310</v>
      </c>
      <c r="H275" s="556"/>
      <c r="I275" s="556"/>
      <c r="J275" s="556"/>
      <c r="K275" s="556"/>
      <c r="L275" s="556"/>
      <c r="M275" s="556"/>
      <c r="N275" s="556"/>
      <c r="O275" s="556"/>
    </row>
  </sheetData>
  <sheetProtection algorithmName="SHA-512" hashValue="oHJ+MILNh2cpHHJ0jM913ah+dPEQX4NCkRIkOR7lmz3UwQxA+npu6Z0OwujBQNuSa15LITfgpFpKWntL5Gj85A==" saltValue="oy+/NY9UfGaXK5uuRo7jxA=="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topLeftCell="A2" zoomScaleNormal="100" zoomScaleSheetLayoutView="100" workbookViewId="0">
      <selection activeCell="A139" sqref="A139:XFD264"/>
    </sheetView>
  </sheetViews>
  <sheetFormatPr defaultColWidth="9.109375" defaultRowHeight="14.4" x14ac:dyDescent="0.3"/>
  <cols>
    <col min="1" max="1" width="80.6640625" style="8" customWidth="1"/>
    <col min="2" max="3" width="17.5546875" style="8" customWidth="1"/>
    <col min="4" max="4" width="17.109375" style="8" customWidth="1"/>
    <col min="5" max="5" width="11" hidden="1" customWidth="1"/>
    <col min="6" max="6" width="2.88671875" style="8" customWidth="1"/>
    <col min="7" max="16384" width="9.109375" style="8"/>
  </cols>
  <sheetData>
    <row r="1" spans="1:7" ht="29.25" customHeight="1" x14ac:dyDescent="0.3">
      <c r="A1" s="554" t="s">
        <v>188</v>
      </c>
      <c r="B1" s="554"/>
      <c r="C1" s="554"/>
      <c r="D1" s="8">
        <f>+'Section A'!B2</f>
        <v>0</v>
      </c>
      <c r="E1" s="56" t="s">
        <v>355</v>
      </c>
    </row>
    <row r="2" spans="1:7" ht="43.5" customHeight="1" x14ac:dyDescent="0.3">
      <c r="A2" s="568" t="s">
        <v>95</v>
      </c>
      <c r="B2" s="568"/>
      <c r="C2" s="568"/>
      <c r="D2" s="568"/>
      <c r="E2" s="8" t="s">
        <v>352</v>
      </c>
      <c r="F2" s="17"/>
      <c r="G2" s="17"/>
    </row>
    <row r="3" spans="1:7" ht="17.25" customHeight="1" x14ac:dyDescent="0.3">
      <c r="A3" s="243" t="s">
        <v>3</v>
      </c>
      <c r="B3" s="64" t="s">
        <v>54</v>
      </c>
      <c r="C3" s="64" t="s">
        <v>34</v>
      </c>
      <c r="D3" s="326" t="s">
        <v>283</v>
      </c>
      <c r="E3" t="s">
        <v>352</v>
      </c>
      <c r="F3" s="17"/>
      <c r="G3" s="17"/>
    </row>
    <row r="4" spans="1:7" s="112" customFormat="1" x14ac:dyDescent="0.3">
      <c r="A4" s="246" t="s">
        <v>320</v>
      </c>
      <c r="B4" s="124">
        <v>1</v>
      </c>
      <c r="C4" s="277">
        <f t="shared" ref="C4:C133" ca="1" si="0">RAND()*1000000</f>
        <v>386095.69143524434</v>
      </c>
      <c r="D4" s="89">
        <f t="shared" ref="D4:D132" ca="1" si="1">ROUND(B4*C4,2)</f>
        <v>386095.69</v>
      </c>
      <c r="E4" s="296" t="s">
        <v>352</v>
      </c>
      <c r="F4" s="100"/>
      <c r="G4" s="100"/>
    </row>
    <row r="5" spans="1:7" s="112" customFormat="1" x14ac:dyDescent="0.3">
      <c r="A5" s="305" t="s">
        <v>370</v>
      </c>
      <c r="B5" s="124">
        <v>1</v>
      </c>
      <c r="C5" s="277">
        <f t="shared" ca="1" si="0"/>
        <v>164351.17826259459</v>
      </c>
      <c r="D5" s="89">
        <f t="shared" ref="D5:D68" ca="1" si="2">ROUND(B5*C5,2)</f>
        <v>164351.18</v>
      </c>
      <c r="E5" s="125" t="s">
        <v>353</v>
      </c>
      <c r="F5" s="100"/>
      <c r="G5" s="100"/>
    </row>
    <row r="6" spans="1:7" s="112" customFormat="1" x14ac:dyDescent="0.3">
      <c r="A6" s="305" t="s">
        <v>371</v>
      </c>
      <c r="B6" s="124">
        <v>1</v>
      </c>
      <c r="C6" s="277">
        <f t="shared" ca="1" si="0"/>
        <v>662395.61621449958</v>
      </c>
      <c r="D6" s="89">
        <f t="shared" ca="1" si="2"/>
        <v>662395.62</v>
      </c>
      <c r="E6" s="125" t="s">
        <v>353</v>
      </c>
    </row>
    <row r="7" spans="1:7" s="112" customFormat="1" hidden="1" x14ac:dyDescent="0.3">
      <c r="A7" s="305"/>
      <c r="B7" s="124"/>
      <c r="C7" s="277"/>
      <c r="D7" s="89">
        <f t="shared" si="2"/>
        <v>0</v>
      </c>
      <c r="E7" s="125" t="s">
        <v>353</v>
      </c>
    </row>
    <row r="8" spans="1:7" s="112" customFormat="1" hidden="1" x14ac:dyDescent="0.3">
      <c r="A8" s="305"/>
      <c r="B8" s="124"/>
      <c r="C8" s="277"/>
      <c r="D8" s="89">
        <f t="shared" si="2"/>
        <v>0</v>
      </c>
      <c r="E8" s="125" t="s">
        <v>353</v>
      </c>
    </row>
    <row r="9" spans="1:7" s="112" customFormat="1" hidden="1" x14ac:dyDescent="0.3">
      <c r="A9" s="305"/>
      <c r="B9" s="124"/>
      <c r="C9" s="277"/>
      <c r="D9" s="89">
        <f t="shared" si="2"/>
        <v>0</v>
      </c>
      <c r="E9" s="125" t="s">
        <v>353</v>
      </c>
      <c r="F9" s="100"/>
      <c r="G9" s="100"/>
    </row>
    <row r="10" spans="1:7" s="112" customFormat="1" hidden="1" x14ac:dyDescent="0.3">
      <c r="A10" s="305"/>
      <c r="B10" s="124"/>
      <c r="C10" s="277"/>
      <c r="D10" s="89">
        <f t="shared" si="2"/>
        <v>0</v>
      </c>
      <c r="E10" s="125" t="s">
        <v>353</v>
      </c>
    </row>
    <row r="11" spans="1:7" s="112" customFormat="1" hidden="1" x14ac:dyDescent="0.3">
      <c r="A11" s="305"/>
      <c r="B11" s="124"/>
      <c r="C11" s="277"/>
      <c r="D11" s="89">
        <f t="shared" si="2"/>
        <v>0</v>
      </c>
      <c r="E11" s="125" t="s">
        <v>353</v>
      </c>
    </row>
    <row r="12" spans="1:7" s="112" customFormat="1" hidden="1" x14ac:dyDescent="0.3">
      <c r="A12" s="305"/>
      <c r="B12" s="124"/>
      <c r="C12" s="277"/>
      <c r="D12" s="89">
        <f t="shared" si="2"/>
        <v>0</v>
      </c>
      <c r="E12" s="125" t="s">
        <v>353</v>
      </c>
    </row>
    <row r="13" spans="1:7" s="112" customFormat="1" hidden="1" x14ac:dyDescent="0.3">
      <c r="A13" s="305"/>
      <c r="B13" s="124"/>
      <c r="C13" s="277"/>
      <c r="D13" s="89">
        <f t="shared" si="2"/>
        <v>0</v>
      </c>
      <c r="E13" s="125" t="s">
        <v>353</v>
      </c>
      <c r="F13" s="100"/>
      <c r="G13" s="100"/>
    </row>
    <row r="14" spans="1:7" s="112" customFormat="1" hidden="1" x14ac:dyDescent="0.3">
      <c r="A14" s="305"/>
      <c r="B14" s="124"/>
      <c r="C14" s="277"/>
      <c r="D14" s="89">
        <f t="shared" si="2"/>
        <v>0</v>
      </c>
      <c r="E14" s="125" t="s">
        <v>353</v>
      </c>
    </row>
    <row r="15" spans="1:7" s="112" customFormat="1" hidden="1" x14ac:dyDescent="0.3">
      <c r="A15" s="305"/>
      <c r="B15" s="124"/>
      <c r="C15" s="277"/>
      <c r="D15" s="89">
        <f t="shared" si="2"/>
        <v>0</v>
      </c>
      <c r="E15" s="125" t="s">
        <v>353</v>
      </c>
    </row>
    <row r="16" spans="1:7" s="112" customFormat="1" hidden="1" x14ac:dyDescent="0.3">
      <c r="A16" s="305"/>
      <c r="B16" s="124"/>
      <c r="C16" s="277"/>
      <c r="D16" s="89">
        <f t="shared" si="2"/>
        <v>0</v>
      </c>
      <c r="E16" s="125" t="s">
        <v>353</v>
      </c>
    </row>
    <row r="17" spans="1:7" s="112" customFormat="1" hidden="1" x14ac:dyDescent="0.3">
      <c r="A17" s="305"/>
      <c r="B17" s="124"/>
      <c r="C17" s="277"/>
      <c r="D17" s="89">
        <f t="shared" si="2"/>
        <v>0</v>
      </c>
      <c r="E17" s="125" t="s">
        <v>353</v>
      </c>
      <c r="F17" s="100"/>
      <c r="G17" s="100"/>
    </row>
    <row r="18" spans="1:7" s="112" customFormat="1" hidden="1" x14ac:dyDescent="0.3">
      <c r="A18" s="305"/>
      <c r="B18" s="124"/>
      <c r="C18" s="277"/>
      <c r="D18" s="89">
        <f t="shared" si="2"/>
        <v>0</v>
      </c>
      <c r="E18" s="125" t="s">
        <v>353</v>
      </c>
    </row>
    <row r="19" spans="1:7" s="112" customFormat="1" hidden="1" x14ac:dyDescent="0.3">
      <c r="A19" s="305"/>
      <c r="B19" s="124"/>
      <c r="C19" s="277"/>
      <c r="D19" s="89">
        <f t="shared" si="2"/>
        <v>0</v>
      </c>
      <c r="E19" s="125" t="s">
        <v>353</v>
      </c>
    </row>
    <row r="20" spans="1:7" s="112" customFormat="1" hidden="1" x14ac:dyDescent="0.3">
      <c r="A20" s="305"/>
      <c r="B20" s="124"/>
      <c r="C20" s="277"/>
      <c r="D20" s="89">
        <f t="shared" si="2"/>
        <v>0</v>
      </c>
      <c r="E20" s="125" t="s">
        <v>353</v>
      </c>
    </row>
    <row r="21" spans="1:7" s="112" customFormat="1" hidden="1" x14ac:dyDescent="0.3">
      <c r="A21" s="305"/>
      <c r="B21" s="124"/>
      <c r="C21" s="277"/>
      <c r="D21" s="89">
        <f t="shared" si="2"/>
        <v>0</v>
      </c>
      <c r="E21" s="125" t="s">
        <v>353</v>
      </c>
      <c r="F21" s="100"/>
      <c r="G21" s="100"/>
    </row>
    <row r="22" spans="1:7" s="112" customFormat="1" hidden="1" x14ac:dyDescent="0.3">
      <c r="A22" s="305"/>
      <c r="B22" s="124"/>
      <c r="C22" s="277"/>
      <c r="D22" s="89">
        <f t="shared" si="2"/>
        <v>0</v>
      </c>
      <c r="E22" s="125" t="s">
        <v>353</v>
      </c>
    </row>
    <row r="23" spans="1:7" s="112" customFormat="1" hidden="1" x14ac:dyDescent="0.3">
      <c r="A23" s="305"/>
      <c r="B23" s="124"/>
      <c r="C23" s="277"/>
      <c r="D23" s="89">
        <f t="shared" si="2"/>
        <v>0</v>
      </c>
      <c r="E23" s="125" t="s">
        <v>353</v>
      </c>
    </row>
    <row r="24" spans="1:7" s="112" customFormat="1" hidden="1" x14ac:dyDescent="0.3">
      <c r="A24" s="305"/>
      <c r="B24" s="124"/>
      <c r="C24" s="277"/>
      <c r="D24" s="89">
        <f t="shared" si="2"/>
        <v>0</v>
      </c>
      <c r="E24" s="125" t="s">
        <v>353</v>
      </c>
    </row>
    <row r="25" spans="1:7" s="112" customFormat="1" hidden="1" x14ac:dyDescent="0.3">
      <c r="A25" s="305"/>
      <c r="B25" s="124"/>
      <c r="C25" s="277"/>
      <c r="D25" s="89">
        <f t="shared" si="2"/>
        <v>0</v>
      </c>
      <c r="E25" s="125" t="s">
        <v>353</v>
      </c>
      <c r="F25" s="100"/>
      <c r="G25" s="100"/>
    </row>
    <row r="26" spans="1:7" s="112" customFormat="1" hidden="1" x14ac:dyDescent="0.3">
      <c r="A26" s="305"/>
      <c r="B26" s="124"/>
      <c r="C26" s="277"/>
      <c r="D26" s="89">
        <f t="shared" si="2"/>
        <v>0</v>
      </c>
      <c r="E26" s="125" t="s">
        <v>353</v>
      </c>
    </row>
    <row r="27" spans="1:7" s="112" customFormat="1" hidden="1" x14ac:dyDescent="0.3">
      <c r="A27" s="305"/>
      <c r="B27" s="124"/>
      <c r="C27" s="277"/>
      <c r="D27" s="89">
        <f t="shared" si="2"/>
        <v>0</v>
      </c>
      <c r="E27" s="125" t="s">
        <v>353</v>
      </c>
    </row>
    <row r="28" spans="1:7" s="112" customFormat="1" hidden="1" x14ac:dyDescent="0.3">
      <c r="A28" s="305"/>
      <c r="B28" s="124"/>
      <c r="C28" s="277"/>
      <c r="D28" s="89">
        <f t="shared" si="2"/>
        <v>0</v>
      </c>
      <c r="E28" s="125" t="s">
        <v>353</v>
      </c>
    </row>
    <row r="29" spans="1:7" s="112" customFormat="1" hidden="1" x14ac:dyDescent="0.3">
      <c r="A29" s="305"/>
      <c r="B29" s="124"/>
      <c r="C29" s="277"/>
      <c r="D29" s="89">
        <f t="shared" si="2"/>
        <v>0</v>
      </c>
      <c r="E29" s="125" t="s">
        <v>353</v>
      </c>
      <c r="F29" s="100"/>
      <c r="G29" s="100"/>
    </row>
    <row r="30" spans="1:7" s="112" customFormat="1" hidden="1" x14ac:dyDescent="0.3">
      <c r="A30" s="305"/>
      <c r="B30" s="124"/>
      <c r="C30" s="277"/>
      <c r="D30" s="89">
        <f t="shared" si="2"/>
        <v>0</v>
      </c>
      <c r="E30" s="125" t="s">
        <v>353</v>
      </c>
    </row>
    <row r="31" spans="1:7" s="112" customFormat="1" hidden="1" x14ac:dyDescent="0.3">
      <c r="A31" s="305"/>
      <c r="B31" s="124"/>
      <c r="C31" s="277"/>
      <c r="D31" s="89">
        <f t="shared" si="2"/>
        <v>0</v>
      </c>
      <c r="E31" s="125" t="s">
        <v>353</v>
      </c>
    </row>
    <row r="32" spans="1:7" s="112" customFormat="1" hidden="1" x14ac:dyDescent="0.3">
      <c r="A32" s="305"/>
      <c r="B32" s="124"/>
      <c r="C32" s="277"/>
      <c r="D32" s="89">
        <f t="shared" si="2"/>
        <v>0</v>
      </c>
      <c r="E32" s="125" t="s">
        <v>353</v>
      </c>
    </row>
    <row r="33" spans="1:7" s="112" customFormat="1" hidden="1" x14ac:dyDescent="0.3">
      <c r="A33" s="305"/>
      <c r="B33" s="124"/>
      <c r="C33" s="277"/>
      <c r="D33" s="89">
        <f t="shared" si="2"/>
        <v>0</v>
      </c>
      <c r="E33" s="125" t="s">
        <v>353</v>
      </c>
      <c r="F33" s="100"/>
      <c r="G33" s="100"/>
    </row>
    <row r="34" spans="1:7" s="112" customFormat="1" hidden="1" x14ac:dyDescent="0.3">
      <c r="A34" s="305"/>
      <c r="B34" s="124"/>
      <c r="C34" s="277"/>
      <c r="D34" s="89">
        <f t="shared" si="2"/>
        <v>0</v>
      </c>
      <c r="E34" s="125" t="s">
        <v>353</v>
      </c>
    </row>
    <row r="35" spans="1:7" s="112" customFormat="1" hidden="1" x14ac:dyDescent="0.3">
      <c r="A35" s="305"/>
      <c r="B35" s="124"/>
      <c r="C35" s="277"/>
      <c r="D35" s="89">
        <f t="shared" si="2"/>
        <v>0</v>
      </c>
      <c r="E35" s="125" t="s">
        <v>353</v>
      </c>
    </row>
    <row r="36" spans="1:7" s="112" customFormat="1" hidden="1" x14ac:dyDescent="0.3">
      <c r="A36" s="305"/>
      <c r="B36" s="124"/>
      <c r="C36" s="277"/>
      <c r="D36" s="89">
        <f t="shared" si="2"/>
        <v>0</v>
      </c>
      <c r="E36" s="125" t="s">
        <v>353</v>
      </c>
    </row>
    <row r="37" spans="1:7" s="112" customFormat="1" hidden="1" x14ac:dyDescent="0.3">
      <c r="A37" s="305"/>
      <c r="B37" s="124"/>
      <c r="C37" s="277"/>
      <c r="D37" s="89">
        <f t="shared" si="2"/>
        <v>0</v>
      </c>
      <c r="E37" s="125" t="s">
        <v>353</v>
      </c>
      <c r="F37" s="100"/>
      <c r="G37" s="100"/>
    </row>
    <row r="38" spans="1:7" s="112" customFormat="1" hidden="1" x14ac:dyDescent="0.3">
      <c r="A38" s="305"/>
      <c r="B38" s="124"/>
      <c r="C38" s="277"/>
      <c r="D38" s="89">
        <f t="shared" si="2"/>
        <v>0</v>
      </c>
      <c r="E38" s="125" t="s">
        <v>353</v>
      </c>
    </row>
    <row r="39" spans="1:7" s="112" customFormat="1" hidden="1" x14ac:dyDescent="0.3">
      <c r="A39" s="305"/>
      <c r="B39" s="124"/>
      <c r="C39" s="277"/>
      <c r="D39" s="89">
        <f t="shared" si="2"/>
        <v>0</v>
      </c>
      <c r="E39" s="125" t="s">
        <v>353</v>
      </c>
    </row>
    <row r="40" spans="1:7" s="112" customFormat="1" hidden="1" x14ac:dyDescent="0.3">
      <c r="A40" s="305"/>
      <c r="B40" s="124"/>
      <c r="C40" s="277"/>
      <c r="D40" s="89">
        <f t="shared" si="2"/>
        <v>0</v>
      </c>
      <c r="E40" s="125" t="s">
        <v>353</v>
      </c>
    </row>
    <row r="41" spans="1:7" s="112" customFormat="1" hidden="1" x14ac:dyDescent="0.3">
      <c r="A41" s="305"/>
      <c r="B41" s="124"/>
      <c r="C41" s="277"/>
      <c r="D41" s="89">
        <f t="shared" si="2"/>
        <v>0</v>
      </c>
      <c r="E41" s="125" t="s">
        <v>353</v>
      </c>
      <c r="F41" s="100"/>
      <c r="G41" s="100"/>
    </row>
    <row r="42" spans="1:7" s="112" customFormat="1" hidden="1" x14ac:dyDescent="0.3">
      <c r="A42" s="305"/>
      <c r="B42" s="124"/>
      <c r="C42" s="277"/>
      <c r="D42" s="89">
        <f t="shared" si="2"/>
        <v>0</v>
      </c>
      <c r="E42" s="125" t="s">
        <v>353</v>
      </c>
    </row>
    <row r="43" spans="1:7" s="112" customFormat="1" hidden="1" x14ac:dyDescent="0.3">
      <c r="A43" s="305"/>
      <c r="B43" s="124"/>
      <c r="C43" s="277"/>
      <c r="D43" s="89">
        <f t="shared" si="2"/>
        <v>0</v>
      </c>
      <c r="E43" s="125" t="s">
        <v>353</v>
      </c>
    </row>
    <row r="44" spans="1:7" s="112" customFormat="1" hidden="1" x14ac:dyDescent="0.3">
      <c r="A44" s="305"/>
      <c r="B44" s="124"/>
      <c r="C44" s="277"/>
      <c r="D44" s="89">
        <f t="shared" si="2"/>
        <v>0</v>
      </c>
      <c r="E44" s="125" t="s">
        <v>353</v>
      </c>
    </row>
    <row r="45" spans="1:7" s="112" customFormat="1" hidden="1" x14ac:dyDescent="0.3">
      <c r="A45" s="305"/>
      <c r="B45" s="124"/>
      <c r="C45" s="277"/>
      <c r="D45" s="89">
        <f t="shared" si="2"/>
        <v>0</v>
      </c>
      <c r="E45" s="125" t="s">
        <v>353</v>
      </c>
      <c r="F45" s="100"/>
      <c r="G45" s="100"/>
    </row>
    <row r="46" spans="1:7" s="112" customFormat="1" hidden="1" x14ac:dyDescent="0.3">
      <c r="A46" s="305"/>
      <c r="B46" s="124"/>
      <c r="C46" s="277"/>
      <c r="D46" s="89">
        <f t="shared" si="2"/>
        <v>0</v>
      </c>
      <c r="E46" s="125" t="s">
        <v>353</v>
      </c>
    </row>
    <row r="47" spans="1:7" s="112" customFormat="1" hidden="1" x14ac:dyDescent="0.3">
      <c r="A47" s="305"/>
      <c r="B47" s="124"/>
      <c r="C47" s="277"/>
      <c r="D47" s="89">
        <f t="shared" si="2"/>
        <v>0</v>
      </c>
      <c r="E47" s="125" t="s">
        <v>353</v>
      </c>
    </row>
    <row r="48" spans="1:7" s="112" customFormat="1" hidden="1" x14ac:dyDescent="0.3">
      <c r="A48" s="305"/>
      <c r="B48" s="124"/>
      <c r="C48" s="277"/>
      <c r="D48" s="89">
        <f t="shared" si="2"/>
        <v>0</v>
      </c>
      <c r="E48" s="125" t="s">
        <v>353</v>
      </c>
    </row>
    <row r="49" spans="1:7" s="112" customFormat="1" hidden="1" x14ac:dyDescent="0.3">
      <c r="A49" s="305"/>
      <c r="B49" s="124"/>
      <c r="C49" s="277"/>
      <c r="D49" s="89">
        <f t="shared" si="2"/>
        <v>0</v>
      </c>
      <c r="E49" s="125" t="s">
        <v>353</v>
      </c>
      <c r="F49" s="100"/>
      <c r="G49" s="100"/>
    </row>
    <row r="50" spans="1:7" s="112" customFormat="1" hidden="1" x14ac:dyDescent="0.3">
      <c r="A50" s="305"/>
      <c r="B50" s="124"/>
      <c r="C50" s="277"/>
      <c r="D50" s="89">
        <f t="shared" si="2"/>
        <v>0</v>
      </c>
      <c r="E50" s="125" t="s">
        <v>353</v>
      </c>
    </row>
    <row r="51" spans="1:7" s="112" customFormat="1" hidden="1" x14ac:dyDescent="0.3">
      <c r="A51" s="305"/>
      <c r="B51" s="124"/>
      <c r="C51" s="277"/>
      <c r="D51" s="89">
        <f t="shared" si="2"/>
        <v>0</v>
      </c>
      <c r="E51" s="125" t="s">
        <v>353</v>
      </c>
    </row>
    <row r="52" spans="1:7" s="112" customFormat="1" hidden="1" x14ac:dyDescent="0.3">
      <c r="A52" s="305"/>
      <c r="B52" s="124"/>
      <c r="C52" s="277"/>
      <c r="D52" s="89">
        <f t="shared" si="2"/>
        <v>0</v>
      </c>
      <c r="E52" s="125" t="s">
        <v>353</v>
      </c>
    </row>
    <row r="53" spans="1:7" s="112" customFormat="1" hidden="1" x14ac:dyDescent="0.3">
      <c r="A53" s="305"/>
      <c r="B53" s="124"/>
      <c r="C53" s="277"/>
      <c r="D53" s="89">
        <f t="shared" si="2"/>
        <v>0</v>
      </c>
      <c r="E53" s="125" t="s">
        <v>353</v>
      </c>
      <c r="F53" s="100"/>
      <c r="G53" s="100"/>
    </row>
    <row r="54" spans="1:7" s="112" customFormat="1" hidden="1" x14ac:dyDescent="0.3">
      <c r="A54" s="305"/>
      <c r="B54" s="124"/>
      <c r="C54" s="277"/>
      <c r="D54" s="89">
        <f t="shared" si="2"/>
        <v>0</v>
      </c>
      <c r="E54" s="125" t="s">
        <v>353</v>
      </c>
    </row>
    <row r="55" spans="1:7" s="112" customFormat="1" hidden="1" x14ac:dyDescent="0.3">
      <c r="A55" s="305"/>
      <c r="B55" s="124"/>
      <c r="C55" s="277"/>
      <c r="D55" s="89">
        <f t="shared" si="2"/>
        <v>0</v>
      </c>
      <c r="E55" s="125" t="s">
        <v>353</v>
      </c>
    </row>
    <row r="56" spans="1:7" s="112" customFormat="1" hidden="1" x14ac:dyDescent="0.3">
      <c r="A56" s="305"/>
      <c r="B56" s="124"/>
      <c r="C56" s="277"/>
      <c r="D56" s="89">
        <f t="shared" si="2"/>
        <v>0</v>
      </c>
      <c r="E56" s="125" t="s">
        <v>353</v>
      </c>
    </row>
    <row r="57" spans="1:7" s="112" customFormat="1" hidden="1" x14ac:dyDescent="0.3">
      <c r="A57" s="305"/>
      <c r="B57" s="124"/>
      <c r="C57" s="277"/>
      <c r="D57" s="89">
        <f t="shared" si="2"/>
        <v>0</v>
      </c>
      <c r="E57" s="125" t="s">
        <v>353</v>
      </c>
      <c r="F57" s="100"/>
      <c r="G57" s="100"/>
    </row>
    <row r="58" spans="1:7" s="112" customFormat="1" hidden="1" x14ac:dyDescent="0.3">
      <c r="A58" s="305"/>
      <c r="B58" s="124"/>
      <c r="C58" s="277"/>
      <c r="D58" s="89">
        <f t="shared" si="2"/>
        <v>0</v>
      </c>
      <c r="E58" s="125" t="s">
        <v>353</v>
      </c>
    </row>
    <row r="59" spans="1:7" s="112" customFormat="1" hidden="1" x14ac:dyDescent="0.3">
      <c r="A59" s="305"/>
      <c r="B59" s="124"/>
      <c r="C59" s="277"/>
      <c r="D59" s="89">
        <f t="shared" si="2"/>
        <v>0</v>
      </c>
      <c r="E59" s="125" t="s">
        <v>353</v>
      </c>
    </row>
    <row r="60" spans="1:7" s="112" customFormat="1" hidden="1" x14ac:dyDescent="0.3">
      <c r="A60" s="305"/>
      <c r="B60" s="124"/>
      <c r="C60" s="277"/>
      <c r="D60" s="89">
        <f t="shared" si="2"/>
        <v>0</v>
      </c>
      <c r="E60" s="125" t="s">
        <v>353</v>
      </c>
    </row>
    <row r="61" spans="1:7" s="112" customFormat="1" hidden="1" x14ac:dyDescent="0.3">
      <c r="A61" s="305"/>
      <c r="B61" s="124"/>
      <c r="C61" s="277"/>
      <c r="D61" s="89">
        <f t="shared" si="2"/>
        <v>0</v>
      </c>
      <c r="E61" s="125" t="s">
        <v>353</v>
      </c>
      <c r="F61" s="100"/>
      <c r="G61" s="100"/>
    </row>
    <row r="62" spans="1:7" s="112" customFormat="1" hidden="1" x14ac:dyDescent="0.3">
      <c r="A62" s="305"/>
      <c r="B62" s="124"/>
      <c r="C62" s="277"/>
      <c r="D62" s="89">
        <f t="shared" si="2"/>
        <v>0</v>
      </c>
      <c r="E62" s="125" t="s">
        <v>353</v>
      </c>
    </row>
    <row r="63" spans="1:7" s="112" customFormat="1" hidden="1" x14ac:dyDescent="0.3">
      <c r="A63" s="305"/>
      <c r="B63" s="124"/>
      <c r="C63" s="277"/>
      <c r="D63" s="89">
        <f t="shared" si="2"/>
        <v>0</v>
      </c>
      <c r="E63" s="125" t="s">
        <v>353</v>
      </c>
    </row>
    <row r="64" spans="1:7" s="112" customFormat="1" hidden="1" x14ac:dyDescent="0.3">
      <c r="A64" s="305"/>
      <c r="B64" s="124"/>
      <c r="C64" s="277"/>
      <c r="D64" s="89">
        <f t="shared" si="2"/>
        <v>0</v>
      </c>
      <c r="E64" s="125" t="s">
        <v>353</v>
      </c>
    </row>
    <row r="65" spans="1:7" s="112" customFormat="1" hidden="1" x14ac:dyDescent="0.3">
      <c r="A65" s="305"/>
      <c r="B65" s="124"/>
      <c r="C65" s="277"/>
      <c r="D65" s="89">
        <f t="shared" si="2"/>
        <v>0</v>
      </c>
      <c r="E65" s="125" t="s">
        <v>353</v>
      </c>
      <c r="F65" s="100"/>
      <c r="G65" s="100"/>
    </row>
    <row r="66" spans="1:7" s="112" customFormat="1" hidden="1" x14ac:dyDescent="0.3">
      <c r="A66" s="305"/>
      <c r="B66" s="124"/>
      <c r="C66" s="277"/>
      <c r="D66" s="89">
        <f t="shared" si="2"/>
        <v>0</v>
      </c>
      <c r="E66" s="125" t="s">
        <v>353</v>
      </c>
    </row>
    <row r="67" spans="1:7" s="112" customFormat="1" hidden="1" x14ac:dyDescent="0.3">
      <c r="A67" s="305"/>
      <c r="B67" s="124"/>
      <c r="C67" s="277"/>
      <c r="D67" s="89">
        <f t="shared" si="2"/>
        <v>0</v>
      </c>
      <c r="E67" s="125" t="s">
        <v>353</v>
      </c>
    </row>
    <row r="68" spans="1:7" s="112" customFormat="1" hidden="1" x14ac:dyDescent="0.3">
      <c r="A68" s="305"/>
      <c r="B68" s="124"/>
      <c r="C68" s="277"/>
      <c r="D68" s="89">
        <f t="shared" si="2"/>
        <v>0</v>
      </c>
      <c r="E68" s="125" t="s">
        <v>353</v>
      </c>
    </row>
    <row r="69" spans="1:7" s="112" customFormat="1" hidden="1" x14ac:dyDescent="0.3">
      <c r="A69" s="305"/>
      <c r="B69" s="124"/>
      <c r="C69" s="277"/>
      <c r="D69" s="89">
        <f t="shared" si="1"/>
        <v>0</v>
      </c>
      <c r="E69" s="125" t="s">
        <v>353</v>
      </c>
      <c r="F69" s="100"/>
      <c r="G69" s="100"/>
    </row>
    <row r="70" spans="1:7" s="112" customFormat="1" hidden="1" x14ac:dyDescent="0.3">
      <c r="A70" s="305"/>
      <c r="B70" s="124"/>
      <c r="C70" s="277"/>
      <c r="D70" s="89">
        <f t="shared" si="1"/>
        <v>0</v>
      </c>
      <c r="E70" s="125" t="s">
        <v>353</v>
      </c>
    </row>
    <row r="71" spans="1:7" s="112" customFormat="1" hidden="1" x14ac:dyDescent="0.3">
      <c r="A71" s="305"/>
      <c r="B71" s="124"/>
      <c r="C71" s="277"/>
      <c r="D71" s="89">
        <f t="shared" si="1"/>
        <v>0</v>
      </c>
      <c r="E71" s="125" t="s">
        <v>353</v>
      </c>
    </row>
    <row r="72" spans="1:7" s="112" customFormat="1" hidden="1" x14ac:dyDescent="0.3">
      <c r="A72" s="305"/>
      <c r="B72" s="124"/>
      <c r="C72" s="277"/>
      <c r="D72" s="89">
        <f t="shared" si="1"/>
        <v>0</v>
      </c>
      <c r="E72" s="125" t="s">
        <v>353</v>
      </c>
    </row>
    <row r="73" spans="1:7" s="112" customFormat="1" hidden="1" x14ac:dyDescent="0.3">
      <c r="A73" s="305"/>
      <c r="B73" s="124"/>
      <c r="C73" s="277"/>
      <c r="D73" s="89">
        <f t="shared" si="1"/>
        <v>0</v>
      </c>
      <c r="E73" s="125" t="s">
        <v>353</v>
      </c>
      <c r="F73" s="100"/>
      <c r="G73" s="100"/>
    </row>
    <row r="74" spans="1:7" s="112" customFormat="1" hidden="1" x14ac:dyDescent="0.3">
      <c r="A74" s="305"/>
      <c r="B74" s="124"/>
      <c r="C74" s="277"/>
      <c r="D74" s="89">
        <f t="shared" si="1"/>
        <v>0</v>
      </c>
      <c r="E74" s="125" t="s">
        <v>353</v>
      </c>
    </row>
    <row r="75" spans="1:7" s="112" customFormat="1" hidden="1" x14ac:dyDescent="0.3">
      <c r="A75" s="305"/>
      <c r="B75" s="124"/>
      <c r="C75" s="277"/>
      <c r="D75" s="89">
        <f t="shared" si="1"/>
        <v>0</v>
      </c>
      <c r="E75" s="125" t="s">
        <v>353</v>
      </c>
    </row>
    <row r="76" spans="1:7" s="112" customFormat="1" hidden="1" x14ac:dyDescent="0.3">
      <c r="A76" s="305"/>
      <c r="B76" s="124"/>
      <c r="C76" s="277"/>
      <c r="D76" s="89">
        <f t="shared" si="1"/>
        <v>0</v>
      </c>
      <c r="E76" s="125" t="s">
        <v>353</v>
      </c>
    </row>
    <row r="77" spans="1:7" s="112" customFormat="1" hidden="1" x14ac:dyDescent="0.3">
      <c r="A77" s="305"/>
      <c r="B77" s="124"/>
      <c r="C77" s="277"/>
      <c r="D77" s="89">
        <f t="shared" si="1"/>
        <v>0</v>
      </c>
      <c r="E77" s="125" t="s">
        <v>353</v>
      </c>
      <c r="F77" s="100"/>
      <c r="G77" s="100"/>
    </row>
    <row r="78" spans="1:7" s="112" customFormat="1" hidden="1" x14ac:dyDescent="0.3">
      <c r="A78" s="305"/>
      <c r="B78" s="124"/>
      <c r="C78" s="277"/>
      <c r="D78" s="89">
        <f t="shared" si="1"/>
        <v>0</v>
      </c>
      <c r="E78" s="125" t="s">
        <v>353</v>
      </c>
    </row>
    <row r="79" spans="1:7" s="112" customFormat="1" hidden="1" x14ac:dyDescent="0.3">
      <c r="A79" s="305"/>
      <c r="B79" s="124"/>
      <c r="C79" s="277"/>
      <c r="D79" s="89">
        <f t="shared" si="1"/>
        <v>0</v>
      </c>
      <c r="E79" s="125" t="s">
        <v>353</v>
      </c>
    </row>
    <row r="80" spans="1:7" s="112" customFormat="1" hidden="1" x14ac:dyDescent="0.3">
      <c r="A80" s="305"/>
      <c r="B80" s="124"/>
      <c r="C80" s="277"/>
      <c r="D80" s="89">
        <f t="shared" si="1"/>
        <v>0</v>
      </c>
      <c r="E80" s="125" t="s">
        <v>353</v>
      </c>
    </row>
    <row r="81" spans="1:7" s="112" customFormat="1" hidden="1" x14ac:dyDescent="0.3">
      <c r="A81" s="305"/>
      <c r="B81" s="124"/>
      <c r="C81" s="277"/>
      <c r="D81" s="89">
        <f t="shared" si="1"/>
        <v>0</v>
      </c>
      <c r="E81" s="125" t="s">
        <v>353</v>
      </c>
      <c r="F81" s="100"/>
      <c r="G81" s="100"/>
    </row>
    <row r="82" spans="1:7" s="112" customFormat="1" hidden="1" x14ac:dyDescent="0.3">
      <c r="A82" s="305"/>
      <c r="B82" s="124"/>
      <c r="C82" s="277"/>
      <c r="D82" s="89">
        <f t="shared" si="1"/>
        <v>0</v>
      </c>
      <c r="E82" s="125" t="s">
        <v>353</v>
      </c>
    </row>
    <row r="83" spans="1:7" s="112" customFormat="1" hidden="1" x14ac:dyDescent="0.3">
      <c r="A83" s="305"/>
      <c r="B83" s="124"/>
      <c r="C83" s="277"/>
      <c r="D83" s="89">
        <f t="shared" si="1"/>
        <v>0</v>
      </c>
      <c r="E83" s="125" t="s">
        <v>353</v>
      </c>
    </row>
    <row r="84" spans="1:7" s="112" customFormat="1" hidden="1" x14ac:dyDescent="0.3">
      <c r="A84" s="305"/>
      <c r="B84" s="124"/>
      <c r="C84" s="277"/>
      <c r="D84" s="89">
        <f t="shared" si="1"/>
        <v>0</v>
      </c>
      <c r="E84" s="125" t="s">
        <v>353</v>
      </c>
    </row>
    <row r="85" spans="1:7" s="112" customFormat="1" hidden="1" x14ac:dyDescent="0.3">
      <c r="A85" s="305"/>
      <c r="B85" s="124"/>
      <c r="C85" s="277"/>
      <c r="D85" s="89">
        <f t="shared" ref="D85:D100" si="3">ROUND(B85*C85,2)</f>
        <v>0</v>
      </c>
      <c r="E85" s="125" t="s">
        <v>353</v>
      </c>
      <c r="F85" s="100"/>
      <c r="G85" s="100"/>
    </row>
    <row r="86" spans="1:7" s="112" customFormat="1" hidden="1" x14ac:dyDescent="0.3">
      <c r="A86" s="305"/>
      <c r="B86" s="124"/>
      <c r="C86" s="277"/>
      <c r="D86" s="89">
        <f t="shared" si="3"/>
        <v>0</v>
      </c>
      <c r="E86" s="125" t="s">
        <v>353</v>
      </c>
    </row>
    <row r="87" spans="1:7" s="112" customFormat="1" hidden="1" x14ac:dyDescent="0.3">
      <c r="A87" s="305"/>
      <c r="B87" s="124"/>
      <c r="C87" s="277"/>
      <c r="D87" s="89">
        <f t="shared" si="3"/>
        <v>0</v>
      </c>
      <c r="E87" s="125" t="s">
        <v>353</v>
      </c>
    </row>
    <row r="88" spans="1:7" s="112" customFormat="1" hidden="1" x14ac:dyDescent="0.3">
      <c r="A88" s="305"/>
      <c r="B88" s="124"/>
      <c r="C88" s="277"/>
      <c r="D88" s="89">
        <f t="shared" si="3"/>
        <v>0</v>
      </c>
      <c r="E88" s="125" t="s">
        <v>353</v>
      </c>
    </row>
    <row r="89" spans="1:7" s="112" customFormat="1" hidden="1" x14ac:dyDescent="0.3">
      <c r="A89" s="305"/>
      <c r="B89" s="124"/>
      <c r="C89" s="277"/>
      <c r="D89" s="89">
        <f t="shared" si="3"/>
        <v>0</v>
      </c>
      <c r="E89" s="125" t="s">
        <v>353</v>
      </c>
      <c r="F89" s="100"/>
      <c r="G89" s="100"/>
    </row>
    <row r="90" spans="1:7" s="112" customFormat="1" hidden="1" x14ac:dyDescent="0.3">
      <c r="A90" s="305"/>
      <c r="B90" s="124"/>
      <c r="C90" s="277"/>
      <c r="D90" s="89">
        <f t="shared" si="3"/>
        <v>0</v>
      </c>
      <c r="E90" s="125" t="s">
        <v>353</v>
      </c>
    </row>
    <row r="91" spans="1:7" s="112" customFormat="1" hidden="1" x14ac:dyDescent="0.3">
      <c r="A91" s="305"/>
      <c r="B91" s="124"/>
      <c r="C91" s="277"/>
      <c r="D91" s="89">
        <f t="shared" si="3"/>
        <v>0</v>
      </c>
      <c r="E91" s="125" t="s">
        <v>353</v>
      </c>
    </row>
    <row r="92" spans="1:7" s="112" customFormat="1" hidden="1" x14ac:dyDescent="0.3">
      <c r="A92" s="305"/>
      <c r="B92" s="124"/>
      <c r="C92" s="277"/>
      <c r="D92" s="89">
        <f t="shared" si="3"/>
        <v>0</v>
      </c>
      <c r="E92" s="125" t="s">
        <v>353</v>
      </c>
    </row>
    <row r="93" spans="1:7" s="112" customFormat="1" hidden="1" x14ac:dyDescent="0.3">
      <c r="A93" s="305"/>
      <c r="B93" s="124"/>
      <c r="C93" s="277"/>
      <c r="D93" s="89">
        <f t="shared" si="3"/>
        <v>0</v>
      </c>
      <c r="E93" s="125" t="s">
        <v>353</v>
      </c>
      <c r="F93" s="100"/>
      <c r="G93" s="100"/>
    </row>
    <row r="94" spans="1:7" s="112" customFormat="1" hidden="1" x14ac:dyDescent="0.3">
      <c r="A94" s="305"/>
      <c r="B94" s="124"/>
      <c r="C94" s="277"/>
      <c r="D94" s="89">
        <f t="shared" si="3"/>
        <v>0</v>
      </c>
      <c r="E94" s="125" t="s">
        <v>353</v>
      </c>
    </row>
    <row r="95" spans="1:7" s="112" customFormat="1" hidden="1" x14ac:dyDescent="0.3">
      <c r="A95" s="305"/>
      <c r="B95" s="124"/>
      <c r="C95" s="277"/>
      <c r="D95" s="89">
        <f t="shared" si="3"/>
        <v>0</v>
      </c>
      <c r="E95" s="125" t="s">
        <v>353</v>
      </c>
    </row>
    <row r="96" spans="1:7" s="112" customFormat="1" hidden="1" x14ac:dyDescent="0.3">
      <c r="A96" s="305"/>
      <c r="B96" s="124"/>
      <c r="C96" s="277"/>
      <c r="D96" s="89">
        <f t="shared" si="3"/>
        <v>0</v>
      </c>
      <c r="E96" s="125" t="s">
        <v>353</v>
      </c>
    </row>
    <row r="97" spans="1:7" s="112" customFormat="1" hidden="1" x14ac:dyDescent="0.3">
      <c r="A97" s="305"/>
      <c r="B97" s="124"/>
      <c r="C97" s="277"/>
      <c r="D97" s="89">
        <f t="shared" si="3"/>
        <v>0</v>
      </c>
      <c r="E97" s="125" t="s">
        <v>353</v>
      </c>
      <c r="F97" s="100"/>
      <c r="G97" s="100"/>
    </row>
    <row r="98" spans="1:7" s="112" customFormat="1" hidden="1" x14ac:dyDescent="0.3">
      <c r="A98" s="305"/>
      <c r="B98" s="124"/>
      <c r="C98" s="277"/>
      <c r="D98" s="89">
        <f t="shared" si="3"/>
        <v>0</v>
      </c>
      <c r="E98" s="125" t="s">
        <v>353</v>
      </c>
    </row>
    <row r="99" spans="1:7" s="112" customFormat="1" hidden="1" x14ac:dyDescent="0.3">
      <c r="A99" s="305"/>
      <c r="B99" s="124"/>
      <c r="C99" s="277"/>
      <c r="D99" s="89">
        <f t="shared" si="3"/>
        <v>0</v>
      </c>
      <c r="E99" s="125" t="s">
        <v>353</v>
      </c>
    </row>
    <row r="100" spans="1:7" s="112" customFormat="1" hidden="1" x14ac:dyDescent="0.3">
      <c r="A100" s="305"/>
      <c r="B100" s="124"/>
      <c r="C100" s="277"/>
      <c r="D100" s="89">
        <f t="shared" si="3"/>
        <v>0</v>
      </c>
      <c r="E100" s="125" t="s">
        <v>353</v>
      </c>
    </row>
    <row r="101" spans="1:7" s="112" customFormat="1" hidden="1" x14ac:dyDescent="0.3">
      <c r="A101" s="305"/>
      <c r="B101" s="124"/>
      <c r="C101" s="277"/>
      <c r="D101" s="89">
        <f t="shared" ref="D101:D116" si="4">ROUND(B101*C101,2)</f>
        <v>0</v>
      </c>
      <c r="E101" s="125" t="s">
        <v>353</v>
      </c>
      <c r="F101" s="100"/>
      <c r="G101" s="100"/>
    </row>
    <row r="102" spans="1:7" s="112" customFormat="1" hidden="1" x14ac:dyDescent="0.3">
      <c r="A102" s="305"/>
      <c r="B102" s="124"/>
      <c r="C102" s="277"/>
      <c r="D102" s="89">
        <f t="shared" si="4"/>
        <v>0</v>
      </c>
      <c r="E102" s="125" t="s">
        <v>353</v>
      </c>
    </row>
    <row r="103" spans="1:7" s="112" customFormat="1" hidden="1" x14ac:dyDescent="0.3">
      <c r="A103" s="305"/>
      <c r="B103" s="124"/>
      <c r="C103" s="277"/>
      <c r="D103" s="89">
        <f t="shared" si="4"/>
        <v>0</v>
      </c>
      <c r="E103" s="125" t="s">
        <v>353</v>
      </c>
    </row>
    <row r="104" spans="1:7" s="112" customFormat="1" hidden="1" x14ac:dyDescent="0.3">
      <c r="A104" s="305"/>
      <c r="B104" s="124"/>
      <c r="C104" s="277"/>
      <c r="D104" s="89">
        <f t="shared" si="4"/>
        <v>0</v>
      </c>
      <c r="E104" s="125" t="s">
        <v>353</v>
      </c>
    </row>
    <row r="105" spans="1:7" s="112" customFormat="1" hidden="1" x14ac:dyDescent="0.3">
      <c r="A105" s="305"/>
      <c r="B105" s="124"/>
      <c r="C105" s="277"/>
      <c r="D105" s="89">
        <f t="shared" si="4"/>
        <v>0</v>
      </c>
      <c r="E105" s="125" t="s">
        <v>353</v>
      </c>
      <c r="F105" s="100"/>
      <c r="G105" s="100"/>
    </row>
    <row r="106" spans="1:7" s="112" customFormat="1" hidden="1" x14ac:dyDescent="0.3">
      <c r="A106" s="305"/>
      <c r="B106" s="124"/>
      <c r="C106" s="277"/>
      <c r="D106" s="89">
        <f t="shared" si="4"/>
        <v>0</v>
      </c>
      <c r="E106" s="125" t="s">
        <v>353</v>
      </c>
    </row>
    <row r="107" spans="1:7" s="112" customFormat="1" hidden="1" x14ac:dyDescent="0.3">
      <c r="A107" s="305"/>
      <c r="B107" s="124"/>
      <c r="C107" s="277"/>
      <c r="D107" s="89">
        <f t="shared" si="4"/>
        <v>0</v>
      </c>
      <c r="E107" s="125" t="s">
        <v>353</v>
      </c>
    </row>
    <row r="108" spans="1:7" s="112" customFormat="1" hidden="1" x14ac:dyDescent="0.3">
      <c r="A108" s="305"/>
      <c r="B108" s="124"/>
      <c r="C108" s="277"/>
      <c r="D108" s="89">
        <f t="shared" si="4"/>
        <v>0</v>
      </c>
      <c r="E108" s="125" t="s">
        <v>353</v>
      </c>
    </row>
    <row r="109" spans="1:7" s="112" customFormat="1" hidden="1" x14ac:dyDescent="0.3">
      <c r="A109" s="305"/>
      <c r="B109" s="124"/>
      <c r="C109" s="277"/>
      <c r="D109" s="89">
        <f t="shared" si="4"/>
        <v>0</v>
      </c>
      <c r="E109" s="125" t="s">
        <v>353</v>
      </c>
      <c r="F109" s="100"/>
      <c r="G109" s="100"/>
    </row>
    <row r="110" spans="1:7" s="112" customFormat="1" hidden="1" x14ac:dyDescent="0.3">
      <c r="A110" s="305"/>
      <c r="B110" s="124"/>
      <c r="C110" s="277"/>
      <c r="D110" s="89">
        <f t="shared" si="4"/>
        <v>0</v>
      </c>
      <c r="E110" s="125" t="s">
        <v>353</v>
      </c>
    </row>
    <row r="111" spans="1:7" s="112" customFormat="1" hidden="1" x14ac:dyDescent="0.3">
      <c r="A111" s="305"/>
      <c r="B111" s="124"/>
      <c r="C111" s="277"/>
      <c r="D111" s="89">
        <f t="shared" si="4"/>
        <v>0</v>
      </c>
      <c r="E111" s="125" t="s">
        <v>353</v>
      </c>
    </row>
    <row r="112" spans="1:7" s="112" customFormat="1" hidden="1" x14ac:dyDescent="0.3">
      <c r="A112" s="305"/>
      <c r="B112" s="124"/>
      <c r="C112" s="277"/>
      <c r="D112" s="89">
        <f t="shared" si="4"/>
        <v>0</v>
      </c>
      <c r="E112" s="125" t="s">
        <v>353</v>
      </c>
    </row>
    <row r="113" spans="1:7" s="112" customFormat="1" hidden="1" x14ac:dyDescent="0.3">
      <c r="A113" s="305"/>
      <c r="B113" s="124"/>
      <c r="C113" s="277"/>
      <c r="D113" s="89">
        <f t="shared" si="4"/>
        <v>0</v>
      </c>
      <c r="E113" s="125" t="s">
        <v>353</v>
      </c>
      <c r="F113" s="100"/>
      <c r="G113" s="100"/>
    </row>
    <row r="114" spans="1:7" s="112" customFormat="1" hidden="1" x14ac:dyDescent="0.3">
      <c r="A114" s="305"/>
      <c r="B114" s="124"/>
      <c r="C114" s="277"/>
      <c r="D114" s="89">
        <f t="shared" si="4"/>
        <v>0</v>
      </c>
      <c r="E114" s="125" t="s">
        <v>353</v>
      </c>
    </row>
    <row r="115" spans="1:7" s="112" customFormat="1" hidden="1" x14ac:dyDescent="0.3">
      <c r="A115" s="305"/>
      <c r="B115" s="124"/>
      <c r="C115" s="277"/>
      <c r="D115" s="89">
        <f t="shared" si="4"/>
        <v>0</v>
      </c>
      <c r="E115" s="125" t="s">
        <v>353</v>
      </c>
    </row>
    <row r="116" spans="1:7" s="112" customFormat="1" hidden="1" x14ac:dyDescent="0.3">
      <c r="A116" s="305"/>
      <c r="B116" s="124"/>
      <c r="C116" s="277"/>
      <c r="D116" s="89">
        <f t="shared" si="4"/>
        <v>0</v>
      </c>
      <c r="E116" s="125" t="s">
        <v>353</v>
      </c>
    </row>
    <row r="117" spans="1:7" s="112" customFormat="1" hidden="1" x14ac:dyDescent="0.3">
      <c r="A117" s="305"/>
      <c r="B117" s="124"/>
      <c r="C117" s="277"/>
      <c r="D117" s="89">
        <f t="shared" si="1"/>
        <v>0</v>
      </c>
      <c r="E117" s="125" t="s">
        <v>353</v>
      </c>
      <c r="F117" s="100"/>
      <c r="G117" s="100"/>
    </row>
    <row r="118" spans="1:7" s="112" customFormat="1" hidden="1" x14ac:dyDescent="0.3">
      <c r="A118" s="305"/>
      <c r="B118" s="124"/>
      <c r="C118" s="277"/>
      <c r="D118" s="89">
        <f t="shared" si="1"/>
        <v>0</v>
      </c>
      <c r="E118" s="125" t="s">
        <v>353</v>
      </c>
    </row>
    <row r="119" spans="1:7" s="112" customFormat="1" hidden="1" x14ac:dyDescent="0.3">
      <c r="A119" s="305"/>
      <c r="B119" s="124"/>
      <c r="C119" s="277"/>
      <c r="D119" s="89">
        <f t="shared" si="1"/>
        <v>0</v>
      </c>
      <c r="E119" s="125" t="s">
        <v>353</v>
      </c>
    </row>
    <row r="120" spans="1:7" s="112" customFormat="1" hidden="1" x14ac:dyDescent="0.3">
      <c r="A120" s="305"/>
      <c r="B120" s="124"/>
      <c r="C120" s="277"/>
      <c r="D120" s="89">
        <f t="shared" si="1"/>
        <v>0</v>
      </c>
      <c r="E120" s="125" t="s">
        <v>353</v>
      </c>
    </row>
    <row r="121" spans="1:7" s="112" customFormat="1" hidden="1" x14ac:dyDescent="0.3">
      <c r="A121" s="305"/>
      <c r="B121" s="124"/>
      <c r="C121" s="277"/>
      <c r="D121" s="89">
        <f t="shared" ref="D121:D124" si="5">ROUND(B121*C121,2)</f>
        <v>0</v>
      </c>
      <c r="E121" s="125" t="s">
        <v>353</v>
      </c>
      <c r="F121" s="100"/>
      <c r="G121" s="100"/>
    </row>
    <row r="122" spans="1:7" s="112" customFormat="1" hidden="1" x14ac:dyDescent="0.3">
      <c r="A122" s="305"/>
      <c r="B122" s="124"/>
      <c r="C122" s="277"/>
      <c r="D122" s="89">
        <f t="shared" si="5"/>
        <v>0</v>
      </c>
      <c r="E122" s="125" t="s">
        <v>353</v>
      </c>
    </row>
    <row r="123" spans="1:7" s="112" customFormat="1" hidden="1" x14ac:dyDescent="0.3">
      <c r="A123" s="305"/>
      <c r="B123" s="124"/>
      <c r="C123" s="277"/>
      <c r="D123" s="89">
        <f t="shared" si="5"/>
        <v>0</v>
      </c>
      <c r="E123" s="125" t="s">
        <v>353</v>
      </c>
    </row>
    <row r="124" spans="1:7" s="112" customFormat="1" hidden="1" x14ac:dyDescent="0.3">
      <c r="A124" s="305"/>
      <c r="B124" s="124"/>
      <c r="C124" s="277"/>
      <c r="D124" s="89">
        <f t="shared" si="5"/>
        <v>0</v>
      </c>
      <c r="E124" s="125" t="s">
        <v>353</v>
      </c>
    </row>
    <row r="125" spans="1:7" s="112" customFormat="1" hidden="1" x14ac:dyDescent="0.3">
      <c r="A125" s="305"/>
      <c r="B125" s="124"/>
      <c r="C125" s="277"/>
      <c r="D125" s="89">
        <f t="shared" ref="D125:D128" si="6">ROUND(B125*C125,2)</f>
        <v>0</v>
      </c>
      <c r="E125" s="125" t="s">
        <v>353</v>
      </c>
      <c r="F125" s="100"/>
      <c r="G125" s="100"/>
    </row>
    <row r="126" spans="1:7" s="112" customFormat="1" hidden="1" x14ac:dyDescent="0.3">
      <c r="A126" s="305"/>
      <c r="B126" s="124"/>
      <c r="C126" s="277"/>
      <c r="D126" s="89">
        <f t="shared" si="6"/>
        <v>0</v>
      </c>
      <c r="E126" s="125" t="s">
        <v>353</v>
      </c>
    </row>
    <row r="127" spans="1:7" s="112" customFormat="1" hidden="1" x14ac:dyDescent="0.3">
      <c r="A127" s="305"/>
      <c r="B127" s="124"/>
      <c r="C127" s="277"/>
      <c r="D127" s="89">
        <f t="shared" si="6"/>
        <v>0</v>
      </c>
      <c r="E127" s="125" t="s">
        <v>353</v>
      </c>
    </row>
    <row r="128" spans="1:7" s="112" customFormat="1" hidden="1" x14ac:dyDescent="0.3">
      <c r="A128" s="305"/>
      <c r="B128" s="124"/>
      <c r="C128" s="277"/>
      <c r="D128" s="89">
        <f t="shared" si="6"/>
        <v>0</v>
      </c>
      <c r="E128" s="125" t="s">
        <v>353</v>
      </c>
    </row>
    <row r="129" spans="1:7" s="112" customFormat="1" hidden="1" x14ac:dyDescent="0.3">
      <c r="A129" s="305"/>
      <c r="B129" s="124"/>
      <c r="C129" s="277"/>
      <c r="D129" s="89">
        <f t="shared" si="1"/>
        <v>0</v>
      </c>
      <c r="E129" s="125" t="s">
        <v>353</v>
      </c>
      <c r="F129" s="100"/>
      <c r="G129" s="100"/>
    </row>
    <row r="130" spans="1:7" s="112" customFormat="1" hidden="1" x14ac:dyDescent="0.3">
      <c r="A130" s="305"/>
      <c r="B130" s="124"/>
      <c r="C130" s="277"/>
      <c r="D130" s="89">
        <f t="shared" si="1"/>
        <v>0</v>
      </c>
      <c r="E130" s="125" t="s">
        <v>353</v>
      </c>
    </row>
    <row r="131" spans="1:7" s="112" customFormat="1" hidden="1" x14ac:dyDescent="0.3">
      <c r="A131" s="305"/>
      <c r="B131" s="124"/>
      <c r="C131" s="277"/>
      <c r="D131" s="89">
        <f t="shared" si="1"/>
        <v>0</v>
      </c>
      <c r="E131" s="125" t="s">
        <v>353</v>
      </c>
    </row>
    <row r="132" spans="1:7" s="112" customFormat="1" hidden="1" x14ac:dyDescent="0.3">
      <c r="A132" s="305"/>
      <c r="B132" s="124"/>
      <c r="C132" s="277"/>
      <c r="D132" s="89">
        <f t="shared" si="1"/>
        <v>0</v>
      </c>
      <c r="E132" s="125" t="s">
        <v>353</v>
      </c>
    </row>
    <row r="133" spans="1:7" s="112" customFormat="1" x14ac:dyDescent="0.3">
      <c r="A133" s="286" t="s">
        <v>320</v>
      </c>
      <c r="B133" s="124">
        <v>1</v>
      </c>
      <c r="C133" s="277">
        <f t="shared" ca="1" si="0"/>
        <v>29476.047038503482</v>
      </c>
      <c r="D133" s="315">
        <f ca="1">ROUND(B133*C133,2)</f>
        <v>29476.05</v>
      </c>
      <c r="E133" s="125" t="s">
        <v>353</v>
      </c>
    </row>
    <row r="134" spans="1:7" s="112" customFormat="1" x14ac:dyDescent="0.3">
      <c r="A134" s="244"/>
      <c r="B134" s="209"/>
      <c r="C134" s="222" t="s">
        <v>42</v>
      </c>
      <c r="D134" s="329">
        <f ca="1">ROUND(SUBTOTAL(109,D4:D133),2)</f>
        <v>1242318.54</v>
      </c>
      <c r="E134" s="125" t="s">
        <v>353</v>
      </c>
      <c r="G134" s="128" t="s">
        <v>357</v>
      </c>
    </row>
    <row r="135" spans="1:7" s="112" customFormat="1" x14ac:dyDescent="0.3">
      <c r="A135" s="244"/>
      <c r="C135" s="144"/>
      <c r="D135" s="324"/>
      <c r="E135" s="125" t="s">
        <v>354</v>
      </c>
    </row>
    <row r="136" spans="1:7" s="112" customFormat="1" x14ac:dyDescent="0.3">
      <c r="A136" s="286" t="s">
        <v>320</v>
      </c>
      <c r="B136" s="124">
        <v>1</v>
      </c>
      <c r="C136" s="277">
        <f ca="1">RAND()*1000000</f>
        <v>184714.84589721786</v>
      </c>
      <c r="D136" s="89">
        <f ca="1">ROUND(B136*C136,2)</f>
        <v>184714.85</v>
      </c>
      <c r="E136" s="125" t="s">
        <v>354</v>
      </c>
    </row>
    <row r="137" spans="1:7" s="112" customFormat="1" x14ac:dyDescent="0.3">
      <c r="A137" s="305" t="s">
        <v>370</v>
      </c>
      <c r="B137" s="124">
        <v>1</v>
      </c>
      <c r="C137" s="277">
        <f t="shared" ref="C137:C138" ca="1" si="7">RAND()*1000000</f>
        <v>228493.5995714028</v>
      </c>
      <c r="D137" s="89">
        <f t="shared" ref="D137:D200" ca="1" si="8">ROUND(B137*C137,2)</f>
        <v>228493.6</v>
      </c>
      <c r="E137" s="125" t="s">
        <v>354</v>
      </c>
      <c r="F137" s="100"/>
      <c r="G137" s="100"/>
    </row>
    <row r="138" spans="1:7" s="112" customFormat="1" x14ac:dyDescent="0.3">
      <c r="A138" s="305" t="s">
        <v>371</v>
      </c>
      <c r="B138" s="124">
        <v>1</v>
      </c>
      <c r="C138" s="277">
        <f t="shared" ca="1" si="7"/>
        <v>354741.57823172293</v>
      </c>
      <c r="D138" s="89">
        <f t="shared" ca="1" si="8"/>
        <v>354741.58</v>
      </c>
      <c r="E138" s="125" t="s">
        <v>354</v>
      </c>
    </row>
    <row r="139" spans="1:7" s="112" customFormat="1" hidden="1" x14ac:dyDescent="0.3">
      <c r="A139" s="305"/>
      <c r="B139" s="124"/>
      <c r="C139" s="277"/>
      <c r="D139" s="89">
        <f t="shared" si="8"/>
        <v>0</v>
      </c>
      <c r="E139" s="125" t="s">
        <v>354</v>
      </c>
    </row>
    <row r="140" spans="1:7" s="112" customFormat="1" hidden="1" x14ac:dyDescent="0.3">
      <c r="A140" s="305"/>
      <c r="B140" s="124"/>
      <c r="C140" s="277"/>
      <c r="D140" s="89">
        <f t="shared" si="8"/>
        <v>0</v>
      </c>
      <c r="E140" s="125" t="s">
        <v>354</v>
      </c>
    </row>
    <row r="141" spans="1:7" s="112" customFormat="1" hidden="1" x14ac:dyDescent="0.3">
      <c r="A141" s="305"/>
      <c r="B141" s="124"/>
      <c r="C141" s="277"/>
      <c r="D141" s="89">
        <f t="shared" si="8"/>
        <v>0</v>
      </c>
      <c r="E141" s="125" t="s">
        <v>354</v>
      </c>
      <c r="F141" s="100"/>
      <c r="G141" s="100"/>
    </row>
    <row r="142" spans="1:7" s="112" customFormat="1" hidden="1" x14ac:dyDescent="0.3">
      <c r="A142" s="305"/>
      <c r="B142" s="124"/>
      <c r="C142" s="277"/>
      <c r="D142" s="89">
        <f t="shared" si="8"/>
        <v>0</v>
      </c>
      <c r="E142" s="125" t="s">
        <v>354</v>
      </c>
    </row>
    <row r="143" spans="1:7" s="112" customFormat="1" hidden="1" x14ac:dyDescent="0.3">
      <c r="A143" s="305"/>
      <c r="B143" s="124"/>
      <c r="C143" s="277"/>
      <c r="D143" s="89">
        <f t="shared" si="8"/>
        <v>0</v>
      </c>
      <c r="E143" s="125" t="s">
        <v>354</v>
      </c>
    </row>
    <row r="144" spans="1:7" s="112" customFormat="1" hidden="1" x14ac:dyDescent="0.3">
      <c r="A144" s="305"/>
      <c r="B144" s="124"/>
      <c r="C144" s="277"/>
      <c r="D144" s="89">
        <f t="shared" si="8"/>
        <v>0</v>
      </c>
      <c r="E144" s="125" t="s">
        <v>354</v>
      </c>
    </row>
    <row r="145" spans="1:7" s="112" customFormat="1" hidden="1" x14ac:dyDescent="0.3">
      <c r="A145" s="305"/>
      <c r="B145" s="124"/>
      <c r="C145" s="277"/>
      <c r="D145" s="89">
        <f t="shared" si="8"/>
        <v>0</v>
      </c>
      <c r="E145" s="125" t="s">
        <v>354</v>
      </c>
      <c r="F145" s="100"/>
      <c r="G145" s="100"/>
    </row>
    <row r="146" spans="1:7" s="112" customFormat="1" hidden="1" x14ac:dyDescent="0.3">
      <c r="A146" s="305"/>
      <c r="B146" s="124"/>
      <c r="C146" s="277"/>
      <c r="D146" s="89">
        <f t="shared" si="8"/>
        <v>0</v>
      </c>
      <c r="E146" s="125" t="s">
        <v>354</v>
      </c>
    </row>
    <row r="147" spans="1:7" s="112" customFormat="1" hidden="1" x14ac:dyDescent="0.3">
      <c r="A147" s="305"/>
      <c r="B147" s="124"/>
      <c r="C147" s="277"/>
      <c r="D147" s="89">
        <f t="shared" si="8"/>
        <v>0</v>
      </c>
      <c r="E147" s="125" t="s">
        <v>354</v>
      </c>
    </row>
    <row r="148" spans="1:7" s="112" customFormat="1" hidden="1" x14ac:dyDescent="0.3">
      <c r="A148" s="305"/>
      <c r="B148" s="124"/>
      <c r="C148" s="277"/>
      <c r="D148" s="89">
        <f t="shared" si="8"/>
        <v>0</v>
      </c>
      <c r="E148" s="125" t="s">
        <v>354</v>
      </c>
    </row>
    <row r="149" spans="1:7" s="112" customFormat="1" hidden="1" x14ac:dyDescent="0.3">
      <c r="A149" s="305"/>
      <c r="B149" s="124"/>
      <c r="C149" s="277"/>
      <c r="D149" s="89">
        <f t="shared" si="8"/>
        <v>0</v>
      </c>
      <c r="E149" s="125" t="s">
        <v>354</v>
      </c>
      <c r="F149" s="100"/>
      <c r="G149" s="100"/>
    </row>
    <row r="150" spans="1:7" s="112" customFormat="1" hidden="1" x14ac:dyDescent="0.3">
      <c r="A150" s="305"/>
      <c r="B150" s="124"/>
      <c r="C150" s="277"/>
      <c r="D150" s="89">
        <f t="shared" si="8"/>
        <v>0</v>
      </c>
      <c r="E150" s="125" t="s">
        <v>354</v>
      </c>
    </row>
    <row r="151" spans="1:7" s="112" customFormat="1" hidden="1" x14ac:dyDescent="0.3">
      <c r="A151" s="305"/>
      <c r="B151" s="124"/>
      <c r="C151" s="277"/>
      <c r="D151" s="89">
        <f t="shared" si="8"/>
        <v>0</v>
      </c>
      <c r="E151" s="125" t="s">
        <v>354</v>
      </c>
    </row>
    <row r="152" spans="1:7" s="112" customFormat="1" hidden="1" x14ac:dyDescent="0.3">
      <c r="A152" s="305"/>
      <c r="B152" s="124"/>
      <c r="C152" s="277"/>
      <c r="D152" s="89">
        <f t="shared" si="8"/>
        <v>0</v>
      </c>
      <c r="E152" s="125" t="s">
        <v>354</v>
      </c>
    </row>
    <row r="153" spans="1:7" s="112" customFormat="1" hidden="1" x14ac:dyDescent="0.3">
      <c r="A153" s="305"/>
      <c r="B153" s="124"/>
      <c r="C153" s="277"/>
      <c r="D153" s="89">
        <f t="shared" si="8"/>
        <v>0</v>
      </c>
      <c r="E153" s="125" t="s">
        <v>354</v>
      </c>
      <c r="F153" s="100"/>
      <c r="G153" s="100"/>
    </row>
    <row r="154" spans="1:7" s="112" customFormat="1" hidden="1" x14ac:dyDescent="0.3">
      <c r="A154" s="305"/>
      <c r="B154" s="124"/>
      <c r="C154" s="277"/>
      <c r="D154" s="89">
        <f t="shared" si="8"/>
        <v>0</v>
      </c>
      <c r="E154" s="125" t="s">
        <v>354</v>
      </c>
    </row>
    <row r="155" spans="1:7" s="112" customFormat="1" hidden="1" x14ac:dyDescent="0.3">
      <c r="A155" s="305"/>
      <c r="B155" s="124"/>
      <c r="C155" s="277"/>
      <c r="D155" s="89">
        <f t="shared" si="8"/>
        <v>0</v>
      </c>
      <c r="E155" s="125" t="s">
        <v>354</v>
      </c>
    </row>
    <row r="156" spans="1:7" s="112" customFormat="1" hidden="1" x14ac:dyDescent="0.3">
      <c r="A156" s="305"/>
      <c r="B156" s="124"/>
      <c r="C156" s="277"/>
      <c r="D156" s="89">
        <f t="shared" si="8"/>
        <v>0</v>
      </c>
      <c r="E156" s="125" t="s">
        <v>354</v>
      </c>
    </row>
    <row r="157" spans="1:7" s="112" customFormat="1" hidden="1" x14ac:dyDescent="0.3">
      <c r="A157" s="305"/>
      <c r="B157" s="124"/>
      <c r="C157" s="277"/>
      <c r="D157" s="89">
        <f t="shared" si="8"/>
        <v>0</v>
      </c>
      <c r="E157" s="125" t="s">
        <v>354</v>
      </c>
      <c r="F157" s="100"/>
      <c r="G157" s="100"/>
    </row>
    <row r="158" spans="1:7" s="112" customFormat="1" hidden="1" x14ac:dyDescent="0.3">
      <c r="A158" s="305"/>
      <c r="B158" s="124"/>
      <c r="C158" s="277"/>
      <c r="D158" s="89">
        <f t="shared" si="8"/>
        <v>0</v>
      </c>
      <c r="E158" s="125" t="s">
        <v>354</v>
      </c>
    </row>
    <row r="159" spans="1:7" s="112" customFormat="1" hidden="1" x14ac:dyDescent="0.3">
      <c r="A159" s="305"/>
      <c r="B159" s="124"/>
      <c r="C159" s="277"/>
      <c r="D159" s="89">
        <f t="shared" si="8"/>
        <v>0</v>
      </c>
      <c r="E159" s="125" t="s">
        <v>354</v>
      </c>
    </row>
    <row r="160" spans="1:7" s="112" customFormat="1" hidden="1" x14ac:dyDescent="0.3">
      <c r="A160" s="305"/>
      <c r="B160" s="124"/>
      <c r="C160" s="277"/>
      <c r="D160" s="89">
        <f t="shared" si="8"/>
        <v>0</v>
      </c>
      <c r="E160" s="125" t="s">
        <v>354</v>
      </c>
    </row>
    <row r="161" spans="1:7" s="112" customFormat="1" hidden="1" x14ac:dyDescent="0.3">
      <c r="A161" s="305"/>
      <c r="B161" s="124"/>
      <c r="C161" s="277"/>
      <c r="D161" s="89">
        <f t="shared" si="8"/>
        <v>0</v>
      </c>
      <c r="E161" s="125" t="s">
        <v>354</v>
      </c>
      <c r="F161" s="100"/>
      <c r="G161" s="100"/>
    </row>
    <row r="162" spans="1:7" s="112" customFormat="1" hidden="1" x14ac:dyDescent="0.3">
      <c r="A162" s="305"/>
      <c r="B162" s="124"/>
      <c r="C162" s="277"/>
      <c r="D162" s="89">
        <f t="shared" si="8"/>
        <v>0</v>
      </c>
      <c r="E162" s="125" t="s">
        <v>354</v>
      </c>
    </row>
    <row r="163" spans="1:7" s="112" customFormat="1" hidden="1" x14ac:dyDescent="0.3">
      <c r="A163" s="305"/>
      <c r="B163" s="124"/>
      <c r="C163" s="277"/>
      <c r="D163" s="89">
        <f t="shared" si="8"/>
        <v>0</v>
      </c>
      <c r="E163" s="125" t="s">
        <v>354</v>
      </c>
    </row>
    <row r="164" spans="1:7" s="112" customFormat="1" hidden="1" x14ac:dyDescent="0.3">
      <c r="A164" s="305"/>
      <c r="B164" s="124"/>
      <c r="C164" s="277"/>
      <c r="D164" s="89">
        <f t="shared" si="8"/>
        <v>0</v>
      </c>
      <c r="E164" s="125" t="s">
        <v>354</v>
      </c>
    </row>
    <row r="165" spans="1:7" s="112" customFormat="1" hidden="1" x14ac:dyDescent="0.3">
      <c r="A165" s="305"/>
      <c r="B165" s="124"/>
      <c r="C165" s="277"/>
      <c r="D165" s="89">
        <f t="shared" si="8"/>
        <v>0</v>
      </c>
      <c r="E165" s="125" t="s">
        <v>354</v>
      </c>
      <c r="F165" s="100"/>
      <c r="G165" s="100"/>
    </row>
    <row r="166" spans="1:7" s="112" customFormat="1" hidden="1" x14ac:dyDescent="0.3">
      <c r="A166" s="305"/>
      <c r="B166" s="124"/>
      <c r="C166" s="277"/>
      <c r="D166" s="89">
        <f t="shared" si="8"/>
        <v>0</v>
      </c>
      <c r="E166" s="125" t="s">
        <v>354</v>
      </c>
    </row>
    <row r="167" spans="1:7" s="112" customFormat="1" hidden="1" x14ac:dyDescent="0.3">
      <c r="A167" s="305"/>
      <c r="B167" s="124"/>
      <c r="C167" s="277"/>
      <c r="D167" s="89">
        <f t="shared" si="8"/>
        <v>0</v>
      </c>
      <c r="E167" s="125" t="s">
        <v>354</v>
      </c>
    </row>
    <row r="168" spans="1:7" s="112" customFormat="1" hidden="1" x14ac:dyDescent="0.3">
      <c r="A168" s="305"/>
      <c r="B168" s="124"/>
      <c r="C168" s="277"/>
      <c r="D168" s="89">
        <f t="shared" si="8"/>
        <v>0</v>
      </c>
      <c r="E168" s="125" t="s">
        <v>354</v>
      </c>
    </row>
    <row r="169" spans="1:7" s="112" customFormat="1" hidden="1" x14ac:dyDescent="0.3">
      <c r="A169" s="305"/>
      <c r="B169" s="124"/>
      <c r="C169" s="277"/>
      <c r="D169" s="89">
        <f t="shared" si="8"/>
        <v>0</v>
      </c>
      <c r="E169" s="125" t="s">
        <v>354</v>
      </c>
      <c r="F169" s="100"/>
      <c r="G169" s="100"/>
    </row>
    <row r="170" spans="1:7" s="112" customFormat="1" hidden="1" x14ac:dyDescent="0.3">
      <c r="A170" s="305"/>
      <c r="B170" s="124"/>
      <c r="C170" s="277"/>
      <c r="D170" s="89">
        <f t="shared" si="8"/>
        <v>0</v>
      </c>
      <c r="E170" s="125" t="s">
        <v>354</v>
      </c>
    </row>
    <row r="171" spans="1:7" s="112" customFormat="1" hidden="1" x14ac:dyDescent="0.3">
      <c r="A171" s="305"/>
      <c r="B171" s="124"/>
      <c r="C171" s="277"/>
      <c r="D171" s="89">
        <f t="shared" si="8"/>
        <v>0</v>
      </c>
      <c r="E171" s="125" t="s">
        <v>354</v>
      </c>
    </row>
    <row r="172" spans="1:7" s="112" customFormat="1" hidden="1" x14ac:dyDescent="0.3">
      <c r="A172" s="305"/>
      <c r="B172" s="124"/>
      <c r="C172" s="277"/>
      <c r="D172" s="89">
        <f t="shared" si="8"/>
        <v>0</v>
      </c>
      <c r="E172" s="125" t="s">
        <v>354</v>
      </c>
    </row>
    <row r="173" spans="1:7" s="112" customFormat="1" hidden="1" x14ac:dyDescent="0.3">
      <c r="A173" s="305"/>
      <c r="B173" s="124"/>
      <c r="C173" s="277"/>
      <c r="D173" s="89">
        <f t="shared" si="8"/>
        <v>0</v>
      </c>
      <c r="E173" s="125" t="s">
        <v>354</v>
      </c>
      <c r="F173" s="100"/>
      <c r="G173" s="100"/>
    </row>
    <row r="174" spans="1:7" s="112" customFormat="1" hidden="1" x14ac:dyDescent="0.3">
      <c r="A174" s="305"/>
      <c r="B174" s="124"/>
      <c r="C174" s="277"/>
      <c r="D174" s="89">
        <f t="shared" si="8"/>
        <v>0</v>
      </c>
      <c r="E174" s="125" t="s">
        <v>354</v>
      </c>
    </row>
    <row r="175" spans="1:7" s="112" customFormat="1" hidden="1" x14ac:dyDescent="0.3">
      <c r="A175" s="305"/>
      <c r="B175" s="124"/>
      <c r="C175" s="277"/>
      <c r="D175" s="89">
        <f t="shared" si="8"/>
        <v>0</v>
      </c>
      <c r="E175" s="125" t="s">
        <v>354</v>
      </c>
    </row>
    <row r="176" spans="1:7" s="112" customFormat="1" hidden="1" x14ac:dyDescent="0.3">
      <c r="A176" s="305"/>
      <c r="B176" s="124"/>
      <c r="C176" s="277"/>
      <c r="D176" s="89">
        <f t="shared" si="8"/>
        <v>0</v>
      </c>
      <c r="E176" s="125" t="s">
        <v>354</v>
      </c>
    </row>
    <row r="177" spans="1:7" s="112" customFormat="1" hidden="1" x14ac:dyDescent="0.3">
      <c r="A177" s="305"/>
      <c r="B177" s="124"/>
      <c r="C177" s="277"/>
      <c r="D177" s="89">
        <f t="shared" si="8"/>
        <v>0</v>
      </c>
      <c r="E177" s="125" t="s">
        <v>354</v>
      </c>
      <c r="F177" s="100"/>
      <c r="G177" s="100"/>
    </row>
    <row r="178" spans="1:7" s="112" customFormat="1" hidden="1" x14ac:dyDescent="0.3">
      <c r="A178" s="305"/>
      <c r="B178" s="124"/>
      <c r="C178" s="277"/>
      <c r="D178" s="89">
        <f t="shared" si="8"/>
        <v>0</v>
      </c>
      <c r="E178" s="125" t="s">
        <v>354</v>
      </c>
    </row>
    <row r="179" spans="1:7" s="112" customFormat="1" hidden="1" x14ac:dyDescent="0.3">
      <c r="A179" s="305"/>
      <c r="B179" s="124"/>
      <c r="C179" s="277"/>
      <c r="D179" s="89">
        <f t="shared" si="8"/>
        <v>0</v>
      </c>
      <c r="E179" s="125" t="s">
        <v>354</v>
      </c>
    </row>
    <row r="180" spans="1:7" s="112" customFormat="1" hidden="1" x14ac:dyDescent="0.3">
      <c r="A180" s="305"/>
      <c r="B180" s="124"/>
      <c r="C180" s="277"/>
      <c r="D180" s="89">
        <f t="shared" si="8"/>
        <v>0</v>
      </c>
      <c r="E180" s="125" t="s">
        <v>354</v>
      </c>
    </row>
    <row r="181" spans="1:7" s="112" customFormat="1" hidden="1" x14ac:dyDescent="0.3">
      <c r="A181" s="305"/>
      <c r="B181" s="124"/>
      <c r="C181" s="277"/>
      <c r="D181" s="89">
        <f t="shared" si="8"/>
        <v>0</v>
      </c>
      <c r="E181" s="125" t="s">
        <v>354</v>
      </c>
      <c r="F181" s="100"/>
      <c r="G181" s="100"/>
    </row>
    <row r="182" spans="1:7" s="112" customFormat="1" hidden="1" x14ac:dyDescent="0.3">
      <c r="A182" s="305"/>
      <c r="B182" s="124"/>
      <c r="C182" s="277"/>
      <c r="D182" s="89">
        <f t="shared" si="8"/>
        <v>0</v>
      </c>
      <c r="E182" s="125" t="s">
        <v>354</v>
      </c>
    </row>
    <row r="183" spans="1:7" s="112" customFormat="1" hidden="1" x14ac:dyDescent="0.3">
      <c r="A183" s="305"/>
      <c r="B183" s="124"/>
      <c r="C183" s="277"/>
      <c r="D183" s="89">
        <f t="shared" si="8"/>
        <v>0</v>
      </c>
      <c r="E183" s="125" t="s">
        <v>354</v>
      </c>
    </row>
    <row r="184" spans="1:7" s="112" customFormat="1" hidden="1" x14ac:dyDescent="0.3">
      <c r="A184" s="305"/>
      <c r="B184" s="124"/>
      <c r="C184" s="277"/>
      <c r="D184" s="89">
        <f t="shared" si="8"/>
        <v>0</v>
      </c>
      <c r="E184" s="125" t="s">
        <v>354</v>
      </c>
    </row>
    <row r="185" spans="1:7" s="112" customFormat="1" hidden="1" x14ac:dyDescent="0.3">
      <c r="A185" s="305"/>
      <c r="B185" s="124"/>
      <c r="C185" s="277"/>
      <c r="D185" s="89">
        <f t="shared" si="8"/>
        <v>0</v>
      </c>
      <c r="E185" s="125" t="s">
        <v>354</v>
      </c>
      <c r="F185" s="100"/>
      <c r="G185" s="100"/>
    </row>
    <row r="186" spans="1:7" s="112" customFormat="1" hidden="1" x14ac:dyDescent="0.3">
      <c r="A186" s="305"/>
      <c r="B186" s="124"/>
      <c r="C186" s="277"/>
      <c r="D186" s="89">
        <f t="shared" si="8"/>
        <v>0</v>
      </c>
      <c r="E186" s="125" t="s">
        <v>354</v>
      </c>
    </row>
    <row r="187" spans="1:7" s="112" customFormat="1" hidden="1" x14ac:dyDescent="0.3">
      <c r="A187" s="305"/>
      <c r="B187" s="124"/>
      <c r="C187" s="277"/>
      <c r="D187" s="89">
        <f t="shared" si="8"/>
        <v>0</v>
      </c>
      <c r="E187" s="125" t="s">
        <v>354</v>
      </c>
    </row>
    <row r="188" spans="1:7" s="112" customFormat="1" hidden="1" x14ac:dyDescent="0.3">
      <c r="A188" s="305"/>
      <c r="B188" s="124"/>
      <c r="C188" s="277"/>
      <c r="D188" s="89">
        <f t="shared" si="8"/>
        <v>0</v>
      </c>
      <c r="E188" s="125" t="s">
        <v>354</v>
      </c>
    </row>
    <row r="189" spans="1:7" s="112" customFormat="1" hidden="1" x14ac:dyDescent="0.3">
      <c r="A189" s="305"/>
      <c r="B189" s="124"/>
      <c r="C189" s="277"/>
      <c r="D189" s="89">
        <f t="shared" si="8"/>
        <v>0</v>
      </c>
      <c r="E189" s="125" t="s">
        <v>354</v>
      </c>
      <c r="F189" s="100"/>
      <c r="G189" s="100"/>
    </row>
    <row r="190" spans="1:7" s="112" customFormat="1" hidden="1" x14ac:dyDescent="0.3">
      <c r="A190" s="305"/>
      <c r="B190" s="124"/>
      <c r="C190" s="277"/>
      <c r="D190" s="89">
        <f t="shared" si="8"/>
        <v>0</v>
      </c>
      <c r="E190" s="125" t="s">
        <v>354</v>
      </c>
    </row>
    <row r="191" spans="1:7" s="112" customFormat="1" hidden="1" x14ac:dyDescent="0.3">
      <c r="A191" s="305"/>
      <c r="B191" s="124"/>
      <c r="C191" s="277"/>
      <c r="D191" s="89">
        <f t="shared" si="8"/>
        <v>0</v>
      </c>
      <c r="E191" s="125" t="s">
        <v>354</v>
      </c>
    </row>
    <row r="192" spans="1:7" s="112" customFormat="1" hidden="1" x14ac:dyDescent="0.3">
      <c r="A192" s="305"/>
      <c r="B192" s="124"/>
      <c r="C192" s="277"/>
      <c r="D192" s="89">
        <f t="shared" si="8"/>
        <v>0</v>
      </c>
      <c r="E192" s="125" t="s">
        <v>354</v>
      </c>
    </row>
    <row r="193" spans="1:7" s="112" customFormat="1" hidden="1" x14ac:dyDescent="0.3">
      <c r="A193" s="305"/>
      <c r="B193" s="124"/>
      <c r="C193" s="277"/>
      <c r="D193" s="89">
        <f t="shared" si="8"/>
        <v>0</v>
      </c>
      <c r="E193" s="125" t="s">
        <v>354</v>
      </c>
      <c r="F193" s="100"/>
      <c r="G193" s="100"/>
    </row>
    <row r="194" spans="1:7" s="112" customFormat="1" hidden="1" x14ac:dyDescent="0.3">
      <c r="A194" s="305"/>
      <c r="B194" s="124"/>
      <c r="C194" s="277"/>
      <c r="D194" s="89">
        <f t="shared" si="8"/>
        <v>0</v>
      </c>
      <c r="E194" s="125" t="s">
        <v>354</v>
      </c>
    </row>
    <row r="195" spans="1:7" s="112" customFormat="1" hidden="1" x14ac:dyDescent="0.3">
      <c r="A195" s="305"/>
      <c r="B195" s="124"/>
      <c r="C195" s="277"/>
      <c r="D195" s="89">
        <f t="shared" si="8"/>
        <v>0</v>
      </c>
      <c r="E195" s="125" t="s">
        <v>354</v>
      </c>
    </row>
    <row r="196" spans="1:7" s="112" customFormat="1" hidden="1" x14ac:dyDescent="0.3">
      <c r="A196" s="305"/>
      <c r="B196" s="124"/>
      <c r="C196" s="277"/>
      <c r="D196" s="89">
        <f t="shared" si="8"/>
        <v>0</v>
      </c>
      <c r="E196" s="125" t="s">
        <v>354</v>
      </c>
    </row>
    <row r="197" spans="1:7" s="112" customFormat="1" hidden="1" x14ac:dyDescent="0.3">
      <c r="A197" s="305"/>
      <c r="B197" s="124"/>
      <c r="C197" s="277"/>
      <c r="D197" s="89">
        <f t="shared" si="8"/>
        <v>0</v>
      </c>
      <c r="E197" s="125" t="s">
        <v>354</v>
      </c>
      <c r="F197" s="100"/>
      <c r="G197" s="100"/>
    </row>
    <row r="198" spans="1:7" s="112" customFormat="1" hidden="1" x14ac:dyDescent="0.3">
      <c r="A198" s="305"/>
      <c r="B198" s="124"/>
      <c r="C198" s="277"/>
      <c r="D198" s="89">
        <f t="shared" si="8"/>
        <v>0</v>
      </c>
      <c r="E198" s="125" t="s">
        <v>354</v>
      </c>
    </row>
    <row r="199" spans="1:7" s="112" customFormat="1" hidden="1" x14ac:dyDescent="0.3">
      <c r="A199" s="305"/>
      <c r="B199" s="124"/>
      <c r="C199" s="277"/>
      <c r="D199" s="89">
        <f t="shared" si="8"/>
        <v>0</v>
      </c>
      <c r="E199" s="125" t="s">
        <v>354</v>
      </c>
    </row>
    <row r="200" spans="1:7" s="112" customFormat="1" hidden="1" x14ac:dyDescent="0.3">
      <c r="A200" s="305"/>
      <c r="B200" s="124"/>
      <c r="C200" s="277"/>
      <c r="D200" s="89">
        <f t="shared" si="8"/>
        <v>0</v>
      </c>
      <c r="E200" s="125" t="s">
        <v>354</v>
      </c>
    </row>
    <row r="201" spans="1:7" s="112" customFormat="1" hidden="1" x14ac:dyDescent="0.3">
      <c r="A201" s="305"/>
      <c r="B201" s="124"/>
      <c r="C201" s="277"/>
      <c r="D201" s="89">
        <f t="shared" ref="D201:D264" si="9">ROUND(B201*C201,2)</f>
        <v>0</v>
      </c>
      <c r="E201" s="125" t="s">
        <v>354</v>
      </c>
      <c r="F201" s="100"/>
      <c r="G201" s="100"/>
    </row>
    <row r="202" spans="1:7" s="112" customFormat="1" hidden="1" x14ac:dyDescent="0.3">
      <c r="A202" s="305"/>
      <c r="B202" s="124"/>
      <c r="C202" s="277"/>
      <c r="D202" s="89">
        <f t="shared" si="9"/>
        <v>0</v>
      </c>
      <c r="E202" s="125" t="s">
        <v>354</v>
      </c>
    </row>
    <row r="203" spans="1:7" s="112" customFormat="1" hidden="1" x14ac:dyDescent="0.3">
      <c r="A203" s="305"/>
      <c r="B203" s="124"/>
      <c r="C203" s="277"/>
      <c r="D203" s="89">
        <f t="shared" si="9"/>
        <v>0</v>
      </c>
      <c r="E203" s="125" t="s">
        <v>354</v>
      </c>
    </row>
    <row r="204" spans="1:7" s="112" customFormat="1" hidden="1" x14ac:dyDescent="0.3">
      <c r="A204" s="305"/>
      <c r="B204" s="124"/>
      <c r="C204" s="277"/>
      <c r="D204" s="89">
        <f t="shared" si="9"/>
        <v>0</v>
      </c>
      <c r="E204" s="125" t="s">
        <v>354</v>
      </c>
    </row>
    <row r="205" spans="1:7" s="112" customFormat="1" hidden="1" x14ac:dyDescent="0.3">
      <c r="A205" s="305"/>
      <c r="B205" s="124"/>
      <c r="C205" s="277"/>
      <c r="D205" s="89">
        <f t="shared" si="9"/>
        <v>0</v>
      </c>
      <c r="E205" s="125" t="s">
        <v>354</v>
      </c>
      <c r="F205" s="100"/>
      <c r="G205" s="100"/>
    </row>
    <row r="206" spans="1:7" s="112" customFormat="1" hidden="1" x14ac:dyDescent="0.3">
      <c r="A206" s="305"/>
      <c r="B206" s="124"/>
      <c r="C206" s="277"/>
      <c r="D206" s="89">
        <f t="shared" si="9"/>
        <v>0</v>
      </c>
      <c r="E206" s="125" t="s">
        <v>354</v>
      </c>
    </row>
    <row r="207" spans="1:7" s="112" customFormat="1" hidden="1" x14ac:dyDescent="0.3">
      <c r="A207" s="305"/>
      <c r="B207" s="124"/>
      <c r="C207" s="277"/>
      <c r="D207" s="89">
        <f t="shared" si="9"/>
        <v>0</v>
      </c>
      <c r="E207" s="125" t="s">
        <v>354</v>
      </c>
    </row>
    <row r="208" spans="1:7" s="112" customFormat="1" hidden="1" x14ac:dyDescent="0.3">
      <c r="A208" s="305"/>
      <c r="B208" s="124"/>
      <c r="C208" s="277"/>
      <c r="D208" s="89">
        <f t="shared" si="9"/>
        <v>0</v>
      </c>
      <c r="E208" s="125" t="s">
        <v>354</v>
      </c>
    </row>
    <row r="209" spans="1:7" s="112" customFormat="1" hidden="1" x14ac:dyDescent="0.3">
      <c r="A209" s="305"/>
      <c r="B209" s="124"/>
      <c r="C209" s="277"/>
      <c r="D209" s="89">
        <f t="shared" si="9"/>
        <v>0</v>
      </c>
      <c r="E209" s="125" t="s">
        <v>354</v>
      </c>
      <c r="F209" s="100"/>
      <c r="G209" s="100"/>
    </row>
    <row r="210" spans="1:7" s="112" customFormat="1" hidden="1" x14ac:dyDescent="0.3">
      <c r="A210" s="305"/>
      <c r="B210" s="124"/>
      <c r="C210" s="277"/>
      <c r="D210" s="89">
        <f t="shared" si="9"/>
        <v>0</v>
      </c>
      <c r="E210" s="125" t="s">
        <v>354</v>
      </c>
    </row>
    <row r="211" spans="1:7" s="112" customFormat="1" hidden="1" x14ac:dyDescent="0.3">
      <c r="A211" s="305"/>
      <c r="B211" s="124"/>
      <c r="C211" s="277"/>
      <c r="D211" s="89">
        <f t="shared" si="9"/>
        <v>0</v>
      </c>
      <c r="E211" s="125" t="s">
        <v>354</v>
      </c>
    </row>
    <row r="212" spans="1:7" s="112" customFormat="1" hidden="1" x14ac:dyDescent="0.3">
      <c r="A212" s="305"/>
      <c r="B212" s="124"/>
      <c r="C212" s="277"/>
      <c r="D212" s="89">
        <f t="shared" si="9"/>
        <v>0</v>
      </c>
      <c r="E212" s="125" t="s">
        <v>354</v>
      </c>
    </row>
    <row r="213" spans="1:7" s="112" customFormat="1" hidden="1" x14ac:dyDescent="0.3">
      <c r="A213" s="305"/>
      <c r="B213" s="124"/>
      <c r="C213" s="277"/>
      <c r="D213" s="89">
        <f t="shared" si="9"/>
        <v>0</v>
      </c>
      <c r="E213" s="125" t="s">
        <v>354</v>
      </c>
      <c r="F213" s="100"/>
      <c r="G213" s="100"/>
    </row>
    <row r="214" spans="1:7" s="112" customFormat="1" hidden="1" x14ac:dyDescent="0.3">
      <c r="A214" s="305"/>
      <c r="B214" s="124"/>
      <c r="C214" s="277"/>
      <c r="D214" s="89">
        <f t="shared" si="9"/>
        <v>0</v>
      </c>
      <c r="E214" s="125" t="s">
        <v>354</v>
      </c>
    </row>
    <row r="215" spans="1:7" s="112" customFormat="1" hidden="1" x14ac:dyDescent="0.3">
      <c r="A215" s="305"/>
      <c r="B215" s="124"/>
      <c r="C215" s="277"/>
      <c r="D215" s="89">
        <f t="shared" si="9"/>
        <v>0</v>
      </c>
      <c r="E215" s="125" t="s">
        <v>354</v>
      </c>
    </row>
    <row r="216" spans="1:7" s="112" customFormat="1" hidden="1" x14ac:dyDescent="0.3">
      <c r="A216" s="305"/>
      <c r="B216" s="124"/>
      <c r="C216" s="277"/>
      <c r="D216" s="89">
        <f t="shared" si="9"/>
        <v>0</v>
      </c>
      <c r="E216" s="125" t="s">
        <v>354</v>
      </c>
    </row>
    <row r="217" spans="1:7" s="112" customFormat="1" hidden="1" x14ac:dyDescent="0.3">
      <c r="A217" s="305"/>
      <c r="B217" s="124"/>
      <c r="C217" s="277"/>
      <c r="D217" s="89">
        <f t="shared" si="9"/>
        <v>0</v>
      </c>
      <c r="E217" s="125" t="s">
        <v>354</v>
      </c>
      <c r="F217" s="100"/>
      <c r="G217" s="100"/>
    </row>
    <row r="218" spans="1:7" s="112" customFormat="1" hidden="1" x14ac:dyDescent="0.3">
      <c r="A218" s="305"/>
      <c r="B218" s="124"/>
      <c r="C218" s="277"/>
      <c r="D218" s="89">
        <f t="shared" si="9"/>
        <v>0</v>
      </c>
      <c r="E218" s="125" t="s">
        <v>354</v>
      </c>
    </row>
    <row r="219" spans="1:7" s="112" customFormat="1" hidden="1" x14ac:dyDescent="0.3">
      <c r="A219" s="305"/>
      <c r="B219" s="124"/>
      <c r="C219" s="277"/>
      <c r="D219" s="89">
        <f t="shared" si="9"/>
        <v>0</v>
      </c>
      <c r="E219" s="125" t="s">
        <v>354</v>
      </c>
    </row>
    <row r="220" spans="1:7" s="112" customFormat="1" hidden="1" x14ac:dyDescent="0.3">
      <c r="A220" s="305"/>
      <c r="B220" s="124"/>
      <c r="C220" s="277"/>
      <c r="D220" s="89">
        <f t="shared" si="9"/>
        <v>0</v>
      </c>
      <c r="E220" s="125" t="s">
        <v>354</v>
      </c>
    </row>
    <row r="221" spans="1:7" s="112" customFormat="1" hidden="1" x14ac:dyDescent="0.3">
      <c r="A221" s="305"/>
      <c r="B221" s="124"/>
      <c r="C221" s="277"/>
      <c r="D221" s="89">
        <f t="shared" si="9"/>
        <v>0</v>
      </c>
      <c r="E221" s="125" t="s">
        <v>354</v>
      </c>
      <c r="F221" s="100"/>
      <c r="G221" s="100"/>
    </row>
    <row r="222" spans="1:7" s="112" customFormat="1" hidden="1" x14ac:dyDescent="0.3">
      <c r="A222" s="305"/>
      <c r="B222" s="124"/>
      <c r="C222" s="277"/>
      <c r="D222" s="89">
        <f t="shared" si="9"/>
        <v>0</v>
      </c>
      <c r="E222" s="125" t="s">
        <v>354</v>
      </c>
    </row>
    <row r="223" spans="1:7" s="112" customFormat="1" hidden="1" x14ac:dyDescent="0.3">
      <c r="A223" s="305"/>
      <c r="B223" s="124"/>
      <c r="C223" s="277"/>
      <c r="D223" s="89">
        <f t="shared" si="9"/>
        <v>0</v>
      </c>
      <c r="E223" s="125" t="s">
        <v>354</v>
      </c>
    </row>
    <row r="224" spans="1:7" s="112" customFormat="1" hidden="1" x14ac:dyDescent="0.3">
      <c r="A224" s="305"/>
      <c r="B224" s="124"/>
      <c r="C224" s="277"/>
      <c r="D224" s="89">
        <f t="shared" si="9"/>
        <v>0</v>
      </c>
      <c r="E224" s="125" t="s">
        <v>354</v>
      </c>
    </row>
    <row r="225" spans="1:7" s="112" customFormat="1" hidden="1" x14ac:dyDescent="0.3">
      <c r="A225" s="305"/>
      <c r="B225" s="124"/>
      <c r="C225" s="277"/>
      <c r="D225" s="89">
        <f t="shared" si="9"/>
        <v>0</v>
      </c>
      <c r="E225" s="125" t="s">
        <v>354</v>
      </c>
      <c r="F225" s="100"/>
      <c r="G225" s="100"/>
    </row>
    <row r="226" spans="1:7" s="112" customFormat="1" hidden="1" x14ac:dyDescent="0.3">
      <c r="A226" s="305"/>
      <c r="B226" s="124"/>
      <c r="C226" s="277"/>
      <c r="D226" s="89">
        <f t="shared" si="9"/>
        <v>0</v>
      </c>
      <c r="E226" s="125" t="s">
        <v>354</v>
      </c>
    </row>
    <row r="227" spans="1:7" s="112" customFormat="1" hidden="1" x14ac:dyDescent="0.3">
      <c r="A227" s="305"/>
      <c r="B227" s="124"/>
      <c r="C227" s="277"/>
      <c r="D227" s="89">
        <f t="shared" si="9"/>
        <v>0</v>
      </c>
      <c r="E227" s="125" t="s">
        <v>354</v>
      </c>
    </row>
    <row r="228" spans="1:7" s="112" customFormat="1" hidden="1" x14ac:dyDescent="0.3">
      <c r="A228" s="305"/>
      <c r="B228" s="124"/>
      <c r="C228" s="277"/>
      <c r="D228" s="89">
        <f t="shared" si="9"/>
        <v>0</v>
      </c>
      <c r="E228" s="125" t="s">
        <v>354</v>
      </c>
    </row>
    <row r="229" spans="1:7" s="112" customFormat="1" hidden="1" x14ac:dyDescent="0.3">
      <c r="A229" s="305"/>
      <c r="B229" s="124"/>
      <c r="C229" s="277"/>
      <c r="D229" s="89">
        <f t="shared" si="9"/>
        <v>0</v>
      </c>
      <c r="E229" s="125" t="s">
        <v>354</v>
      </c>
      <c r="F229" s="100"/>
      <c r="G229" s="100"/>
    </row>
    <row r="230" spans="1:7" s="112" customFormat="1" hidden="1" x14ac:dyDescent="0.3">
      <c r="A230" s="305"/>
      <c r="B230" s="124"/>
      <c r="C230" s="277"/>
      <c r="D230" s="89">
        <f t="shared" si="9"/>
        <v>0</v>
      </c>
      <c r="E230" s="125" t="s">
        <v>354</v>
      </c>
    </row>
    <row r="231" spans="1:7" s="112" customFormat="1" hidden="1" x14ac:dyDescent="0.3">
      <c r="A231" s="305"/>
      <c r="B231" s="124"/>
      <c r="C231" s="277"/>
      <c r="D231" s="89">
        <f t="shared" si="9"/>
        <v>0</v>
      </c>
      <c r="E231" s="125" t="s">
        <v>354</v>
      </c>
    </row>
    <row r="232" spans="1:7" s="112" customFormat="1" hidden="1" x14ac:dyDescent="0.3">
      <c r="A232" s="305"/>
      <c r="B232" s="124"/>
      <c r="C232" s="277"/>
      <c r="D232" s="89">
        <f t="shared" si="9"/>
        <v>0</v>
      </c>
      <c r="E232" s="125" t="s">
        <v>354</v>
      </c>
    </row>
    <row r="233" spans="1:7" s="112" customFormat="1" hidden="1" x14ac:dyDescent="0.3">
      <c r="A233" s="305"/>
      <c r="B233" s="124"/>
      <c r="C233" s="277"/>
      <c r="D233" s="89">
        <f t="shared" si="9"/>
        <v>0</v>
      </c>
      <c r="E233" s="125" t="s">
        <v>354</v>
      </c>
      <c r="F233" s="100"/>
      <c r="G233" s="100"/>
    </row>
    <row r="234" spans="1:7" s="112" customFormat="1" hidden="1" x14ac:dyDescent="0.3">
      <c r="A234" s="305"/>
      <c r="B234" s="124"/>
      <c r="C234" s="277"/>
      <c r="D234" s="89">
        <f t="shared" si="9"/>
        <v>0</v>
      </c>
      <c r="E234" s="125" t="s">
        <v>354</v>
      </c>
    </row>
    <row r="235" spans="1:7" s="112" customFormat="1" hidden="1" x14ac:dyDescent="0.3">
      <c r="A235" s="305"/>
      <c r="B235" s="124"/>
      <c r="C235" s="277"/>
      <c r="D235" s="89">
        <f t="shared" si="9"/>
        <v>0</v>
      </c>
      <c r="E235" s="125" t="s">
        <v>354</v>
      </c>
    </row>
    <row r="236" spans="1:7" s="112" customFormat="1" hidden="1" x14ac:dyDescent="0.3">
      <c r="A236" s="305"/>
      <c r="B236" s="124"/>
      <c r="C236" s="277"/>
      <c r="D236" s="89">
        <f t="shared" si="9"/>
        <v>0</v>
      </c>
      <c r="E236" s="125" t="s">
        <v>354</v>
      </c>
    </row>
    <row r="237" spans="1:7" s="112" customFormat="1" hidden="1" x14ac:dyDescent="0.3">
      <c r="A237" s="305"/>
      <c r="B237" s="124"/>
      <c r="C237" s="277"/>
      <c r="D237" s="89">
        <f t="shared" si="9"/>
        <v>0</v>
      </c>
      <c r="E237" s="125" t="s">
        <v>354</v>
      </c>
      <c r="F237" s="100"/>
      <c r="G237" s="100"/>
    </row>
    <row r="238" spans="1:7" s="112" customFormat="1" hidden="1" x14ac:dyDescent="0.3">
      <c r="A238" s="305"/>
      <c r="B238" s="124"/>
      <c r="C238" s="277"/>
      <c r="D238" s="89">
        <f t="shared" si="9"/>
        <v>0</v>
      </c>
      <c r="E238" s="125" t="s">
        <v>354</v>
      </c>
    </row>
    <row r="239" spans="1:7" s="112" customFormat="1" hidden="1" x14ac:dyDescent="0.3">
      <c r="A239" s="305"/>
      <c r="B239" s="124"/>
      <c r="C239" s="277"/>
      <c r="D239" s="89">
        <f t="shared" si="9"/>
        <v>0</v>
      </c>
      <c r="E239" s="125" t="s">
        <v>354</v>
      </c>
    </row>
    <row r="240" spans="1:7" s="112" customFormat="1" hidden="1" x14ac:dyDescent="0.3">
      <c r="A240" s="305"/>
      <c r="B240" s="124"/>
      <c r="C240" s="277"/>
      <c r="D240" s="89">
        <f t="shared" si="9"/>
        <v>0</v>
      </c>
      <c r="E240" s="125" t="s">
        <v>354</v>
      </c>
    </row>
    <row r="241" spans="1:7" s="112" customFormat="1" hidden="1" x14ac:dyDescent="0.3">
      <c r="A241" s="305"/>
      <c r="B241" s="124"/>
      <c r="C241" s="277"/>
      <c r="D241" s="89">
        <f t="shared" si="9"/>
        <v>0</v>
      </c>
      <c r="E241" s="125" t="s">
        <v>354</v>
      </c>
      <c r="F241" s="100"/>
      <c r="G241" s="100"/>
    </row>
    <row r="242" spans="1:7" s="112" customFormat="1" hidden="1" x14ac:dyDescent="0.3">
      <c r="A242" s="305"/>
      <c r="B242" s="124"/>
      <c r="C242" s="277"/>
      <c r="D242" s="89">
        <f t="shared" si="9"/>
        <v>0</v>
      </c>
      <c r="E242" s="125" t="s">
        <v>354</v>
      </c>
    </row>
    <row r="243" spans="1:7" s="112" customFormat="1" hidden="1" x14ac:dyDescent="0.3">
      <c r="A243" s="305"/>
      <c r="B243" s="124"/>
      <c r="C243" s="277"/>
      <c r="D243" s="89">
        <f t="shared" si="9"/>
        <v>0</v>
      </c>
      <c r="E243" s="125" t="s">
        <v>354</v>
      </c>
    </row>
    <row r="244" spans="1:7" s="112" customFormat="1" hidden="1" x14ac:dyDescent="0.3">
      <c r="A244" s="305"/>
      <c r="B244" s="124"/>
      <c r="C244" s="277"/>
      <c r="D244" s="89">
        <f t="shared" si="9"/>
        <v>0</v>
      </c>
      <c r="E244" s="125" t="s">
        <v>354</v>
      </c>
    </row>
    <row r="245" spans="1:7" s="112" customFormat="1" hidden="1" x14ac:dyDescent="0.3">
      <c r="A245" s="305"/>
      <c r="B245" s="124"/>
      <c r="C245" s="277"/>
      <c r="D245" s="89">
        <f t="shared" si="9"/>
        <v>0</v>
      </c>
      <c r="E245" s="125" t="s">
        <v>354</v>
      </c>
      <c r="F245" s="100"/>
      <c r="G245" s="100"/>
    </row>
    <row r="246" spans="1:7" s="112" customFormat="1" hidden="1" x14ac:dyDescent="0.3">
      <c r="A246" s="305"/>
      <c r="B246" s="124"/>
      <c r="C246" s="277"/>
      <c r="D246" s="89">
        <f t="shared" si="9"/>
        <v>0</v>
      </c>
      <c r="E246" s="125" t="s">
        <v>354</v>
      </c>
    </row>
    <row r="247" spans="1:7" s="112" customFormat="1" hidden="1" x14ac:dyDescent="0.3">
      <c r="A247" s="305"/>
      <c r="B247" s="124"/>
      <c r="C247" s="277"/>
      <c r="D247" s="89">
        <f t="shared" si="9"/>
        <v>0</v>
      </c>
      <c r="E247" s="125" t="s">
        <v>354</v>
      </c>
    </row>
    <row r="248" spans="1:7" s="112" customFormat="1" hidden="1" x14ac:dyDescent="0.3">
      <c r="A248" s="305"/>
      <c r="B248" s="124"/>
      <c r="C248" s="277"/>
      <c r="D248" s="89">
        <f t="shared" si="9"/>
        <v>0</v>
      </c>
      <c r="E248" s="125" t="s">
        <v>354</v>
      </c>
    </row>
    <row r="249" spans="1:7" s="112" customFormat="1" hidden="1" x14ac:dyDescent="0.3">
      <c r="A249" s="305"/>
      <c r="B249" s="124"/>
      <c r="C249" s="277"/>
      <c r="D249" s="89">
        <f t="shared" si="9"/>
        <v>0</v>
      </c>
      <c r="E249" s="125" t="s">
        <v>354</v>
      </c>
      <c r="F249" s="100"/>
      <c r="G249" s="100"/>
    </row>
    <row r="250" spans="1:7" s="112" customFormat="1" hidden="1" x14ac:dyDescent="0.3">
      <c r="A250" s="305"/>
      <c r="B250" s="124"/>
      <c r="C250" s="277"/>
      <c r="D250" s="89">
        <f t="shared" si="9"/>
        <v>0</v>
      </c>
      <c r="E250" s="125" t="s">
        <v>354</v>
      </c>
    </row>
    <row r="251" spans="1:7" s="112" customFormat="1" hidden="1" x14ac:dyDescent="0.3">
      <c r="A251" s="305"/>
      <c r="B251" s="124"/>
      <c r="C251" s="277"/>
      <c r="D251" s="89">
        <f t="shared" si="9"/>
        <v>0</v>
      </c>
      <c r="E251" s="125" t="s">
        <v>354</v>
      </c>
    </row>
    <row r="252" spans="1:7" s="112" customFormat="1" hidden="1" x14ac:dyDescent="0.3">
      <c r="A252" s="305"/>
      <c r="B252" s="124"/>
      <c r="C252" s="277"/>
      <c r="D252" s="89">
        <f t="shared" si="9"/>
        <v>0</v>
      </c>
      <c r="E252" s="125" t="s">
        <v>354</v>
      </c>
    </row>
    <row r="253" spans="1:7" s="112" customFormat="1" hidden="1" x14ac:dyDescent="0.3">
      <c r="A253" s="305"/>
      <c r="B253" s="124"/>
      <c r="C253" s="277"/>
      <c r="D253" s="89">
        <f t="shared" si="9"/>
        <v>0</v>
      </c>
      <c r="E253" s="125" t="s">
        <v>354</v>
      </c>
      <c r="F253" s="100"/>
      <c r="G253" s="100"/>
    </row>
    <row r="254" spans="1:7" s="112" customFormat="1" hidden="1" x14ac:dyDescent="0.3">
      <c r="A254" s="305"/>
      <c r="B254" s="124"/>
      <c r="C254" s="277"/>
      <c r="D254" s="89">
        <f t="shared" si="9"/>
        <v>0</v>
      </c>
      <c r="E254" s="125" t="s">
        <v>354</v>
      </c>
    </row>
    <row r="255" spans="1:7" s="112" customFormat="1" hidden="1" x14ac:dyDescent="0.3">
      <c r="A255" s="305"/>
      <c r="B255" s="124"/>
      <c r="C255" s="277"/>
      <c r="D255" s="89">
        <f t="shared" si="9"/>
        <v>0</v>
      </c>
      <c r="E255" s="125" t="s">
        <v>354</v>
      </c>
    </row>
    <row r="256" spans="1:7" s="112" customFormat="1" hidden="1" x14ac:dyDescent="0.3">
      <c r="A256" s="305"/>
      <c r="B256" s="124"/>
      <c r="C256" s="277"/>
      <c r="D256" s="89">
        <f t="shared" si="9"/>
        <v>0</v>
      </c>
      <c r="E256" s="125" t="s">
        <v>354</v>
      </c>
    </row>
    <row r="257" spans="1:24" s="112" customFormat="1" hidden="1" x14ac:dyDescent="0.3">
      <c r="A257" s="305"/>
      <c r="B257" s="124"/>
      <c r="C257" s="277"/>
      <c r="D257" s="89">
        <f t="shared" si="9"/>
        <v>0</v>
      </c>
      <c r="E257" s="125" t="s">
        <v>354</v>
      </c>
      <c r="F257" s="100"/>
      <c r="G257" s="100"/>
    </row>
    <row r="258" spans="1:24" s="112" customFormat="1" hidden="1" x14ac:dyDescent="0.3">
      <c r="A258" s="305"/>
      <c r="B258" s="124"/>
      <c r="C258" s="277"/>
      <c r="D258" s="89">
        <f t="shared" si="9"/>
        <v>0</v>
      </c>
      <c r="E258" s="125" t="s">
        <v>354</v>
      </c>
    </row>
    <row r="259" spans="1:24" s="112" customFormat="1" hidden="1" x14ac:dyDescent="0.3">
      <c r="A259" s="305"/>
      <c r="B259" s="124"/>
      <c r="C259" s="277"/>
      <c r="D259" s="89">
        <f t="shared" si="9"/>
        <v>0</v>
      </c>
      <c r="E259" s="125" t="s">
        <v>354</v>
      </c>
    </row>
    <row r="260" spans="1:24" s="112" customFormat="1" hidden="1" x14ac:dyDescent="0.3">
      <c r="A260" s="305"/>
      <c r="B260" s="124"/>
      <c r="C260" s="277"/>
      <c r="D260" s="89">
        <f t="shared" si="9"/>
        <v>0</v>
      </c>
      <c r="E260" s="125" t="s">
        <v>354</v>
      </c>
    </row>
    <row r="261" spans="1:24" s="112" customFormat="1" hidden="1" x14ac:dyDescent="0.3">
      <c r="A261" s="305"/>
      <c r="B261" s="124"/>
      <c r="C261" s="277"/>
      <c r="D261" s="89">
        <f t="shared" si="9"/>
        <v>0</v>
      </c>
      <c r="E261" s="125" t="s">
        <v>354</v>
      </c>
      <c r="F261" s="100"/>
      <c r="G261" s="100"/>
    </row>
    <row r="262" spans="1:24" s="112" customFormat="1" hidden="1" x14ac:dyDescent="0.3">
      <c r="A262" s="305"/>
      <c r="B262" s="124"/>
      <c r="C262" s="277"/>
      <c r="D262" s="89">
        <f t="shared" si="9"/>
        <v>0</v>
      </c>
      <c r="E262" s="125" t="s">
        <v>354</v>
      </c>
    </row>
    <row r="263" spans="1:24" s="112" customFormat="1" hidden="1" x14ac:dyDescent="0.3">
      <c r="A263" s="305"/>
      <c r="B263" s="124"/>
      <c r="C263" s="277"/>
      <c r="D263" s="89">
        <f t="shared" si="9"/>
        <v>0</v>
      </c>
      <c r="E263" s="125" t="s">
        <v>354</v>
      </c>
    </row>
    <row r="264" spans="1:24" s="112" customFormat="1" hidden="1" x14ac:dyDescent="0.3">
      <c r="A264" s="305"/>
      <c r="B264" s="124"/>
      <c r="C264" s="277"/>
      <c r="D264" s="89">
        <f t="shared" si="9"/>
        <v>0</v>
      </c>
      <c r="E264" s="125" t="s">
        <v>354</v>
      </c>
    </row>
    <row r="265" spans="1:24" s="112" customFormat="1" x14ac:dyDescent="0.3">
      <c r="A265" s="286" t="s">
        <v>320</v>
      </c>
      <c r="B265" s="124">
        <v>1</v>
      </c>
      <c r="C265" s="277">
        <f ca="1">RAND()*1000000</f>
        <v>93872.943549302203</v>
      </c>
      <c r="D265" s="315">
        <f ca="1">ROUND(B265*C265,2)</f>
        <v>93872.94</v>
      </c>
      <c r="E265" s="125" t="s">
        <v>354</v>
      </c>
    </row>
    <row r="266" spans="1:24" s="112" customFormat="1" x14ac:dyDescent="0.3">
      <c r="A266" s="245"/>
      <c r="B266" s="208"/>
      <c r="C266" s="219" t="s">
        <v>36</v>
      </c>
      <c r="D266" s="329">
        <f ca="1">ROUND(SUBTOTAL(109,D135:D265),2)</f>
        <v>861822.97</v>
      </c>
      <c r="E266" s="125" t="s">
        <v>354</v>
      </c>
      <c r="G266" s="128" t="s">
        <v>357</v>
      </c>
    </row>
    <row r="267" spans="1:24" x14ac:dyDescent="0.3">
      <c r="D267" s="317"/>
      <c r="E267" s="125" t="s">
        <v>352</v>
      </c>
    </row>
    <row r="268" spans="1:24" x14ac:dyDescent="0.3">
      <c r="B268" s="567" t="s">
        <v>56</v>
      </c>
      <c r="C268" s="567"/>
      <c r="D268" s="89">
        <f ca="1">+D134+D266</f>
        <v>2104141.5099999998</v>
      </c>
      <c r="E268" s="112" t="s">
        <v>352</v>
      </c>
      <c r="G268" s="152" t="s">
        <v>249</v>
      </c>
    </row>
    <row r="269" spans="1:24" s="112" customFormat="1" x14ac:dyDescent="0.3">
      <c r="C269" s="144"/>
      <c r="D269" s="116"/>
      <c r="E269" s="297" t="s">
        <v>352</v>
      </c>
      <c r="P269" s="131"/>
      <c r="Q269" s="131"/>
      <c r="R269" s="131"/>
      <c r="S269" s="131"/>
      <c r="T269" s="565"/>
      <c r="U269" s="565"/>
      <c r="V269" s="131"/>
      <c r="W269" s="131"/>
      <c r="X269" s="138"/>
    </row>
    <row r="270" spans="1:24" s="112" customFormat="1" x14ac:dyDescent="0.3">
      <c r="A270" s="117" t="s">
        <v>321</v>
      </c>
      <c r="B270" s="118"/>
      <c r="C270" s="118"/>
      <c r="D270" s="119"/>
      <c r="E270" s="112" t="s">
        <v>353</v>
      </c>
      <c r="G270" s="153" t="s">
        <v>248</v>
      </c>
      <c r="P270" s="564"/>
      <c r="Q270" s="564"/>
      <c r="R270" s="131"/>
      <c r="S270" s="131"/>
      <c r="T270" s="563"/>
      <c r="U270" s="563"/>
      <c r="V270" s="131"/>
      <c r="W270" s="131"/>
      <c r="X270" s="142"/>
    </row>
    <row r="271" spans="1:24" s="112" customFormat="1" ht="45" customHeight="1" x14ac:dyDescent="0.3">
      <c r="A271" s="559" t="s">
        <v>322</v>
      </c>
      <c r="B271" s="560"/>
      <c r="C271" s="560"/>
      <c r="D271" s="561"/>
      <c r="E271" s="112" t="s">
        <v>353</v>
      </c>
      <c r="G271" s="556" t="s">
        <v>310</v>
      </c>
      <c r="H271" s="556"/>
      <c r="I271" s="556"/>
      <c r="J271" s="556"/>
      <c r="K271" s="556"/>
      <c r="L271" s="556"/>
      <c r="M271" s="556"/>
      <c r="N271" s="556"/>
      <c r="O271" s="556"/>
      <c r="P271" s="564"/>
      <c r="Q271" s="564"/>
      <c r="R271" s="131"/>
      <c r="S271" s="131"/>
      <c r="T271" s="564"/>
      <c r="U271" s="564"/>
      <c r="V271" s="131"/>
      <c r="W271" s="131"/>
      <c r="X271" s="143"/>
    </row>
    <row r="272" spans="1:24" x14ac:dyDescent="0.3">
      <c r="E272" s="297" t="s">
        <v>354</v>
      </c>
    </row>
    <row r="273" spans="1:15" s="112" customFormat="1" x14ac:dyDescent="0.3">
      <c r="A273" s="117" t="s">
        <v>55</v>
      </c>
      <c r="B273" s="122"/>
      <c r="C273" s="122"/>
      <c r="D273" s="123"/>
      <c r="E273" s="297" t="s">
        <v>354</v>
      </c>
      <c r="G273" s="153" t="s">
        <v>248</v>
      </c>
    </row>
    <row r="274" spans="1:15" s="112" customFormat="1" ht="45" customHeight="1" x14ac:dyDescent="0.3">
      <c r="A274" s="559" t="s">
        <v>323</v>
      </c>
      <c r="B274" s="560"/>
      <c r="C274" s="560"/>
      <c r="D274" s="561"/>
      <c r="E274" s="297" t="s">
        <v>354</v>
      </c>
      <c r="G274" s="556" t="s">
        <v>310</v>
      </c>
      <c r="H274" s="556"/>
      <c r="I274" s="556"/>
      <c r="J274" s="556"/>
      <c r="K274" s="556"/>
      <c r="L274" s="556"/>
      <c r="M274" s="556"/>
      <c r="N274" s="556"/>
      <c r="O274" s="556"/>
    </row>
  </sheetData>
  <sheetProtection algorithmName="SHA-512" hashValue="H2Fy2xlh8BrSxA07xXvdv5UdByB0CYWuJGpQUE4GKvrOtk1Io+2SCkkeyIpDOQly4sbygSWLBQjkiiJZ3abTtw==" saltValue="z/xke1yWqU8K0xk9X2hEnw==" spinCount="100000" sheet="1" objects="1" scenarios="1" formatCells="0" formatRows="0" sort="0"/>
  <autoFilter ref="E1:E274" xr:uid="{00000000-0001-0000-0B00-000000000000}"/>
  <mergeCells count="12">
    <mergeCell ref="A274:D274"/>
    <mergeCell ref="B268:C268"/>
    <mergeCell ref="A1:C1"/>
    <mergeCell ref="A2:D2"/>
    <mergeCell ref="A271:D271"/>
    <mergeCell ref="G271:O271"/>
    <mergeCell ref="G274:O274"/>
    <mergeCell ref="T271:U271"/>
    <mergeCell ref="T269:U269"/>
    <mergeCell ref="P270:Q270"/>
    <mergeCell ref="T270:U270"/>
    <mergeCell ref="P271:Q271"/>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ignoredErrors>
    <ignoredError sqref="D133 D26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A7" sqref="A7:B7"/>
    </sheetView>
  </sheetViews>
  <sheetFormatPr defaultColWidth="9.109375" defaultRowHeight="14.4" x14ac:dyDescent="0.3"/>
  <cols>
    <col min="1" max="1" width="95.33203125" style="8" customWidth="1"/>
    <col min="2" max="2" width="19.109375" style="8" customWidth="1"/>
    <col min="3" max="3" width="18.6640625" style="8" customWidth="1"/>
    <col min="4" max="4" width="11" hidden="1" customWidth="1"/>
    <col min="5" max="5" width="2.88671875" style="8" customWidth="1"/>
    <col min="6" max="16384" width="9.109375" style="8"/>
  </cols>
  <sheetData>
    <row r="1" spans="1:5" ht="20.25" customHeight="1" x14ac:dyDescent="0.3">
      <c r="A1" s="554" t="s">
        <v>188</v>
      </c>
      <c r="B1" s="554"/>
      <c r="C1" s="8">
        <f>+'Section A'!B2</f>
        <v>0</v>
      </c>
      <c r="D1" s="56" t="s">
        <v>355</v>
      </c>
    </row>
    <row r="2" spans="1:5" ht="66.75" customHeight="1" x14ac:dyDescent="0.3">
      <c r="A2" s="570" t="s">
        <v>197</v>
      </c>
      <c r="B2" s="570"/>
      <c r="C2" s="570"/>
      <c r="D2" s="8" t="s">
        <v>352</v>
      </c>
      <c r="E2" s="17"/>
    </row>
    <row r="3" spans="1:5" ht="13.5" customHeight="1" x14ac:dyDescent="0.3">
      <c r="A3" s="574" t="s">
        <v>194</v>
      </c>
      <c r="B3" s="575"/>
      <c r="C3" s="575"/>
      <c r="D3" t="s">
        <v>352</v>
      </c>
      <c r="E3" s="17"/>
    </row>
    <row r="4" spans="1:5" ht="90" customHeight="1" x14ac:dyDescent="0.3">
      <c r="A4" s="570" t="s">
        <v>195</v>
      </c>
      <c r="B4" s="570"/>
      <c r="C4" s="570"/>
      <c r="D4" s="296" t="s">
        <v>352</v>
      </c>
      <c r="E4" s="17"/>
    </row>
    <row r="5" spans="1:5" ht="8.25" customHeight="1" x14ac:dyDescent="0.3">
      <c r="A5" s="576"/>
      <c r="B5" s="576"/>
      <c r="C5" s="576"/>
      <c r="D5" s="125" t="s">
        <v>352</v>
      </c>
      <c r="E5" s="17"/>
    </row>
    <row r="6" spans="1:5" ht="30" customHeight="1" x14ac:dyDescent="0.3">
      <c r="A6" s="571" t="s">
        <v>3</v>
      </c>
      <c r="B6" s="572"/>
      <c r="C6" s="326" t="s">
        <v>284</v>
      </c>
      <c r="D6" s="125" t="s">
        <v>353</v>
      </c>
      <c r="E6" s="17"/>
    </row>
    <row r="7" spans="1:5" s="112" customFormat="1" x14ac:dyDescent="0.3">
      <c r="A7" s="573"/>
      <c r="B7" s="573"/>
      <c r="C7" s="277">
        <v>0</v>
      </c>
      <c r="D7" s="125" t="s">
        <v>353</v>
      </c>
      <c r="E7" s="100"/>
    </row>
    <row r="8" spans="1:5" s="112" customFormat="1" x14ac:dyDescent="0.3">
      <c r="A8" s="569"/>
      <c r="B8" s="569"/>
      <c r="C8" s="145">
        <v>0</v>
      </c>
      <c r="D8" s="125" t="s">
        <v>353</v>
      </c>
      <c r="E8" s="100"/>
    </row>
    <row r="9" spans="1:5" s="112" customFormat="1" x14ac:dyDescent="0.3">
      <c r="A9" s="569"/>
      <c r="B9" s="569"/>
      <c r="C9" s="145">
        <v>0</v>
      </c>
      <c r="D9" s="125" t="s">
        <v>353</v>
      </c>
      <c r="E9" s="100"/>
    </row>
    <row r="10" spans="1:5" s="112" customFormat="1" hidden="1" x14ac:dyDescent="0.3">
      <c r="A10" s="569"/>
      <c r="B10" s="569"/>
      <c r="C10" s="145">
        <v>0</v>
      </c>
      <c r="D10" s="125" t="s">
        <v>353</v>
      </c>
      <c r="E10" s="100"/>
    </row>
    <row r="11" spans="1:5" s="112" customFormat="1" hidden="1" x14ac:dyDescent="0.3">
      <c r="A11" s="569"/>
      <c r="B11" s="569"/>
      <c r="C11" s="145">
        <v>0</v>
      </c>
      <c r="D11" s="125" t="s">
        <v>353</v>
      </c>
      <c r="E11" s="100"/>
    </row>
    <row r="12" spans="1:5" s="112" customFormat="1" hidden="1" x14ac:dyDescent="0.3">
      <c r="A12" s="569"/>
      <c r="B12" s="569"/>
      <c r="C12" s="145">
        <v>0</v>
      </c>
      <c r="D12" s="125" t="s">
        <v>353</v>
      </c>
      <c r="E12" s="100"/>
    </row>
    <row r="13" spans="1:5" s="112" customFormat="1" hidden="1" x14ac:dyDescent="0.3">
      <c r="A13" s="569"/>
      <c r="B13" s="569"/>
      <c r="C13" s="145">
        <v>0</v>
      </c>
      <c r="D13" s="125" t="s">
        <v>353</v>
      </c>
      <c r="E13" s="100"/>
    </row>
    <row r="14" spans="1:5" s="112" customFormat="1" hidden="1" x14ac:dyDescent="0.3">
      <c r="A14" s="569"/>
      <c r="B14" s="569"/>
      <c r="C14" s="145">
        <v>0</v>
      </c>
      <c r="D14" s="125" t="s">
        <v>353</v>
      </c>
      <c r="E14" s="100"/>
    </row>
    <row r="15" spans="1:5" s="112" customFormat="1" hidden="1" x14ac:dyDescent="0.3">
      <c r="A15" s="569"/>
      <c r="B15" s="569"/>
      <c r="C15" s="145">
        <v>0</v>
      </c>
      <c r="D15" s="125" t="s">
        <v>353</v>
      </c>
      <c r="E15" s="100"/>
    </row>
    <row r="16" spans="1:5" s="112" customFormat="1" hidden="1" x14ac:dyDescent="0.3">
      <c r="A16" s="569"/>
      <c r="B16" s="569"/>
      <c r="C16" s="145">
        <v>0</v>
      </c>
      <c r="D16" s="125" t="s">
        <v>353</v>
      </c>
      <c r="E16" s="100"/>
    </row>
    <row r="17" spans="1:5" s="112" customFormat="1" hidden="1" x14ac:dyDescent="0.3">
      <c r="A17" s="569"/>
      <c r="B17" s="569"/>
      <c r="C17" s="145">
        <v>0</v>
      </c>
      <c r="D17" s="125" t="s">
        <v>353</v>
      </c>
      <c r="E17" s="100"/>
    </row>
    <row r="18" spans="1:5" s="112" customFormat="1" hidden="1" x14ac:dyDescent="0.3">
      <c r="A18" s="569"/>
      <c r="B18" s="569"/>
      <c r="C18" s="145">
        <v>0</v>
      </c>
      <c r="D18" s="125" t="s">
        <v>353</v>
      </c>
      <c r="E18" s="100"/>
    </row>
    <row r="19" spans="1:5" s="112" customFormat="1" hidden="1" x14ac:dyDescent="0.3">
      <c r="A19" s="569"/>
      <c r="B19" s="569"/>
      <c r="C19" s="145">
        <v>0</v>
      </c>
      <c r="D19" s="125" t="s">
        <v>353</v>
      </c>
      <c r="E19" s="100"/>
    </row>
    <row r="20" spans="1:5" s="112" customFormat="1" hidden="1" x14ac:dyDescent="0.3">
      <c r="A20" s="569"/>
      <c r="B20" s="569"/>
      <c r="C20" s="145">
        <v>0</v>
      </c>
      <c r="D20" s="125" t="s">
        <v>353</v>
      </c>
      <c r="E20" s="100"/>
    </row>
    <row r="21" spans="1:5" s="112" customFormat="1" hidden="1" x14ac:dyDescent="0.3">
      <c r="A21" s="569"/>
      <c r="B21" s="569"/>
      <c r="C21" s="145">
        <v>0</v>
      </c>
      <c r="D21" s="125" t="s">
        <v>353</v>
      </c>
      <c r="E21" s="100"/>
    </row>
    <row r="22" spans="1:5" s="112" customFormat="1" hidden="1" x14ac:dyDescent="0.3">
      <c r="A22" s="569"/>
      <c r="B22" s="569"/>
      <c r="C22" s="145">
        <v>0</v>
      </c>
      <c r="D22" s="125" t="s">
        <v>353</v>
      </c>
      <c r="E22" s="100"/>
    </row>
    <row r="23" spans="1:5" s="112" customFormat="1" hidden="1" x14ac:dyDescent="0.3">
      <c r="A23" s="569"/>
      <c r="B23" s="569"/>
      <c r="C23" s="145">
        <v>0</v>
      </c>
      <c r="D23" s="125" t="s">
        <v>353</v>
      </c>
      <c r="E23" s="100"/>
    </row>
    <row r="24" spans="1:5" s="112" customFormat="1" hidden="1" x14ac:dyDescent="0.3">
      <c r="A24" s="569"/>
      <c r="B24" s="569"/>
      <c r="C24" s="145">
        <v>0</v>
      </c>
      <c r="D24" s="125" t="s">
        <v>353</v>
      </c>
      <c r="E24" s="100"/>
    </row>
    <row r="25" spans="1:5" s="112" customFormat="1" hidden="1" x14ac:dyDescent="0.3">
      <c r="A25" s="569"/>
      <c r="B25" s="569"/>
      <c r="C25" s="145">
        <v>0</v>
      </c>
      <c r="D25" s="125" t="s">
        <v>353</v>
      </c>
      <c r="E25" s="100"/>
    </row>
    <row r="26" spans="1:5" s="112" customFormat="1" hidden="1" x14ac:dyDescent="0.3">
      <c r="A26" s="569"/>
      <c r="B26" s="569"/>
      <c r="C26" s="145">
        <v>0</v>
      </c>
      <c r="D26" s="125" t="s">
        <v>353</v>
      </c>
      <c r="E26" s="100"/>
    </row>
    <row r="27" spans="1:5" s="112" customFormat="1" hidden="1" x14ac:dyDescent="0.3">
      <c r="A27" s="569"/>
      <c r="B27" s="569"/>
      <c r="C27" s="145">
        <v>0</v>
      </c>
      <c r="D27" s="125" t="s">
        <v>353</v>
      </c>
      <c r="E27" s="100"/>
    </row>
    <row r="28" spans="1:5" s="112" customFormat="1" hidden="1" x14ac:dyDescent="0.3">
      <c r="A28" s="569"/>
      <c r="B28" s="569"/>
      <c r="C28" s="145">
        <v>0</v>
      </c>
      <c r="D28" s="125" t="s">
        <v>353</v>
      </c>
      <c r="E28" s="100"/>
    </row>
    <row r="29" spans="1:5" s="112" customFormat="1" hidden="1" x14ac:dyDescent="0.3">
      <c r="A29" s="569"/>
      <c r="B29" s="569"/>
      <c r="C29" s="145">
        <v>0</v>
      </c>
      <c r="D29" s="125" t="s">
        <v>353</v>
      </c>
      <c r="E29" s="100"/>
    </row>
    <row r="30" spans="1:5" s="112" customFormat="1" hidden="1" x14ac:dyDescent="0.3">
      <c r="A30" s="569"/>
      <c r="B30" s="569"/>
      <c r="C30" s="145">
        <v>0</v>
      </c>
      <c r="D30" s="125" t="s">
        <v>353</v>
      </c>
      <c r="E30" s="100"/>
    </row>
    <row r="31" spans="1:5" s="112" customFormat="1" hidden="1" x14ac:dyDescent="0.3">
      <c r="A31" s="569"/>
      <c r="B31" s="569"/>
      <c r="C31" s="145">
        <v>0</v>
      </c>
      <c r="D31" s="125" t="s">
        <v>353</v>
      </c>
      <c r="E31" s="100"/>
    </row>
    <row r="32" spans="1:5" s="112" customFormat="1" hidden="1" x14ac:dyDescent="0.3">
      <c r="A32" s="569"/>
      <c r="B32" s="569"/>
      <c r="C32" s="145">
        <v>0</v>
      </c>
      <c r="D32" s="125" t="s">
        <v>353</v>
      </c>
      <c r="E32" s="100"/>
    </row>
    <row r="33" spans="1:5" s="112" customFormat="1" hidden="1" x14ac:dyDescent="0.3">
      <c r="A33" s="569"/>
      <c r="B33" s="569"/>
      <c r="C33" s="145">
        <v>0</v>
      </c>
      <c r="D33" s="125" t="s">
        <v>353</v>
      </c>
      <c r="E33" s="100"/>
    </row>
    <row r="34" spans="1:5" s="112" customFormat="1" hidden="1" x14ac:dyDescent="0.3">
      <c r="A34" s="569"/>
      <c r="B34" s="569"/>
      <c r="C34" s="145">
        <v>0</v>
      </c>
      <c r="D34" s="125" t="s">
        <v>353</v>
      </c>
      <c r="E34" s="100"/>
    </row>
    <row r="35" spans="1:5" s="112" customFormat="1" hidden="1" x14ac:dyDescent="0.3">
      <c r="A35" s="569"/>
      <c r="B35" s="569"/>
      <c r="C35" s="145">
        <v>0</v>
      </c>
      <c r="D35" s="125" t="s">
        <v>353</v>
      </c>
      <c r="E35" s="100"/>
    </row>
    <row r="36" spans="1:5" s="112" customFormat="1" hidden="1" x14ac:dyDescent="0.3">
      <c r="A36" s="569"/>
      <c r="B36" s="569"/>
      <c r="C36" s="145">
        <v>0</v>
      </c>
      <c r="D36" s="125" t="s">
        <v>353</v>
      </c>
      <c r="E36" s="100"/>
    </row>
    <row r="37" spans="1:5" s="112" customFormat="1" hidden="1" x14ac:dyDescent="0.3">
      <c r="A37" s="569"/>
      <c r="B37" s="569"/>
      <c r="C37" s="145">
        <v>0</v>
      </c>
      <c r="D37" s="125" t="s">
        <v>353</v>
      </c>
      <c r="E37" s="100"/>
    </row>
    <row r="38" spans="1:5" s="112" customFormat="1" hidden="1" x14ac:dyDescent="0.3">
      <c r="A38" s="569"/>
      <c r="B38" s="569"/>
      <c r="C38" s="145">
        <v>0</v>
      </c>
      <c r="D38" s="125" t="s">
        <v>353</v>
      </c>
      <c r="E38" s="100"/>
    </row>
    <row r="39" spans="1:5" s="112" customFormat="1" hidden="1" x14ac:dyDescent="0.3">
      <c r="A39" s="569"/>
      <c r="B39" s="569"/>
      <c r="C39" s="145">
        <v>0</v>
      </c>
      <c r="D39" s="125" t="s">
        <v>353</v>
      </c>
      <c r="E39" s="100"/>
    </row>
    <row r="40" spans="1:5" s="112" customFormat="1" hidden="1" x14ac:dyDescent="0.3">
      <c r="A40" s="569"/>
      <c r="B40" s="569"/>
      <c r="C40" s="145">
        <v>0</v>
      </c>
      <c r="D40" s="125" t="s">
        <v>353</v>
      </c>
      <c r="E40" s="100"/>
    </row>
    <row r="41" spans="1:5" s="112" customFormat="1" hidden="1" x14ac:dyDescent="0.3">
      <c r="A41" s="569"/>
      <c r="B41" s="569"/>
      <c r="C41" s="145">
        <v>0</v>
      </c>
      <c r="D41" s="125" t="s">
        <v>353</v>
      </c>
      <c r="E41" s="100"/>
    </row>
    <row r="42" spans="1:5" s="112" customFormat="1" hidden="1" x14ac:dyDescent="0.3">
      <c r="A42" s="569"/>
      <c r="B42" s="569"/>
      <c r="C42" s="145">
        <v>0</v>
      </c>
      <c r="D42" s="125" t="s">
        <v>353</v>
      </c>
      <c r="E42" s="100"/>
    </row>
    <row r="43" spans="1:5" s="112" customFormat="1" hidden="1" x14ac:dyDescent="0.3">
      <c r="A43" s="569"/>
      <c r="B43" s="569"/>
      <c r="C43" s="145">
        <v>0</v>
      </c>
      <c r="D43" s="125" t="s">
        <v>353</v>
      </c>
      <c r="E43" s="100"/>
    </row>
    <row r="44" spans="1:5" s="112" customFormat="1" hidden="1" x14ac:dyDescent="0.3">
      <c r="A44" s="569"/>
      <c r="B44" s="569"/>
      <c r="C44" s="145">
        <v>0</v>
      </c>
      <c r="D44" s="125" t="s">
        <v>353</v>
      </c>
      <c r="E44" s="100"/>
    </row>
    <row r="45" spans="1:5" s="112" customFormat="1" hidden="1" x14ac:dyDescent="0.3">
      <c r="A45" s="569"/>
      <c r="B45" s="569"/>
      <c r="C45" s="145">
        <v>0</v>
      </c>
      <c r="D45" s="125" t="s">
        <v>353</v>
      </c>
      <c r="E45" s="100"/>
    </row>
    <row r="46" spans="1:5" s="112" customFormat="1" hidden="1" x14ac:dyDescent="0.3">
      <c r="A46" s="569"/>
      <c r="B46" s="569"/>
      <c r="C46" s="145">
        <v>0</v>
      </c>
      <c r="D46" s="125" t="s">
        <v>353</v>
      </c>
      <c r="E46" s="100"/>
    </row>
    <row r="47" spans="1:5" s="112" customFormat="1" hidden="1" x14ac:dyDescent="0.3">
      <c r="A47" s="569"/>
      <c r="B47" s="569"/>
      <c r="C47" s="145">
        <v>0</v>
      </c>
      <c r="D47" s="125" t="s">
        <v>353</v>
      </c>
      <c r="E47" s="100"/>
    </row>
    <row r="48" spans="1:5" s="112" customFormat="1" hidden="1" x14ac:dyDescent="0.3">
      <c r="A48" s="569"/>
      <c r="B48" s="569"/>
      <c r="C48" s="145">
        <v>0</v>
      </c>
      <c r="D48" s="125" t="s">
        <v>353</v>
      </c>
      <c r="E48" s="100"/>
    </row>
    <row r="49" spans="1:5" s="112" customFormat="1" hidden="1" x14ac:dyDescent="0.3">
      <c r="A49" s="569"/>
      <c r="B49" s="569"/>
      <c r="C49" s="145">
        <v>0</v>
      </c>
      <c r="D49" s="125" t="s">
        <v>353</v>
      </c>
      <c r="E49" s="100"/>
    </row>
    <row r="50" spans="1:5" s="112" customFormat="1" hidden="1" x14ac:dyDescent="0.3">
      <c r="A50" s="569"/>
      <c r="B50" s="569"/>
      <c r="C50" s="145">
        <v>0</v>
      </c>
      <c r="D50" s="125" t="s">
        <v>353</v>
      </c>
      <c r="E50" s="100"/>
    </row>
    <row r="51" spans="1:5" s="112" customFormat="1" hidden="1" x14ac:dyDescent="0.3">
      <c r="A51" s="569"/>
      <c r="B51" s="569"/>
      <c r="C51" s="145">
        <v>0</v>
      </c>
      <c r="D51" s="125" t="s">
        <v>353</v>
      </c>
      <c r="E51" s="100"/>
    </row>
    <row r="52" spans="1:5" s="112" customFormat="1" hidden="1" x14ac:dyDescent="0.3">
      <c r="A52" s="569"/>
      <c r="B52" s="569"/>
      <c r="C52" s="145">
        <v>0</v>
      </c>
      <c r="D52" s="125" t="s">
        <v>353</v>
      </c>
      <c r="E52" s="100"/>
    </row>
    <row r="53" spans="1:5" s="112" customFormat="1" hidden="1" x14ac:dyDescent="0.3">
      <c r="A53" s="569"/>
      <c r="B53" s="569"/>
      <c r="C53" s="145">
        <v>0</v>
      </c>
      <c r="D53" s="125" t="s">
        <v>353</v>
      </c>
      <c r="E53" s="100"/>
    </row>
    <row r="54" spans="1:5" s="112" customFormat="1" hidden="1" x14ac:dyDescent="0.3">
      <c r="A54" s="569"/>
      <c r="B54" s="569"/>
      <c r="C54" s="145">
        <v>0</v>
      </c>
      <c r="D54" s="125" t="s">
        <v>353</v>
      </c>
      <c r="E54" s="100"/>
    </row>
    <row r="55" spans="1:5" s="112" customFormat="1" hidden="1" x14ac:dyDescent="0.3">
      <c r="A55" s="569"/>
      <c r="B55" s="569"/>
      <c r="C55" s="145">
        <v>0</v>
      </c>
      <c r="D55" s="125" t="s">
        <v>353</v>
      </c>
      <c r="E55" s="100"/>
    </row>
    <row r="56" spans="1:5" s="112" customFormat="1" hidden="1" x14ac:dyDescent="0.3">
      <c r="A56" s="569"/>
      <c r="B56" s="569"/>
      <c r="C56" s="145">
        <v>0</v>
      </c>
      <c r="D56" s="125" t="s">
        <v>353</v>
      </c>
      <c r="E56" s="100"/>
    </row>
    <row r="57" spans="1:5" s="112" customFormat="1" hidden="1" x14ac:dyDescent="0.3">
      <c r="A57" s="569"/>
      <c r="B57" s="569"/>
      <c r="C57" s="145">
        <v>0</v>
      </c>
      <c r="D57" s="125" t="s">
        <v>353</v>
      </c>
      <c r="E57" s="100"/>
    </row>
    <row r="58" spans="1:5" s="112" customFormat="1" hidden="1" x14ac:dyDescent="0.3">
      <c r="A58" s="569"/>
      <c r="B58" s="569"/>
      <c r="C58" s="145">
        <v>0</v>
      </c>
      <c r="D58" s="125" t="s">
        <v>353</v>
      </c>
      <c r="E58" s="100"/>
    </row>
    <row r="59" spans="1:5" s="112" customFormat="1" hidden="1" x14ac:dyDescent="0.3">
      <c r="A59" s="569"/>
      <c r="B59" s="569"/>
      <c r="C59" s="145">
        <v>0</v>
      </c>
      <c r="D59" s="125" t="s">
        <v>353</v>
      </c>
      <c r="E59" s="100"/>
    </row>
    <row r="60" spans="1:5" s="112" customFormat="1" hidden="1" x14ac:dyDescent="0.3">
      <c r="A60" s="569"/>
      <c r="B60" s="569"/>
      <c r="C60" s="145">
        <v>0</v>
      </c>
      <c r="D60" s="125" t="s">
        <v>353</v>
      </c>
      <c r="E60" s="100"/>
    </row>
    <row r="61" spans="1:5" s="112" customFormat="1" hidden="1" x14ac:dyDescent="0.3">
      <c r="A61" s="569"/>
      <c r="B61" s="569"/>
      <c r="C61" s="145">
        <v>0</v>
      </c>
      <c r="D61" s="125" t="s">
        <v>353</v>
      </c>
      <c r="E61" s="100"/>
    </row>
    <row r="62" spans="1:5" s="112" customFormat="1" hidden="1" x14ac:dyDescent="0.3">
      <c r="A62" s="569"/>
      <c r="B62" s="569"/>
      <c r="C62" s="145">
        <v>0</v>
      </c>
      <c r="D62" s="125" t="s">
        <v>353</v>
      </c>
      <c r="E62" s="100"/>
    </row>
    <row r="63" spans="1:5" s="112" customFormat="1" hidden="1" x14ac:dyDescent="0.3">
      <c r="A63" s="569"/>
      <c r="B63" s="569"/>
      <c r="C63" s="145">
        <v>0</v>
      </c>
      <c r="D63" s="125" t="s">
        <v>353</v>
      </c>
      <c r="E63" s="100"/>
    </row>
    <row r="64" spans="1:5" s="112" customFormat="1" hidden="1" x14ac:dyDescent="0.3">
      <c r="A64" s="569"/>
      <c r="B64" s="569"/>
      <c r="C64" s="145">
        <v>0</v>
      </c>
      <c r="D64" s="125" t="s">
        <v>353</v>
      </c>
      <c r="E64" s="100"/>
    </row>
    <row r="65" spans="1:5" s="112" customFormat="1" hidden="1" x14ac:dyDescent="0.3">
      <c r="A65" s="569"/>
      <c r="B65" s="569"/>
      <c r="C65" s="145">
        <v>0</v>
      </c>
      <c r="D65" s="125" t="s">
        <v>353</v>
      </c>
      <c r="E65" s="100"/>
    </row>
    <row r="66" spans="1:5" s="112" customFormat="1" hidden="1" x14ac:dyDescent="0.3">
      <c r="A66" s="569"/>
      <c r="B66" s="569"/>
      <c r="C66" s="145">
        <v>0</v>
      </c>
      <c r="D66" s="125" t="s">
        <v>353</v>
      </c>
      <c r="E66" s="100"/>
    </row>
    <row r="67" spans="1:5" s="112" customFormat="1" hidden="1" x14ac:dyDescent="0.3">
      <c r="A67" s="569"/>
      <c r="B67" s="569"/>
      <c r="C67" s="145">
        <v>0</v>
      </c>
      <c r="D67" s="125" t="s">
        <v>353</v>
      </c>
      <c r="E67" s="100"/>
    </row>
    <row r="68" spans="1:5" s="112" customFormat="1" hidden="1" x14ac:dyDescent="0.3">
      <c r="A68" s="569"/>
      <c r="B68" s="569"/>
      <c r="C68" s="145">
        <v>0</v>
      </c>
      <c r="D68" s="125" t="s">
        <v>353</v>
      </c>
      <c r="E68" s="100"/>
    </row>
    <row r="69" spans="1:5" s="112" customFormat="1" hidden="1" x14ac:dyDescent="0.3">
      <c r="A69" s="569"/>
      <c r="B69" s="569"/>
      <c r="C69" s="145">
        <v>0</v>
      </c>
      <c r="D69" s="125" t="s">
        <v>353</v>
      </c>
      <c r="E69" s="100"/>
    </row>
    <row r="70" spans="1:5" s="112" customFormat="1" hidden="1" x14ac:dyDescent="0.3">
      <c r="A70" s="569"/>
      <c r="B70" s="569"/>
      <c r="C70" s="145">
        <v>0</v>
      </c>
      <c r="D70" s="125" t="s">
        <v>353</v>
      </c>
      <c r="E70" s="100"/>
    </row>
    <row r="71" spans="1:5" s="112" customFormat="1" hidden="1" x14ac:dyDescent="0.3">
      <c r="A71" s="569"/>
      <c r="B71" s="569"/>
      <c r="C71" s="145">
        <v>0</v>
      </c>
      <c r="D71" s="125" t="s">
        <v>353</v>
      </c>
      <c r="E71" s="100"/>
    </row>
    <row r="72" spans="1:5" s="112" customFormat="1" hidden="1" x14ac:dyDescent="0.3">
      <c r="A72" s="569"/>
      <c r="B72" s="569"/>
      <c r="C72" s="145">
        <v>0</v>
      </c>
      <c r="D72" s="125" t="s">
        <v>353</v>
      </c>
      <c r="E72" s="100"/>
    </row>
    <row r="73" spans="1:5" s="112" customFormat="1" hidden="1" x14ac:dyDescent="0.3">
      <c r="A73" s="569"/>
      <c r="B73" s="569"/>
      <c r="C73" s="145">
        <v>0</v>
      </c>
      <c r="D73" s="125" t="s">
        <v>353</v>
      </c>
      <c r="E73" s="100"/>
    </row>
    <row r="74" spans="1:5" s="112" customFormat="1" hidden="1" x14ac:dyDescent="0.3">
      <c r="A74" s="569"/>
      <c r="B74" s="569"/>
      <c r="C74" s="145">
        <v>0</v>
      </c>
      <c r="D74" s="125" t="s">
        <v>353</v>
      </c>
      <c r="E74" s="100"/>
    </row>
    <row r="75" spans="1:5" s="112" customFormat="1" hidden="1" x14ac:dyDescent="0.3">
      <c r="A75" s="569"/>
      <c r="B75" s="569"/>
      <c r="C75" s="145">
        <v>0</v>
      </c>
      <c r="D75" s="125" t="s">
        <v>353</v>
      </c>
      <c r="E75" s="100"/>
    </row>
    <row r="76" spans="1:5" s="112" customFormat="1" hidden="1" x14ac:dyDescent="0.3">
      <c r="A76" s="569"/>
      <c r="B76" s="569"/>
      <c r="C76" s="145">
        <v>0</v>
      </c>
      <c r="D76" s="125" t="s">
        <v>353</v>
      </c>
      <c r="E76" s="100"/>
    </row>
    <row r="77" spans="1:5" s="112" customFormat="1" hidden="1" x14ac:dyDescent="0.3">
      <c r="A77" s="569"/>
      <c r="B77" s="569"/>
      <c r="C77" s="145">
        <v>0</v>
      </c>
      <c r="D77" s="125" t="s">
        <v>353</v>
      </c>
      <c r="E77" s="100"/>
    </row>
    <row r="78" spans="1:5" s="112" customFormat="1" hidden="1" x14ac:dyDescent="0.3">
      <c r="A78" s="569"/>
      <c r="B78" s="569"/>
      <c r="C78" s="145">
        <v>0</v>
      </c>
      <c r="D78" s="125" t="s">
        <v>353</v>
      </c>
      <c r="E78" s="100"/>
    </row>
    <row r="79" spans="1:5" s="112" customFormat="1" hidden="1" x14ac:dyDescent="0.3">
      <c r="A79" s="569"/>
      <c r="B79" s="569"/>
      <c r="C79" s="145">
        <v>0</v>
      </c>
      <c r="D79" s="125" t="s">
        <v>353</v>
      </c>
      <c r="E79" s="100"/>
    </row>
    <row r="80" spans="1:5" s="112" customFormat="1" hidden="1" x14ac:dyDescent="0.3">
      <c r="A80" s="569"/>
      <c r="B80" s="569"/>
      <c r="C80" s="145">
        <v>0</v>
      </c>
      <c r="D80" s="125" t="s">
        <v>353</v>
      </c>
      <c r="E80" s="100"/>
    </row>
    <row r="81" spans="1:5" s="112" customFormat="1" hidden="1" x14ac:dyDescent="0.3">
      <c r="A81" s="569"/>
      <c r="B81" s="569"/>
      <c r="C81" s="145">
        <v>0</v>
      </c>
      <c r="D81" s="125" t="s">
        <v>353</v>
      </c>
      <c r="E81" s="100"/>
    </row>
    <row r="82" spans="1:5" s="112" customFormat="1" hidden="1" x14ac:dyDescent="0.3">
      <c r="A82" s="569"/>
      <c r="B82" s="569"/>
      <c r="C82" s="145">
        <v>0</v>
      </c>
      <c r="D82" s="125" t="s">
        <v>353</v>
      </c>
      <c r="E82" s="100"/>
    </row>
    <row r="83" spans="1:5" s="112" customFormat="1" hidden="1" x14ac:dyDescent="0.3">
      <c r="A83" s="569"/>
      <c r="B83" s="569"/>
      <c r="C83" s="145">
        <v>0</v>
      </c>
      <c r="D83" s="125" t="s">
        <v>353</v>
      </c>
      <c r="E83" s="100"/>
    </row>
    <row r="84" spans="1:5" s="112" customFormat="1" hidden="1" x14ac:dyDescent="0.3">
      <c r="A84" s="569"/>
      <c r="B84" s="569"/>
      <c r="C84" s="145">
        <v>0</v>
      </c>
      <c r="D84" s="125" t="s">
        <v>353</v>
      </c>
      <c r="E84" s="100"/>
    </row>
    <row r="85" spans="1:5" s="112" customFormat="1" hidden="1" x14ac:dyDescent="0.3">
      <c r="A85" s="569"/>
      <c r="B85" s="569"/>
      <c r="C85" s="145">
        <v>0</v>
      </c>
      <c r="D85" s="125" t="s">
        <v>353</v>
      </c>
      <c r="E85" s="100"/>
    </row>
    <row r="86" spans="1:5" s="112" customFormat="1" hidden="1" x14ac:dyDescent="0.3">
      <c r="A86" s="569"/>
      <c r="B86" s="569"/>
      <c r="C86" s="145">
        <v>0</v>
      </c>
      <c r="D86" s="125" t="s">
        <v>353</v>
      </c>
      <c r="E86" s="100"/>
    </row>
    <row r="87" spans="1:5" s="112" customFormat="1" hidden="1" x14ac:dyDescent="0.3">
      <c r="A87" s="569"/>
      <c r="B87" s="569"/>
      <c r="C87" s="145">
        <v>0</v>
      </c>
      <c r="D87" s="125" t="s">
        <v>353</v>
      </c>
      <c r="E87" s="100"/>
    </row>
    <row r="88" spans="1:5" s="112" customFormat="1" hidden="1" x14ac:dyDescent="0.3">
      <c r="A88" s="569"/>
      <c r="B88" s="569"/>
      <c r="C88" s="145">
        <v>0</v>
      </c>
      <c r="D88" s="125" t="s">
        <v>353</v>
      </c>
      <c r="E88" s="100"/>
    </row>
    <row r="89" spans="1:5" s="112" customFormat="1" hidden="1" x14ac:dyDescent="0.3">
      <c r="A89" s="569"/>
      <c r="B89" s="569"/>
      <c r="C89" s="145">
        <v>0</v>
      </c>
      <c r="D89" s="125" t="s">
        <v>353</v>
      </c>
      <c r="E89" s="100"/>
    </row>
    <row r="90" spans="1:5" s="112" customFormat="1" hidden="1" x14ac:dyDescent="0.3">
      <c r="A90" s="569"/>
      <c r="B90" s="569"/>
      <c r="C90" s="145">
        <v>0</v>
      </c>
      <c r="D90" s="125" t="s">
        <v>353</v>
      </c>
      <c r="E90" s="100"/>
    </row>
    <row r="91" spans="1:5" s="112" customFormat="1" hidden="1" x14ac:dyDescent="0.3">
      <c r="A91" s="569"/>
      <c r="B91" s="569"/>
      <c r="C91" s="145">
        <v>0</v>
      </c>
      <c r="D91" s="125" t="s">
        <v>353</v>
      </c>
      <c r="E91" s="100"/>
    </row>
    <row r="92" spans="1:5" s="112" customFormat="1" hidden="1" x14ac:dyDescent="0.3">
      <c r="A92" s="569"/>
      <c r="B92" s="569"/>
      <c r="C92" s="145">
        <v>0</v>
      </c>
      <c r="D92" s="125" t="s">
        <v>353</v>
      </c>
      <c r="E92" s="100"/>
    </row>
    <row r="93" spans="1:5" s="112" customFormat="1" hidden="1" x14ac:dyDescent="0.3">
      <c r="A93" s="569"/>
      <c r="B93" s="569"/>
      <c r="C93" s="145">
        <v>0</v>
      </c>
      <c r="D93" s="125" t="s">
        <v>353</v>
      </c>
      <c r="E93" s="100"/>
    </row>
    <row r="94" spans="1:5" s="112" customFormat="1" hidden="1" x14ac:dyDescent="0.3">
      <c r="A94" s="569"/>
      <c r="B94" s="569"/>
      <c r="C94" s="145">
        <v>0</v>
      </c>
      <c r="D94" s="125" t="s">
        <v>353</v>
      </c>
      <c r="E94" s="100"/>
    </row>
    <row r="95" spans="1:5" s="112" customFormat="1" hidden="1" x14ac:dyDescent="0.3">
      <c r="A95" s="569"/>
      <c r="B95" s="569"/>
      <c r="C95" s="145">
        <v>0</v>
      </c>
      <c r="D95" s="125" t="s">
        <v>353</v>
      </c>
      <c r="E95" s="100"/>
    </row>
    <row r="96" spans="1:5" s="112" customFormat="1" hidden="1" x14ac:dyDescent="0.3">
      <c r="A96" s="569"/>
      <c r="B96" s="569"/>
      <c r="C96" s="145">
        <v>0</v>
      </c>
      <c r="D96" s="125" t="s">
        <v>353</v>
      </c>
      <c r="E96" s="100"/>
    </row>
    <row r="97" spans="1:5" s="112" customFormat="1" hidden="1" x14ac:dyDescent="0.3">
      <c r="A97" s="569"/>
      <c r="B97" s="569"/>
      <c r="C97" s="145">
        <v>0</v>
      </c>
      <c r="D97" s="125" t="s">
        <v>353</v>
      </c>
      <c r="E97" s="100"/>
    </row>
    <row r="98" spans="1:5" s="112" customFormat="1" hidden="1" x14ac:dyDescent="0.3">
      <c r="A98" s="569"/>
      <c r="B98" s="569"/>
      <c r="C98" s="145">
        <v>0</v>
      </c>
      <c r="D98" s="125" t="s">
        <v>353</v>
      </c>
      <c r="E98" s="100"/>
    </row>
    <row r="99" spans="1:5" s="112" customFormat="1" hidden="1" x14ac:dyDescent="0.3">
      <c r="A99" s="569"/>
      <c r="B99" s="569"/>
      <c r="C99" s="145">
        <v>0</v>
      </c>
      <c r="D99" s="125" t="s">
        <v>353</v>
      </c>
      <c r="E99" s="100"/>
    </row>
    <row r="100" spans="1:5" s="112" customFormat="1" hidden="1" x14ac:dyDescent="0.3">
      <c r="A100" s="569"/>
      <c r="B100" s="569"/>
      <c r="C100" s="145">
        <v>0</v>
      </c>
      <c r="D100" s="125" t="s">
        <v>353</v>
      </c>
      <c r="E100" s="100"/>
    </row>
    <row r="101" spans="1:5" s="112" customFormat="1" hidden="1" x14ac:dyDescent="0.3">
      <c r="A101" s="569"/>
      <c r="B101" s="569"/>
      <c r="C101" s="145">
        <v>0</v>
      </c>
      <c r="D101" s="125" t="s">
        <v>353</v>
      </c>
      <c r="E101" s="100"/>
    </row>
    <row r="102" spans="1:5" s="112" customFormat="1" hidden="1" x14ac:dyDescent="0.3">
      <c r="A102" s="569"/>
      <c r="B102" s="569"/>
      <c r="C102" s="145">
        <v>0</v>
      </c>
      <c r="D102" s="125" t="s">
        <v>353</v>
      </c>
      <c r="E102" s="100"/>
    </row>
    <row r="103" spans="1:5" s="112" customFormat="1" hidden="1" x14ac:dyDescent="0.3">
      <c r="A103" s="569"/>
      <c r="B103" s="569"/>
      <c r="C103" s="145">
        <v>0</v>
      </c>
      <c r="D103" s="125" t="s">
        <v>353</v>
      </c>
      <c r="E103" s="100"/>
    </row>
    <row r="104" spans="1:5" s="112" customFormat="1" hidden="1" x14ac:dyDescent="0.3">
      <c r="A104" s="569"/>
      <c r="B104" s="569"/>
      <c r="C104" s="145">
        <v>0</v>
      </c>
      <c r="D104" s="125" t="s">
        <v>353</v>
      </c>
      <c r="E104" s="100"/>
    </row>
    <row r="105" spans="1:5" s="112" customFormat="1" hidden="1" x14ac:dyDescent="0.3">
      <c r="A105" s="569"/>
      <c r="B105" s="569"/>
      <c r="C105" s="145">
        <v>0</v>
      </c>
      <c r="D105" s="125" t="s">
        <v>353</v>
      </c>
      <c r="E105" s="100"/>
    </row>
    <row r="106" spans="1:5" s="112" customFormat="1" hidden="1" x14ac:dyDescent="0.3">
      <c r="A106" s="569"/>
      <c r="B106" s="569"/>
      <c r="C106" s="145">
        <v>0</v>
      </c>
      <c r="D106" s="125" t="s">
        <v>353</v>
      </c>
      <c r="E106" s="100"/>
    </row>
    <row r="107" spans="1:5" s="112" customFormat="1" hidden="1" x14ac:dyDescent="0.3">
      <c r="A107" s="569"/>
      <c r="B107" s="569"/>
      <c r="C107" s="145">
        <v>0</v>
      </c>
      <c r="D107" s="125" t="s">
        <v>353</v>
      </c>
      <c r="E107" s="100"/>
    </row>
    <row r="108" spans="1:5" s="112" customFormat="1" hidden="1" x14ac:dyDescent="0.3">
      <c r="A108" s="569"/>
      <c r="B108" s="569"/>
      <c r="C108" s="145">
        <v>0</v>
      </c>
      <c r="D108" s="125" t="s">
        <v>353</v>
      </c>
      <c r="E108" s="100"/>
    </row>
    <row r="109" spans="1:5" s="112" customFormat="1" hidden="1" x14ac:dyDescent="0.3">
      <c r="A109" s="569"/>
      <c r="B109" s="569"/>
      <c r="C109" s="145">
        <v>0</v>
      </c>
      <c r="D109" s="125" t="s">
        <v>353</v>
      </c>
      <c r="E109" s="100"/>
    </row>
    <row r="110" spans="1:5" s="112" customFormat="1" hidden="1" x14ac:dyDescent="0.3">
      <c r="A110" s="569"/>
      <c r="B110" s="569"/>
      <c r="C110" s="145">
        <v>0</v>
      </c>
      <c r="D110" s="125" t="s">
        <v>353</v>
      </c>
      <c r="E110" s="100"/>
    </row>
    <row r="111" spans="1:5" s="112" customFormat="1" hidden="1" x14ac:dyDescent="0.3">
      <c r="A111" s="569"/>
      <c r="B111" s="569"/>
      <c r="C111" s="145">
        <v>0</v>
      </c>
      <c r="D111" s="125" t="s">
        <v>353</v>
      </c>
      <c r="E111" s="100"/>
    </row>
    <row r="112" spans="1:5" s="112" customFormat="1" hidden="1" x14ac:dyDescent="0.3">
      <c r="A112" s="569"/>
      <c r="B112" s="569"/>
      <c r="C112" s="145">
        <v>0</v>
      </c>
      <c r="D112" s="125" t="s">
        <v>353</v>
      </c>
      <c r="E112" s="100"/>
    </row>
    <row r="113" spans="1:5" s="112" customFormat="1" hidden="1" x14ac:dyDescent="0.3">
      <c r="A113" s="569"/>
      <c r="B113" s="569"/>
      <c r="C113" s="145">
        <v>0</v>
      </c>
      <c r="D113" s="125" t="s">
        <v>353</v>
      </c>
      <c r="E113" s="100"/>
    </row>
    <row r="114" spans="1:5" s="112" customFormat="1" hidden="1" x14ac:dyDescent="0.3">
      <c r="A114" s="569"/>
      <c r="B114" s="569"/>
      <c r="C114" s="145">
        <v>0</v>
      </c>
      <c r="D114" s="125" t="s">
        <v>353</v>
      </c>
      <c r="E114" s="100"/>
    </row>
    <row r="115" spans="1:5" s="112" customFormat="1" hidden="1" x14ac:dyDescent="0.3">
      <c r="A115" s="569"/>
      <c r="B115" s="569"/>
      <c r="C115" s="145">
        <v>0</v>
      </c>
      <c r="D115" s="125" t="s">
        <v>353</v>
      </c>
      <c r="E115" s="100"/>
    </row>
    <row r="116" spans="1:5" s="112" customFormat="1" hidden="1" x14ac:dyDescent="0.3">
      <c r="A116" s="569"/>
      <c r="B116" s="569"/>
      <c r="C116" s="145">
        <v>0</v>
      </c>
      <c r="D116" s="125" t="s">
        <v>353</v>
      </c>
      <c r="E116" s="100"/>
    </row>
    <row r="117" spans="1:5" s="112" customFormat="1" hidden="1" x14ac:dyDescent="0.3">
      <c r="A117" s="569"/>
      <c r="B117" s="569"/>
      <c r="C117" s="145">
        <v>0</v>
      </c>
      <c r="D117" s="125" t="s">
        <v>353</v>
      </c>
      <c r="E117" s="100"/>
    </row>
    <row r="118" spans="1:5" s="112" customFormat="1" hidden="1" x14ac:dyDescent="0.3">
      <c r="A118" s="569"/>
      <c r="B118" s="569"/>
      <c r="C118" s="145">
        <v>0</v>
      </c>
      <c r="D118" s="125" t="s">
        <v>353</v>
      </c>
      <c r="E118" s="100"/>
    </row>
    <row r="119" spans="1:5" s="112" customFormat="1" hidden="1" x14ac:dyDescent="0.3">
      <c r="A119" s="569"/>
      <c r="B119" s="569"/>
      <c r="C119" s="145">
        <v>0</v>
      </c>
      <c r="D119" s="125" t="s">
        <v>353</v>
      </c>
      <c r="E119" s="100"/>
    </row>
    <row r="120" spans="1:5" s="112" customFormat="1" hidden="1" x14ac:dyDescent="0.3">
      <c r="A120" s="569"/>
      <c r="B120" s="569"/>
      <c r="C120" s="145">
        <v>0</v>
      </c>
      <c r="D120" s="125" t="s">
        <v>353</v>
      </c>
      <c r="E120" s="100"/>
    </row>
    <row r="121" spans="1:5" s="112" customFormat="1" hidden="1" x14ac:dyDescent="0.3">
      <c r="A121" s="569"/>
      <c r="B121" s="569"/>
      <c r="C121" s="145">
        <v>0</v>
      </c>
      <c r="D121" s="125" t="s">
        <v>353</v>
      </c>
      <c r="E121" s="100"/>
    </row>
    <row r="122" spans="1:5" s="112" customFormat="1" hidden="1" x14ac:dyDescent="0.3">
      <c r="A122" s="569"/>
      <c r="B122" s="569"/>
      <c r="C122" s="145">
        <v>0</v>
      </c>
      <c r="D122" s="125" t="s">
        <v>353</v>
      </c>
      <c r="E122" s="100"/>
    </row>
    <row r="123" spans="1:5" s="112" customFormat="1" hidden="1" x14ac:dyDescent="0.3">
      <c r="A123" s="569"/>
      <c r="B123" s="569"/>
      <c r="C123" s="145">
        <v>0</v>
      </c>
      <c r="D123" s="125" t="s">
        <v>353</v>
      </c>
      <c r="E123" s="100"/>
    </row>
    <row r="124" spans="1:5" s="112" customFormat="1" hidden="1" x14ac:dyDescent="0.3">
      <c r="A124" s="569"/>
      <c r="B124" s="569"/>
      <c r="C124" s="145">
        <v>0</v>
      </c>
      <c r="D124" s="125" t="s">
        <v>353</v>
      </c>
      <c r="E124" s="100"/>
    </row>
    <row r="125" spans="1:5" s="112" customFormat="1" hidden="1" x14ac:dyDescent="0.3">
      <c r="A125" s="569"/>
      <c r="B125" s="569"/>
      <c r="C125" s="145">
        <v>0</v>
      </c>
      <c r="D125" s="125" t="s">
        <v>353</v>
      </c>
      <c r="E125" s="100"/>
    </row>
    <row r="126" spans="1:5" s="112" customFormat="1" hidden="1" x14ac:dyDescent="0.3">
      <c r="A126" s="569"/>
      <c r="B126" s="569"/>
      <c r="C126" s="145">
        <v>0</v>
      </c>
      <c r="D126" s="125" t="s">
        <v>353</v>
      </c>
      <c r="E126" s="100"/>
    </row>
    <row r="127" spans="1:5" s="112" customFormat="1" hidden="1" x14ac:dyDescent="0.3">
      <c r="A127" s="569"/>
      <c r="B127" s="569"/>
      <c r="C127" s="145">
        <v>0</v>
      </c>
      <c r="D127" s="125" t="s">
        <v>353</v>
      </c>
      <c r="E127" s="100"/>
    </row>
    <row r="128" spans="1:5" s="112" customFormat="1" hidden="1" x14ac:dyDescent="0.3">
      <c r="A128" s="569"/>
      <c r="B128" s="569"/>
      <c r="C128" s="145">
        <v>0</v>
      </c>
      <c r="D128" s="125" t="s">
        <v>353</v>
      </c>
      <c r="E128" s="100"/>
    </row>
    <row r="129" spans="1:6" s="112" customFormat="1" hidden="1" x14ac:dyDescent="0.3">
      <c r="A129" s="569"/>
      <c r="B129" s="569"/>
      <c r="C129" s="145">
        <v>0</v>
      </c>
      <c r="D129" s="125" t="s">
        <v>353</v>
      </c>
      <c r="E129" s="100"/>
    </row>
    <row r="130" spans="1:6" s="112" customFormat="1" hidden="1" x14ac:dyDescent="0.3">
      <c r="A130" s="569"/>
      <c r="B130" s="569"/>
      <c r="C130" s="145">
        <v>0</v>
      </c>
      <c r="D130" s="125" t="s">
        <v>353</v>
      </c>
      <c r="E130" s="100"/>
    </row>
    <row r="131" spans="1:6" s="112" customFormat="1" hidden="1" x14ac:dyDescent="0.3">
      <c r="A131" s="569"/>
      <c r="B131" s="569"/>
      <c r="C131" s="145">
        <v>0</v>
      </c>
      <c r="D131" s="125" t="s">
        <v>353</v>
      </c>
      <c r="E131" s="100"/>
    </row>
    <row r="132" spans="1:6" s="112" customFormat="1" hidden="1" x14ac:dyDescent="0.3">
      <c r="A132" s="569"/>
      <c r="B132" s="569"/>
      <c r="C132" s="145">
        <v>0</v>
      </c>
      <c r="D132" s="125" t="s">
        <v>353</v>
      </c>
      <c r="E132" s="100"/>
    </row>
    <row r="133" spans="1:6" s="112" customFormat="1" hidden="1" x14ac:dyDescent="0.3">
      <c r="A133" s="569"/>
      <c r="B133" s="569"/>
      <c r="C133" s="145">
        <v>0</v>
      </c>
      <c r="D133" s="125" t="s">
        <v>353</v>
      </c>
      <c r="E133" s="100"/>
    </row>
    <row r="134" spans="1:6" s="112" customFormat="1" hidden="1" x14ac:dyDescent="0.3">
      <c r="A134" s="569"/>
      <c r="B134" s="569"/>
      <c r="C134" s="145">
        <v>0</v>
      </c>
      <c r="D134" s="125" t="s">
        <v>353</v>
      </c>
      <c r="E134" s="100"/>
    </row>
    <row r="135" spans="1:6" s="112" customFormat="1" hidden="1" x14ac:dyDescent="0.3">
      <c r="A135" s="569"/>
      <c r="B135" s="569"/>
      <c r="C135" s="145">
        <v>0</v>
      </c>
      <c r="D135" s="125" t="s">
        <v>353</v>
      </c>
      <c r="E135" s="100"/>
    </row>
    <row r="136" spans="1:6" s="112" customFormat="1" x14ac:dyDescent="0.3">
      <c r="A136" s="569"/>
      <c r="B136" s="569"/>
      <c r="C136" s="338">
        <v>0</v>
      </c>
      <c r="D136" s="125" t="s">
        <v>353</v>
      </c>
    </row>
    <row r="137" spans="1:6" s="112" customFormat="1" x14ac:dyDescent="0.3">
      <c r="A137" s="210"/>
      <c r="B137" s="222" t="s">
        <v>42</v>
      </c>
      <c r="C137" s="329">
        <f>ROUND(SUBTOTAL(109,C7:C136),2)</f>
        <v>0</v>
      </c>
      <c r="D137" s="125" t="s">
        <v>353</v>
      </c>
      <c r="F137" s="128" t="s">
        <v>357</v>
      </c>
    </row>
    <row r="138" spans="1:6" s="112" customFormat="1" x14ac:dyDescent="0.3">
      <c r="A138" s="569"/>
      <c r="B138" s="569"/>
      <c r="C138" s="324"/>
      <c r="D138" s="125" t="s">
        <v>354</v>
      </c>
    </row>
    <row r="139" spans="1:6" s="112" customFormat="1" x14ac:dyDescent="0.3">
      <c r="A139" s="569"/>
      <c r="B139" s="569"/>
      <c r="C139" s="145">
        <v>0</v>
      </c>
      <c r="D139" s="125" t="s">
        <v>354</v>
      </c>
    </row>
    <row r="140" spans="1:6" s="112" customFormat="1" x14ac:dyDescent="0.3">
      <c r="A140" s="569"/>
      <c r="B140" s="569"/>
      <c r="C140" s="145">
        <v>0</v>
      </c>
      <c r="D140" s="125" t="s">
        <v>354</v>
      </c>
      <c r="E140" s="100"/>
    </row>
    <row r="141" spans="1:6" s="112" customFormat="1" x14ac:dyDescent="0.3">
      <c r="A141" s="569"/>
      <c r="B141" s="569"/>
      <c r="C141" s="145">
        <v>0</v>
      </c>
      <c r="D141" s="125" t="s">
        <v>354</v>
      </c>
      <c r="E141" s="100"/>
    </row>
    <row r="142" spans="1:6" s="112" customFormat="1" hidden="1" x14ac:dyDescent="0.3">
      <c r="A142" s="569"/>
      <c r="B142" s="569"/>
      <c r="C142" s="145">
        <v>0</v>
      </c>
      <c r="D142" s="125" t="s">
        <v>354</v>
      </c>
      <c r="E142" s="100"/>
    </row>
    <row r="143" spans="1:6" s="112" customFormat="1" hidden="1" x14ac:dyDescent="0.3">
      <c r="A143" s="569"/>
      <c r="B143" s="569"/>
      <c r="C143" s="145">
        <v>0</v>
      </c>
      <c r="D143" s="125" t="s">
        <v>354</v>
      </c>
      <c r="E143" s="100"/>
    </row>
    <row r="144" spans="1:6" s="112" customFormat="1" hidden="1" x14ac:dyDescent="0.3">
      <c r="A144" s="569"/>
      <c r="B144" s="569"/>
      <c r="C144" s="145">
        <v>0</v>
      </c>
      <c r="D144" s="125" t="s">
        <v>354</v>
      </c>
      <c r="E144" s="100"/>
    </row>
    <row r="145" spans="1:5" s="112" customFormat="1" hidden="1" x14ac:dyDescent="0.3">
      <c r="A145" s="569"/>
      <c r="B145" s="569"/>
      <c r="C145" s="145">
        <v>0</v>
      </c>
      <c r="D145" s="125" t="s">
        <v>354</v>
      </c>
      <c r="E145" s="100"/>
    </row>
    <row r="146" spans="1:5" s="112" customFormat="1" hidden="1" x14ac:dyDescent="0.3">
      <c r="A146" s="569"/>
      <c r="B146" s="569"/>
      <c r="C146" s="145">
        <v>0</v>
      </c>
      <c r="D146" s="125" t="s">
        <v>354</v>
      </c>
      <c r="E146" s="100"/>
    </row>
    <row r="147" spans="1:5" s="112" customFormat="1" hidden="1" x14ac:dyDescent="0.3">
      <c r="A147" s="569"/>
      <c r="B147" s="569"/>
      <c r="C147" s="145">
        <v>0</v>
      </c>
      <c r="D147" s="125" t="s">
        <v>354</v>
      </c>
      <c r="E147" s="100"/>
    </row>
    <row r="148" spans="1:5" s="112" customFormat="1" hidden="1" x14ac:dyDescent="0.3">
      <c r="A148" s="569"/>
      <c r="B148" s="569"/>
      <c r="C148" s="145">
        <v>0</v>
      </c>
      <c r="D148" s="125" t="s">
        <v>354</v>
      </c>
      <c r="E148" s="100"/>
    </row>
    <row r="149" spans="1:5" s="112" customFormat="1" hidden="1" x14ac:dyDescent="0.3">
      <c r="A149" s="569"/>
      <c r="B149" s="569"/>
      <c r="C149" s="145">
        <v>0</v>
      </c>
      <c r="D149" s="125" t="s">
        <v>354</v>
      </c>
      <c r="E149" s="100"/>
    </row>
    <row r="150" spans="1:5" s="112" customFormat="1" hidden="1" x14ac:dyDescent="0.3">
      <c r="A150" s="569"/>
      <c r="B150" s="569"/>
      <c r="C150" s="145">
        <v>0</v>
      </c>
      <c r="D150" s="125" t="s">
        <v>354</v>
      </c>
      <c r="E150" s="100"/>
    </row>
    <row r="151" spans="1:5" s="112" customFormat="1" hidden="1" x14ac:dyDescent="0.3">
      <c r="A151" s="569"/>
      <c r="B151" s="569"/>
      <c r="C151" s="145">
        <v>0</v>
      </c>
      <c r="D151" s="125" t="s">
        <v>354</v>
      </c>
      <c r="E151" s="100"/>
    </row>
    <row r="152" spans="1:5" s="112" customFormat="1" hidden="1" x14ac:dyDescent="0.3">
      <c r="A152" s="569"/>
      <c r="B152" s="569"/>
      <c r="C152" s="145">
        <v>0</v>
      </c>
      <c r="D152" s="125" t="s">
        <v>354</v>
      </c>
      <c r="E152" s="100"/>
    </row>
    <row r="153" spans="1:5" s="112" customFormat="1" hidden="1" x14ac:dyDescent="0.3">
      <c r="A153" s="569"/>
      <c r="B153" s="569"/>
      <c r="C153" s="145">
        <v>0</v>
      </c>
      <c r="D153" s="125" t="s">
        <v>354</v>
      </c>
      <c r="E153" s="100"/>
    </row>
    <row r="154" spans="1:5" s="112" customFormat="1" hidden="1" x14ac:dyDescent="0.3">
      <c r="A154" s="569"/>
      <c r="B154" s="569"/>
      <c r="C154" s="145">
        <v>0</v>
      </c>
      <c r="D154" s="125" t="s">
        <v>354</v>
      </c>
      <c r="E154" s="100"/>
    </row>
    <row r="155" spans="1:5" s="112" customFormat="1" hidden="1" x14ac:dyDescent="0.3">
      <c r="A155" s="569"/>
      <c r="B155" s="569"/>
      <c r="C155" s="145">
        <v>0</v>
      </c>
      <c r="D155" s="125" t="s">
        <v>354</v>
      </c>
      <c r="E155" s="100"/>
    </row>
    <row r="156" spans="1:5" s="112" customFormat="1" hidden="1" x14ac:dyDescent="0.3">
      <c r="A156" s="569"/>
      <c r="B156" s="569"/>
      <c r="C156" s="145">
        <v>0</v>
      </c>
      <c r="D156" s="125" t="s">
        <v>354</v>
      </c>
      <c r="E156" s="100"/>
    </row>
    <row r="157" spans="1:5" s="112" customFormat="1" hidden="1" x14ac:dyDescent="0.3">
      <c r="A157" s="569"/>
      <c r="B157" s="569"/>
      <c r="C157" s="145">
        <v>0</v>
      </c>
      <c r="D157" s="125" t="s">
        <v>354</v>
      </c>
      <c r="E157" s="100"/>
    </row>
    <row r="158" spans="1:5" s="112" customFormat="1" hidden="1" x14ac:dyDescent="0.3">
      <c r="A158" s="569"/>
      <c r="B158" s="569"/>
      <c r="C158" s="145">
        <v>0</v>
      </c>
      <c r="D158" s="125" t="s">
        <v>354</v>
      </c>
      <c r="E158" s="100"/>
    </row>
    <row r="159" spans="1:5" s="112" customFormat="1" hidden="1" x14ac:dyDescent="0.3">
      <c r="A159" s="569"/>
      <c r="B159" s="569"/>
      <c r="C159" s="145">
        <v>0</v>
      </c>
      <c r="D159" s="125" t="s">
        <v>354</v>
      </c>
      <c r="E159" s="100"/>
    </row>
    <row r="160" spans="1:5" s="112" customFormat="1" hidden="1" x14ac:dyDescent="0.3">
      <c r="A160" s="569"/>
      <c r="B160" s="569"/>
      <c r="C160" s="145">
        <v>0</v>
      </c>
      <c r="D160" s="125" t="s">
        <v>354</v>
      </c>
      <c r="E160" s="100"/>
    </row>
    <row r="161" spans="1:5" s="112" customFormat="1" hidden="1" x14ac:dyDescent="0.3">
      <c r="A161" s="569"/>
      <c r="B161" s="569"/>
      <c r="C161" s="145">
        <v>0</v>
      </c>
      <c r="D161" s="125" t="s">
        <v>354</v>
      </c>
      <c r="E161" s="100"/>
    </row>
    <row r="162" spans="1:5" s="112" customFormat="1" hidden="1" x14ac:dyDescent="0.3">
      <c r="A162" s="569"/>
      <c r="B162" s="569"/>
      <c r="C162" s="145">
        <v>0</v>
      </c>
      <c r="D162" s="125" t="s">
        <v>354</v>
      </c>
      <c r="E162" s="100"/>
    </row>
    <row r="163" spans="1:5" s="112" customFormat="1" hidden="1" x14ac:dyDescent="0.3">
      <c r="A163" s="569"/>
      <c r="B163" s="569"/>
      <c r="C163" s="145">
        <v>0</v>
      </c>
      <c r="D163" s="125" t="s">
        <v>354</v>
      </c>
      <c r="E163" s="100"/>
    </row>
    <row r="164" spans="1:5" s="112" customFormat="1" hidden="1" x14ac:dyDescent="0.3">
      <c r="A164" s="569"/>
      <c r="B164" s="569"/>
      <c r="C164" s="145">
        <v>0</v>
      </c>
      <c r="D164" s="125" t="s">
        <v>354</v>
      </c>
      <c r="E164" s="100"/>
    </row>
    <row r="165" spans="1:5" s="112" customFormat="1" hidden="1" x14ac:dyDescent="0.3">
      <c r="A165" s="569"/>
      <c r="B165" s="569"/>
      <c r="C165" s="145">
        <v>0</v>
      </c>
      <c r="D165" s="125" t="s">
        <v>354</v>
      </c>
      <c r="E165" s="100"/>
    </row>
    <row r="166" spans="1:5" s="112" customFormat="1" hidden="1" x14ac:dyDescent="0.3">
      <c r="A166" s="569"/>
      <c r="B166" s="569"/>
      <c r="C166" s="145">
        <v>0</v>
      </c>
      <c r="D166" s="125" t="s">
        <v>354</v>
      </c>
      <c r="E166" s="100"/>
    </row>
    <row r="167" spans="1:5" s="112" customFormat="1" hidden="1" x14ac:dyDescent="0.3">
      <c r="A167" s="569"/>
      <c r="B167" s="569"/>
      <c r="C167" s="145">
        <v>0</v>
      </c>
      <c r="D167" s="125" t="s">
        <v>354</v>
      </c>
      <c r="E167" s="100"/>
    </row>
    <row r="168" spans="1:5" s="112" customFormat="1" hidden="1" x14ac:dyDescent="0.3">
      <c r="A168" s="569"/>
      <c r="B168" s="569"/>
      <c r="C168" s="145">
        <v>0</v>
      </c>
      <c r="D168" s="125" t="s">
        <v>354</v>
      </c>
      <c r="E168" s="100"/>
    </row>
    <row r="169" spans="1:5" s="112" customFormat="1" hidden="1" x14ac:dyDescent="0.3">
      <c r="A169" s="569"/>
      <c r="B169" s="569"/>
      <c r="C169" s="145">
        <v>0</v>
      </c>
      <c r="D169" s="125" t="s">
        <v>354</v>
      </c>
      <c r="E169" s="100"/>
    </row>
    <row r="170" spans="1:5" s="112" customFormat="1" hidden="1" x14ac:dyDescent="0.3">
      <c r="A170" s="569"/>
      <c r="B170" s="569"/>
      <c r="C170" s="145">
        <v>0</v>
      </c>
      <c r="D170" s="125" t="s">
        <v>354</v>
      </c>
      <c r="E170" s="100"/>
    </row>
    <row r="171" spans="1:5" s="112" customFormat="1" hidden="1" x14ac:dyDescent="0.3">
      <c r="A171" s="569"/>
      <c r="B171" s="569"/>
      <c r="C171" s="145">
        <v>0</v>
      </c>
      <c r="D171" s="125" t="s">
        <v>354</v>
      </c>
      <c r="E171" s="100"/>
    </row>
    <row r="172" spans="1:5" s="112" customFormat="1" hidden="1" x14ac:dyDescent="0.3">
      <c r="A172" s="569"/>
      <c r="B172" s="569"/>
      <c r="C172" s="145">
        <v>0</v>
      </c>
      <c r="D172" s="125" t="s">
        <v>354</v>
      </c>
      <c r="E172" s="100"/>
    </row>
    <row r="173" spans="1:5" s="112" customFormat="1" hidden="1" x14ac:dyDescent="0.3">
      <c r="A173" s="569"/>
      <c r="B173" s="569"/>
      <c r="C173" s="145">
        <v>0</v>
      </c>
      <c r="D173" s="125" t="s">
        <v>354</v>
      </c>
      <c r="E173" s="100"/>
    </row>
    <row r="174" spans="1:5" s="112" customFormat="1" hidden="1" x14ac:dyDescent="0.3">
      <c r="A174" s="569"/>
      <c r="B174" s="569"/>
      <c r="C174" s="145">
        <v>0</v>
      </c>
      <c r="D174" s="125" t="s">
        <v>354</v>
      </c>
      <c r="E174" s="100"/>
    </row>
    <row r="175" spans="1:5" s="112" customFormat="1" hidden="1" x14ac:dyDescent="0.3">
      <c r="A175" s="569"/>
      <c r="B175" s="569"/>
      <c r="C175" s="145">
        <v>0</v>
      </c>
      <c r="D175" s="125" t="s">
        <v>354</v>
      </c>
      <c r="E175" s="100"/>
    </row>
    <row r="176" spans="1:5" s="112" customFormat="1" hidden="1" x14ac:dyDescent="0.3">
      <c r="A176" s="569"/>
      <c r="B176" s="569"/>
      <c r="C176" s="145">
        <v>0</v>
      </c>
      <c r="D176" s="125" t="s">
        <v>354</v>
      </c>
      <c r="E176" s="100"/>
    </row>
    <row r="177" spans="1:5" s="112" customFormat="1" hidden="1" x14ac:dyDescent="0.3">
      <c r="A177" s="569"/>
      <c r="B177" s="569"/>
      <c r="C177" s="145">
        <v>0</v>
      </c>
      <c r="D177" s="125" t="s">
        <v>354</v>
      </c>
      <c r="E177" s="100"/>
    </row>
    <row r="178" spans="1:5" s="112" customFormat="1" hidden="1" x14ac:dyDescent="0.3">
      <c r="A178" s="569"/>
      <c r="B178" s="569"/>
      <c r="C178" s="145">
        <v>0</v>
      </c>
      <c r="D178" s="125" t="s">
        <v>354</v>
      </c>
      <c r="E178" s="100"/>
    </row>
    <row r="179" spans="1:5" s="112" customFormat="1" hidden="1" x14ac:dyDescent="0.3">
      <c r="A179" s="569"/>
      <c r="B179" s="569"/>
      <c r="C179" s="145">
        <v>0</v>
      </c>
      <c r="D179" s="125" t="s">
        <v>354</v>
      </c>
      <c r="E179" s="100"/>
    </row>
    <row r="180" spans="1:5" s="112" customFormat="1" hidden="1" x14ac:dyDescent="0.3">
      <c r="A180" s="569"/>
      <c r="B180" s="569"/>
      <c r="C180" s="145">
        <v>0</v>
      </c>
      <c r="D180" s="125" t="s">
        <v>354</v>
      </c>
      <c r="E180" s="100"/>
    </row>
    <row r="181" spans="1:5" s="112" customFormat="1" hidden="1" x14ac:dyDescent="0.3">
      <c r="A181" s="569"/>
      <c r="B181" s="569"/>
      <c r="C181" s="145">
        <v>0</v>
      </c>
      <c r="D181" s="125" t="s">
        <v>354</v>
      </c>
      <c r="E181" s="100"/>
    </row>
    <row r="182" spans="1:5" s="112" customFormat="1" hidden="1" x14ac:dyDescent="0.3">
      <c r="A182" s="569"/>
      <c r="B182" s="569"/>
      <c r="C182" s="145">
        <v>0</v>
      </c>
      <c r="D182" s="125" t="s">
        <v>354</v>
      </c>
      <c r="E182" s="100"/>
    </row>
    <row r="183" spans="1:5" s="112" customFormat="1" hidden="1" x14ac:dyDescent="0.3">
      <c r="A183" s="569"/>
      <c r="B183" s="569"/>
      <c r="C183" s="145">
        <v>0</v>
      </c>
      <c r="D183" s="125" t="s">
        <v>354</v>
      </c>
      <c r="E183" s="100"/>
    </row>
    <row r="184" spans="1:5" s="112" customFormat="1" hidden="1" x14ac:dyDescent="0.3">
      <c r="A184" s="569"/>
      <c r="B184" s="569"/>
      <c r="C184" s="145">
        <v>0</v>
      </c>
      <c r="D184" s="125" t="s">
        <v>354</v>
      </c>
      <c r="E184" s="100"/>
    </row>
    <row r="185" spans="1:5" s="112" customFormat="1" hidden="1" x14ac:dyDescent="0.3">
      <c r="A185" s="569"/>
      <c r="B185" s="569"/>
      <c r="C185" s="145">
        <v>0</v>
      </c>
      <c r="D185" s="125" t="s">
        <v>354</v>
      </c>
      <c r="E185" s="100"/>
    </row>
    <row r="186" spans="1:5" s="112" customFormat="1" hidden="1" x14ac:dyDescent="0.3">
      <c r="A186" s="569"/>
      <c r="B186" s="569"/>
      <c r="C186" s="145">
        <v>0</v>
      </c>
      <c r="D186" s="125" t="s">
        <v>354</v>
      </c>
      <c r="E186" s="100"/>
    </row>
    <row r="187" spans="1:5" s="112" customFormat="1" hidden="1" x14ac:dyDescent="0.3">
      <c r="A187" s="569"/>
      <c r="B187" s="569"/>
      <c r="C187" s="145">
        <v>0</v>
      </c>
      <c r="D187" s="125" t="s">
        <v>354</v>
      </c>
      <c r="E187" s="100"/>
    </row>
    <row r="188" spans="1:5" s="112" customFormat="1" hidden="1" x14ac:dyDescent="0.3">
      <c r="A188" s="569"/>
      <c r="B188" s="569"/>
      <c r="C188" s="145">
        <v>0</v>
      </c>
      <c r="D188" s="125" t="s">
        <v>354</v>
      </c>
      <c r="E188" s="100"/>
    </row>
    <row r="189" spans="1:5" s="112" customFormat="1" hidden="1" x14ac:dyDescent="0.3">
      <c r="A189" s="569"/>
      <c r="B189" s="569"/>
      <c r="C189" s="145">
        <v>0</v>
      </c>
      <c r="D189" s="125" t="s">
        <v>354</v>
      </c>
      <c r="E189" s="100"/>
    </row>
    <row r="190" spans="1:5" s="112" customFormat="1" hidden="1" x14ac:dyDescent="0.3">
      <c r="A190" s="569"/>
      <c r="B190" s="569"/>
      <c r="C190" s="145">
        <v>0</v>
      </c>
      <c r="D190" s="125" t="s">
        <v>354</v>
      </c>
      <c r="E190" s="100"/>
    </row>
    <row r="191" spans="1:5" s="112" customFormat="1" hidden="1" x14ac:dyDescent="0.3">
      <c r="A191" s="569"/>
      <c r="B191" s="569"/>
      <c r="C191" s="145">
        <v>0</v>
      </c>
      <c r="D191" s="125" t="s">
        <v>354</v>
      </c>
      <c r="E191" s="100"/>
    </row>
    <row r="192" spans="1:5" s="112" customFormat="1" hidden="1" x14ac:dyDescent="0.3">
      <c r="A192" s="569"/>
      <c r="B192" s="569"/>
      <c r="C192" s="145">
        <v>0</v>
      </c>
      <c r="D192" s="125" t="s">
        <v>354</v>
      </c>
      <c r="E192" s="100"/>
    </row>
    <row r="193" spans="1:5" s="112" customFormat="1" hidden="1" x14ac:dyDescent="0.3">
      <c r="A193" s="569"/>
      <c r="B193" s="569"/>
      <c r="C193" s="145">
        <v>0</v>
      </c>
      <c r="D193" s="125" t="s">
        <v>354</v>
      </c>
      <c r="E193" s="100"/>
    </row>
    <row r="194" spans="1:5" s="112" customFormat="1" hidden="1" x14ac:dyDescent="0.3">
      <c r="A194" s="569"/>
      <c r="B194" s="569"/>
      <c r="C194" s="145">
        <v>0</v>
      </c>
      <c r="D194" s="125" t="s">
        <v>354</v>
      </c>
      <c r="E194" s="100"/>
    </row>
    <row r="195" spans="1:5" s="112" customFormat="1" hidden="1" x14ac:dyDescent="0.3">
      <c r="A195" s="569"/>
      <c r="B195" s="569"/>
      <c r="C195" s="145">
        <v>0</v>
      </c>
      <c r="D195" s="125" t="s">
        <v>354</v>
      </c>
      <c r="E195" s="100"/>
    </row>
    <row r="196" spans="1:5" s="112" customFormat="1" hidden="1" x14ac:dyDescent="0.3">
      <c r="A196" s="569"/>
      <c r="B196" s="569"/>
      <c r="C196" s="145">
        <v>0</v>
      </c>
      <c r="D196" s="125" t="s">
        <v>354</v>
      </c>
      <c r="E196" s="100"/>
    </row>
    <row r="197" spans="1:5" s="112" customFormat="1" hidden="1" x14ac:dyDescent="0.3">
      <c r="A197" s="569"/>
      <c r="B197" s="569"/>
      <c r="C197" s="145">
        <v>0</v>
      </c>
      <c r="D197" s="125" t="s">
        <v>354</v>
      </c>
      <c r="E197" s="100"/>
    </row>
    <row r="198" spans="1:5" s="112" customFormat="1" hidden="1" x14ac:dyDescent="0.3">
      <c r="A198" s="569"/>
      <c r="B198" s="569"/>
      <c r="C198" s="145">
        <v>0</v>
      </c>
      <c r="D198" s="125" t="s">
        <v>354</v>
      </c>
      <c r="E198" s="100"/>
    </row>
    <row r="199" spans="1:5" s="112" customFormat="1" hidden="1" x14ac:dyDescent="0.3">
      <c r="A199" s="569"/>
      <c r="B199" s="569"/>
      <c r="C199" s="145">
        <v>0</v>
      </c>
      <c r="D199" s="125" t="s">
        <v>354</v>
      </c>
      <c r="E199" s="100"/>
    </row>
    <row r="200" spans="1:5" s="112" customFormat="1" hidden="1" x14ac:dyDescent="0.3">
      <c r="A200" s="569"/>
      <c r="B200" s="569"/>
      <c r="C200" s="145">
        <v>0</v>
      </c>
      <c r="D200" s="125" t="s">
        <v>354</v>
      </c>
      <c r="E200" s="100"/>
    </row>
    <row r="201" spans="1:5" s="112" customFormat="1" hidden="1" x14ac:dyDescent="0.3">
      <c r="A201" s="569"/>
      <c r="B201" s="569"/>
      <c r="C201" s="145">
        <v>0</v>
      </c>
      <c r="D201" s="125" t="s">
        <v>354</v>
      </c>
      <c r="E201" s="100"/>
    </row>
    <row r="202" spans="1:5" s="112" customFormat="1" hidden="1" x14ac:dyDescent="0.3">
      <c r="A202" s="569"/>
      <c r="B202" s="569"/>
      <c r="C202" s="145">
        <v>0</v>
      </c>
      <c r="D202" s="125" t="s">
        <v>354</v>
      </c>
      <c r="E202" s="100"/>
    </row>
    <row r="203" spans="1:5" s="112" customFormat="1" hidden="1" x14ac:dyDescent="0.3">
      <c r="A203" s="569"/>
      <c r="B203" s="569"/>
      <c r="C203" s="145">
        <v>0</v>
      </c>
      <c r="D203" s="125" t="s">
        <v>354</v>
      </c>
      <c r="E203" s="100"/>
    </row>
    <row r="204" spans="1:5" s="112" customFormat="1" hidden="1" x14ac:dyDescent="0.3">
      <c r="A204" s="569"/>
      <c r="B204" s="569"/>
      <c r="C204" s="145">
        <v>0</v>
      </c>
      <c r="D204" s="125" t="s">
        <v>354</v>
      </c>
      <c r="E204" s="100"/>
    </row>
    <row r="205" spans="1:5" s="112" customFormat="1" hidden="1" x14ac:dyDescent="0.3">
      <c r="A205" s="569"/>
      <c r="B205" s="569"/>
      <c r="C205" s="145">
        <v>0</v>
      </c>
      <c r="D205" s="125" t="s">
        <v>354</v>
      </c>
      <c r="E205" s="100"/>
    </row>
    <row r="206" spans="1:5" s="112" customFormat="1" hidden="1" x14ac:dyDescent="0.3">
      <c r="A206" s="569"/>
      <c r="B206" s="569"/>
      <c r="C206" s="145">
        <v>0</v>
      </c>
      <c r="D206" s="125" t="s">
        <v>354</v>
      </c>
      <c r="E206" s="100"/>
    </row>
    <row r="207" spans="1:5" s="112" customFormat="1" hidden="1" x14ac:dyDescent="0.3">
      <c r="A207" s="569"/>
      <c r="B207" s="569"/>
      <c r="C207" s="145">
        <v>0</v>
      </c>
      <c r="D207" s="125" t="s">
        <v>354</v>
      </c>
      <c r="E207" s="100"/>
    </row>
    <row r="208" spans="1:5" s="112" customFormat="1" hidden="1" x14ac:dyDescent="0.3">
      <c r="A208" s="569"/>
      <c r="B208" s="569"/>
      <c r="C208" s="145">
        <v>0</v>
      </c>
      <c r="D208" s="125" t="s">
        <v>354</v>
      </c>
      <c r="E208" s="100"/>
    </row>
    <row r="209" spans="1:5" s="112" customFormat="1" hidden="1" x14ac:dyDescent="0.3">
      <c r="A209" s="569"/>
      <c r="B209" s="569"/>
      <c r="C209" s="145">
        <v>0</v>
      </c>
      <c r="D209" s="125" t="s">
        <v>354</v>
      </c>
      <c r="E209" s="100"/>
    </row>
    <row r="210" spans="1:5" s="112" customFormat="1" hidden="1" x14ac:dyDescent="0.3">
      <c r="A210" s="569"/>
      <c r="B210" s="569"/>
      <c r="C210" s="145">
        <v>0</v>
      </c>
      <c r="D210" s="125" t="s">
        <v>354</v>
      </c>
      <c r="E210" s="100"/>
    </row>
    <row r="211" spans="1:5" s="112" customFormat="1" hidden="1" x14ac:dyDescent="0.3">
      <c r="A211" s="569"/>
      <c r="B211" s="569"/>
      <c r="C211" s="145">
        <v>0</v>
      </c>
      <c r="D211" s="125" t="s">
        <v>354</v>
      </c>
      <c r="E211" s="100"/>
    </row>
    <row r="212" spans="1:5" s="112" customFormat="1" hidden="1" x14ac:dyDescent="0.3">
      <c r="A212" s="569"/>
      <c r="B212" s="569"/>
      <c r="C212" s="145">
        <v>0</v>
      </c>
      <c r="D212" s="125" t="s">
        <v>354</v>
      </c>
      <c r="E212" s="100"/>
    </row>
    <row r="213" spans="1:5" s="112" customFormat="1" hidden="1" x14ac:dyDescent="0.3">
      <c r="A213" s="569"/>
      <c r="B213" s="569"/>
      <c r="C213" s="145">
        <v>0</v>
      </c>
      <c r="D213" s="125" t="s">
        <v>354</v>
      </c>
      <c r="E213" s="100"/>
    </row>
    <row r="214" spans="1:5" s="112" customFormat="1" hidden="1" x14ac:dyDescent="0.3">
      <c r="A214" s="569"/>
      <c r="B214" s="569"/>
      <c r="C214" s="145">
        <v>0</v>
      </c>
      <c r="D214" s="125" t="s">
        <v>354</v>
      </c>
      <c r="E214" s="100"/>
    </row>
    <row r="215" spans="1:5" s="112" customFormat="1" hidden="1" x14ac:dyDescent="0.3">
      <c r="A215" s="569"/>
      <c r="B215" s="569"/>
      <c r="C215" s="145">
        <v>0</v>
      </c>
      <c r="D215" s="125" t="s">
        <v>354</v>
      </c>
      <c r="E215" s="100"/>
    </row>
    <row r="216" spans="1:5" s="112" customFormat="1" hidden="1" x14ac:dyDescent="0.3">
      <c r="A216" s="569"/>
      <c r="B216" s="569"/>
      <c r="C216" s="145">
        <v>0</v>
      </c>
      <c r="D216" s="125" t="s">
        <v>354</v>
      </c>
      <c r="E216" s="100"/>
    </row>
    <row r="217" spans="1:5" s="112" customFormat="1" hidden="1" x14ac:dyDescent="0.3">
      <c r="A217" s="569"/>
      <c r="B217" s="569"/>
      <c r="C217" s="145">
        <v>0</v>
      </c>
      <c r="D217" s="125" t="s">
        <v>354</v>
      </c>
      <c r="E217" s="100"/>
    </row>
    <row r="218" spans="1:5" s="112" customFormat="1" hidden="1" x14ac:dyDescent="0.3">
      <c r="A218" s="569"/>
      <c r="B218" s="569"/>
      <c r="C218" s="145">
        <v>0</v>
      </c>
      <c r="D218" s="125" t="s">
        <v>354</v>
      </c>
      <c r="E218" s="100"/>
    </row>
    <row r="219" spans="1:5" s="112" customFormat="1" hidden="1" x14ac:dyDescent="0.3">
      <c r="A219" s="569"/>
      <c r="B219" s="569"/>
      <c r="C219" s="145">
        <v>0</v>
      </c>
      <c r="D219" s="125" t="s">
        <v>354</v>
      </c>
      <c r="E219" s="100"/>
    </row>
    <row r="220" spans="1:5" s="112" customFormat="1" hidden="1" x14ac:dyDescent="0.3">
      <c r="A220" s="569"/>
      <c r="B220" s="569"/>
      <c r="C220" s="145">
        <v>0</v>
      </c>
      <c r="D220" s="125" t="s">
        <v>354</v>
      </c>
      <c r="E220" s="100"/>
    </row>
    <row r="221" spans="1:5" s="112" customFormat="1" hidden="1" x14ac:dyDescent="0.3">
      <c r="A221" s="569"/>
      <c r="B221" s="569"/>
      <c r="C221" s="145">
        <v>0</v>
      </c>
      <c r="D221" s="125" t="s">
        <v>354</v>
      </c>
      <c r="E221" s="100"/>
    </row>
    <row r="222" spans="1:5" s="112" customFormat="1" hidden="1" x14ac:dyDescent="0.3">
      <c r="A222" s="569"/>
      <c r="B222" s="569"/>
      <c r="C222" s="145">
        <v>0</v>
      </c>
      <c r="D222" s="125" t="s">
        <v>354</v>
      </c>
      <c r="E222" s="100"/>
    </row>
    <row r="223" spans="1:5" s="112" customFormat="1" hidden="1" x14ac:dyDescent="0.3">
      <c r="A223" s="569"/>
      <c r="B223" s="569"/>
      <c r="C223" s="145">
        <v>0</v>
      </c>
      <c r="D223" s="125" t="s">
        <v>354</v>
      </c>
      <c r="E223" s="100"/>
    </row>
    <row r="224" spans="1:5" s="112" customFormat="1" hidden="1" x14ac:dyDescent="0.3">
      <c r="A224" s="569"/>
      <c r="B224" s="569"/>
      <c r="C224" s="145">
        <v>0</v>
      </c>
      <c r="D224" s="125" t="s">
        <v>354</v>
      </c>
      <c r="E224" s="100"/>
    </row>
    <row r="225" spans="1:5" s="112" customFormat="1" hidden="1" x14ac:dyDescent="0.3">
      <c r="A225" s="569"/>
      <c r="B225" s="569"/>
      <c r="C225" s="145">
        <v>0</v>
      </c>
      <c r="D225" s="125" t="s">
        <v>354</v>
      </c>
      <c r="E225" s="100"/>
    </row>
    <row r="226" spans="1:5" s="112" customFormat="1" hidden="1" x14ac:dyDescent="0.3">
      <c r="A226" s="569"/>
      <c r="B226" s="569"/>
      <c r="C226" s="145">
        <v>0</v>
      </c>
      <c r="D226" s="125" t="s">
        <v>354</v>
      </c>
      <c r="E226" s="100"/>
    </row>
    <row r="227" spans="1:5" s="112" customFormat="1" hidden="1" x14ac:dyDescent="0.3">
      <c r="A227" s="569"/>
      <c r="B227" s="569"/>
      <c r="C227" s="145">
        <v>0</v>
      </c>
      <c r="D227" s="125" t="s">
        <v>354</v>
      </c>
      <c r="E227" s="100"/>
    </row>
    <row r="228" spans="1:5" s="112" customFormat="1" hidden="1" x14ac:dyDescent="0.3">
      <c r="A228" s="569"/>
      <c r="B228" s="569"/>
      <c r="C228" s="145">
        <v>0</v>
      </c>
      <c r="D228" s="125" t="s">
        <v>354</v>
      </c>
      <c r="E228" s="100"/>
    </row>
    <row r="229" spans="1:5" s="112" customFormat="1" hidden="1" x14ac:dyDescent="0.3">
      <c r="A229" s="569"/>
      <c r="B229" s="569"/>
      <c r="C229" s="145">
        <v>0</v>
      </c>
      <c r="D229" s="125" t="s">
        <v>354</v>
      </c>
      <c r="E229" s="100"/>
    </row>
    <row r="230" spans="1:5" s="112" customFormat="1" hidden="1" x14ac:dyDescent="0.3">
      <c r="A230" s="569"/>
      <c r="B230" s="569"/>
      <c r="C230" s="145">
        <v>0</v>
      </c>
      <c r="D230" s="125" t="s">
        <v>354</v>
      </c>
      <c r="E230" s="100"/>
    </row>
    <row r="231" spans="1:5" s="112" customFormat="1" hidden="1" x14ac:dyDescent="0.3">
      <c r="A231" s="569"/>
      <c r="B231" s="569"/>
      <c r="C231" s="145">
        <v>0</v>
      </c>
      <c r="D231" s="125" t="s">
        <v>354</v>
      </c>
      <c r="E231" s="100"/>
    </row>
    <row r="232" spans="1:5" s="112" customFormat="1" hidden="1" x14ac:dyDescent="0.3">
      <c r="A232" s="569"/>
      <c r="B232" s="569"/>
      <c r="C232" s="145">
        <v>0</v>
      </c>
      <c r="D232" s="125" t="s">
        <v>354</v>
      </c>
      <c r="E232" s="100"/>
    </row>
    <row r="233" spans="1:5" s="112" customFormat="1" hidden="1" x14ac:dyDescent="0.3">
      <c r="A233" s="569"/>
      <c r="B233" s="569"/>
      <c r="C233" s="145">
        <v>0</v>
      </c>
      <c r="D233" s="125" t="s">
        <v>354</v>
      </c>
      <c r="E233" s="100"/>
    </row>
    <row r="234" spans="1:5" s="112" customFormat="1" hidden="1" x14ac:dyDescent="0.3">
      <c r="A234" s="569"/>
      <c r="B234" s="569"/>
      <c r="C234" s="145">
        <v>0</v>
      </c>
      <c r="D234" s="125" t="s">
        <v>354</v>
      </c>
      <c r="E234" s="100"/>
    </row>
    <row r="235" spans="1:5" s="112" customFormat="1" hidden="1" x14ac:dyDescent="0.3">
      <c r="A235" s="569"/>
      <c r="B235" s="569"/>
      <c r="C235" s="145">
        <v>0</v>
      </c>
      <c r="D235" s="125" t="s">
        <v>354</v>
      </c>
      <c r="E235" s="100"/>
    </row>
    <row r="236" spans="1:5" s="112" customFormat="1" hidden="1" x14ac:dyDescent="0.3">
      <c r="A236" s="569"/>
      <c r="B236" s="569"/>
      <c r="C236" s="145">
        <v>0</v>
      </c>
      <c r="D236" s="125" t="s">
        <v>354</v>
      </c>
      <c r="E236" s="100"/>
    </row>
    <row r="237" spans="1:5" s="112" customFormat="1" hidden="1" x14ac:dyDescent="0.3">
      <c r="A237" s="569"/>
      <c r="B237" s="569"/>
      <c r="C237" s="145">
        <v>0</v>
      </c>
      <c r="D237" s="125" t="s">
        <v>354</v>
      </c>
      <c r="E237" s="100"/>
    </row>
    <row r="238" spans="1:5" s="112" customFormat="1" hidden="1" x14ac:dyDescent="0.3">
      <c r="A238" s="569"/>
      <c r="B238" s="569"/>
      <c r="C238" s="145">
        <v>0</v>
      </c>
      <c r="D238" s="125" t="s">
        <v>354</v>
      </c>
      <c r="E238" s="100"/>
    </row>
    <row r="239" spans="1:5" s="112" customFormat="1" hidden="1" x14ac:dyDescent="0.3">
      <c r="A239" s="569"/>
      <c r="B239" s="569"/>
      <c r="C239" s="145">
        <v>0</v>
      </c>
      <c r="D239" s="125" t="s">
        <v>354</v>
      </c>
      <c r="E239" s="100"/>
    </row>
    <row r="240" spans="1:5" s="112" customFormat="1" hidden="1" x14ac:dyDescent="0.3">
      <c r="A240" s="569"/>
      <c r="B240" s="569"/>
      <c r="C240" s="145">
        <v>0</v>
      </c>
      <c r="D240" s="125" t="s">
        <v>354</v>
      </c>
      <c r="E240" s="100"/>
    </row>
    <row r="241" spans="1:5" s="112" customFormat="1" hidden="1" x14ac:dyDescent="0.3">
      <c r="A241" s="569"/>
      <c r="B241" s="569"/>
      <c r="C241" s="145">
        <v>0</v>
      </c>
      <c r="D241" s="125" t="s">
        <v>354</v>
      </c>
      <c r="E241" s="100"/>
    </row>
    <row r="242" spans="1:5" s="112" customFormat="1" hidden="1" x14ac:dyDescent="0.3">
      <c r="A242" s="569"/>
      <c r="B242" s="569"/>
      <c r="C242" s="145">
        <v>0</v>
      </c>
      <c r="D242" s="125" t="s">
        <v>354</v>
      </c>
      <c r="E242" s="100"/>
    </row>
    <row r="243" spans="1:5" s="112" customFormat="1" hidden="1" x14ac:dyDescent="0.3">
      <c r="A243" s="569"/>
      <c r="B243" s="569"/>
      <c r="C243" s="145">
        <v>0</v>
      </c>
      <c r="D243" s="125" t="s">
        <v>354</v>
      </c>
      <c r="E243" s="100"/>
    </row>
    <row r="244" spans="1:5" s="112" customFormat="1" hidden="1" x14ac:dyDescent="0.3">
      <c r="A244" s="569"/>
      <c r="B244" s="569"/>
      <c r="C244" s="145">
        <v>0</v>
      </c>
      <c r="D244" s="125" t="s">
        <v>354</v>
      </c>
      <c r="E244" s="100"/>
    </row>
    <row r="245" spans="1:5" s="112" customFormat="1" hidden="1" x14ac:dyDescent="0.3">
      <c r="A245" s="569"/>
      <c r="B245" s="569"/>
      <c r="C245" s="145">
        <v>0</v>
      </c>
      <c r="D245" s="125" t="s">
        <v>354</v>
      </c>
      <c r="E245" s="100"/>
    </row>
    <row r="246" spans="1:5" s="112" customFormat="1" hidden="1" x14ac:dyDescent="0.3">
      <c r="A246" s="569"/>
      <c r="B246" s="569"/>
      <c r="C246" s="145">
        <v>0</v>
      </c>
      <c r="D246" s="125" t="s">
        <v>354</v>
      </c>
      <c r="E246" s="100"/>
    </row>
    <row r="247" spans="1:5" s="112" customFormat="1" hidden="1" x14ac:dyDescent="0.3">
      <c r="A247" s="569"/>
      <c r="B247" s="569"/>
      <c r="C247" s="145">
        <v>0</v>
      </c>
      <c r="D247" s="125" t="s">
        <v>354</v>
      </c>
      <c r="E247" s="100"/>
    </row>
    <row r="248" spans="1:5" s="112" customFormat="1" hidden="1" x14ac:dyDescent="0.3">
      <c r="A248" s="569"/>
      <c r="B248" s="569"/>
      <c r="C248" s="145">
        <v>0</v>
      </c>
      <c r="D248" s="125" t="s">
        <v>354</v>
      </c>
      <c r="E248" s="100"/>
    </row>
    <row r="249" spans="1:5" s="112" customFormat="1" hidden="1" x14ac:dyDescent="0.3">
      <c r="A249" s="569"/>
      <c r="B249" s="569"/>
      <c r="C249" s="145">
        <v>0</v>
      </c>
      <c r="D249" s="125" t="s">
        <v>354</v>
      </c>
      <c r="E249" s="100"/>
    </row>
    <row r="250" spans="1:5" s="112" customFormat="1" hidden="1" x14ac:dyDescent="0.3">
      <c r="A250" s="569"/>
      <c r="B250" s="569"/>
      <c r="C250" s="145">
        <v>0</v>
      </c>
      <c r="D250" s="125" t="s">
        <v>354</v>
      </c>
      <c r="E250" s="100"/>
    </row>
    <row r="251" spans="1:5" s="112" customFormat="1" hidden="1" x14ac:dyDescent="0.3">
      <c r="A251" s="569"/>
      <c r="B251" s="569"/>
      <c r="C251" s="145">
        <v>0</v>
      </c>
      <c r="D251" s="125" t="s">
        <v>354</v>
      </c>
      <c r="E251" s="100"/>
    </row>
    <row r="252" spans="1:5" s="112" customFormat="1" hidden="1" x14ac:dyDescent="0.3">
      <c r="A252" s="569"/>
      <c r="B252" s="569"/>
      <c r="C252" s="145">
        <v>0</v>
      </c>
      <c r="D252" s="125" t="s">
        <v>354</v>
      </c>
      <c r="E252" s="100"/>
    </row>
    <row r="253" spans="1:5" s="112" customFormat="1" hidden="1" x14ac:dyDescent="0.3">
      <c r="A253" s="569"/>
      <c r="B253" s="569"/>
      <c r="C253" s="145">
        <v>0</v>
      </c>
      <c r="D253" s="125" t="s">
        <v>354</v>
      </c>
      <c r="E253" s="100"/>
    </row>
    <row r="254" spans="1:5" s="112" customFormat="1" hidden="1" x14ac:dyDescent="0.3">
      <c r="A254" s="569"/>
      <c r="B254" s="569"/>
      <c r="C254" s="145">
        <v>0</v>
      </c>
      <c r="D254" s="125" t="s">
        <v>354</v>
      </c>
      <c r="E254" s="100"/>
    </row>
    <row r="255" spans="1:5" s="112" customFormat="1" hidden="1" x14ac:dyDescent="0.3">
      <c r="A255" s="569"/>
      <c r="B255" s="569"/>
      <c r="C255" s="145">
        <v>0</v>
      </c>
      <c r="D255" s="125" t="s">
        <v>354</v>
      </c>
      <c r="E255" s="100"/>
    </row>
    <row r="256" spans="1:5" s="112" customFormat="1" hidden="1" x14ac:dyDescent="0.3">
      <c r="A256" s="569"/>
      <c r="B256" s="569"/>
      <c r="C256" s="145">
        <v>0</v>
      </c>
      <c r="D256" s="125" t="s">
        <v>354</v>
      </c>
      <c r="E256" s="100"/>
    </row>
    <row r="257" spans="1:6" s="112" customFormat="1" hidden="1" x14ac:dyDescent="0.3">
      <c r="A257" s="569"/>
      <c r="B257" s="569"/>
      <c r="C257" s="145">
        <v>0</v>
      </c>
      <c r="D257" s="125" t="s">
        <v>354</v>
      </c>
      <c r="E257" s="100"/>
    </row>
    <row r="258" spans="1:6" s="112" customFormat="1" hidden="1" x14ac:dyDescent="0.3">
      <c r="A258" s="569"/>
      <c r="B258" s="569"/>
      <c r="C258" s="145">
        <v>0</v>
      </c>
      <c r="D258" s="125" t="s">
        <v>354</v>
      </c>
      <c r="E258" s="100"/>
    </row>
    <row r="259" spans="1:6" s="112" customFormat="1" hidden="1" x14ac:dyDescent="0.3">
      <c r="A259" s="569"/>
      <c r="B259" s="569"/>
      <c r="C259" s="145">
        <v>0</v>
      </c>
      <c r="D259" s="125" t="s">
        <v>354</v>
      </c>
      <c r="E259" s="100"/>
    </row>
    <row r="260" spans="1:6" s="112" customFormat="1" hidden="1" x14ac:dyDescent="0.3">
      <c r="A260" s="569"/>
      <c r="B260" s="569"/>
      <c r="C260" s="145">
        <v>0</v>
      </c>
      <c r="D260" s="125" t="s">
        <v>354</v>
      </c>
      <c r="E260" s="100"/>
    </row>
    <row r="261" spans="1:6" s="112" customFormat="1" hidden="1" x14ac:dyDescent="0.3">
      <c r="A261" s="569"/>
      <c r="B261" s="569"/>
      <c r="C261" s="145">
        <v>0</v>
      </c>
      <c r="D261" s="125" t="s">
        <v>354</v>
      </c>
      <c r="E261" s="100"/>
    </row>
    <row r="262" spans="1:6" s="112" customFormat="1" hidden="1" x14ac:dyDescent="0.3">
      <c r="A262" s="569"/>
      <c r="B262" s="569"/>
      <c r="C262" s="145">
        <v>0</v>
      </c>
      <c r="D262" s="125" t="s">
        <v>354</v>
      </c>
      <c r="E262" s="100"/>
    </row>
    <row r="263" spans="1:6" s="112" customFormat="1" hidden="1" x14ac:dyDescent="0.3">
      <c r="A263" s="569"/>
      <c r="B263" s="569"/>
      <c r="C263" s="145">
        <v>0</v>
      </c>
      <c r="D263" s="125" t="s">
        <v>354</v>
      </c>
      <c r="E263" s="100"/>
    </row>
    <row r="264" spans="1:6" s="112" customFormat="1" hidden="1" x14ac:dyDescent="0.3">
      <c r="A264" s="569"/>
      <c r="B264" s="569"/>
      <c r="C264" s="145">
        <v>0</v>
      </c>
      <c r="D264" s="125" t="s">
        <v>354</v>
      </c>
      <c r="E264" s="100"/>
    </row>
    <row r="265" spans="1:6" s="112" customFormat="1" hidden="1" x14ac:dyDescent="0.3">
      <c r="A265" s="569"/>
      <c r="B265" s="569"/>
      <c r="C265" s="145">
        <v>0</v>
      </c>
      <c r="D265" s="125" t="s">
        <v>354</v>
      </c>
      <c r="E265" s="100"/>
    </row>
    <row r="266" spans="1:6" s="112" customFormat="1" hidden="1" x14ac:dyDescent="0.3">
      <c r="A266" s="569"/>
      <c r="B266" s="569"/>
      <c r="C266" s="145">
        <v>0</v>
      </c>
      <c r="D266" s="125" t="s">
        <v>354</v>
      </c>
      <c r="E266" s="100"/>
    </row>
    <row r="267" spans="1:6" s="112" customFormat="1" hidden="1" x14ac:dyDescent="0.3">
      <c r="A267" s="569"/>
      <c r="B267" s="569"/>
      <c r="C267" s="145">
        <v>0</v>
      </c>
      <c r="D267" s="125" t="s">
        <v>354</v>
      </c>
      <c r="E267" s="100"/>
    </row>
    <row r="268" spans="1:6" s="112" customFormat="1" x14ac:dyDescent="0.3">
      <c r="A268" s="569"/>
      <c r="B268" s="569"/>
      <c r="C268" s="338">
        <v>0</v>
      </c>
      <c r="D268" s="125" t="s">
        <v>354</v>
      </c>
    </row>
    <row r="269" spans="1:6" s="112" customFormat="1" x14ac:dyDescent="0.3">
      <c r="A269" s="213"/>
      <c r="B269" s="219" t="s">
        <v>36</v>
      </c>
      <c r="C269" s="329">
        <f>ROUND(SUBTOTAL(109,C138:C268),2)</f>
        <v>0</v>
      </c>
      <c r="D269" s="112" t="s">
        <v>354</v>
      </c>
      <c r="F269" s="128" t="s">
        <v>357</v>
      </c>
    </row>
    <row r="270" spans="1:6" x14ac:dyDescent="0.3">
      <c r="C270" s="322"/>
      <c r="D270" s="297" t="s">
        <v>352</v>
      </c>
    </row>
    <row r="271" spans="1:6" x14ac:dyDescent="0.3">
      <c r="B271" s="240" t="s">
        <v>297</v>
      </c>
      <c r="C271" s="89">
        <f>+C137+C269</f>
        <v>0</v>
      </c>
      <c r="D271" s="112" t="s">
        <v>352</v>
      </c>
      <c r="F271" s="152" t="s">
        <v>249</v>
      </c>
    </row>
    <row r="272" spans="1:6" s="112" customFormat="1" x14ac:dyDescent="0.3">
      <c r="A272" s="205"/>
      <c r="B272" s="144"/>
      <c r="C272" s="116"/>
      <c r="D272" s="112" t="s">
        <v>352</v>
      </c>
    </row>
    <row r="273" spans="1:14" s="112" customFormat="1" x14ac:dyDescent="0.3">
      <c r="A273" s="117" t="s">
        <v>96</v>
      </c>
      <c r="B273" s="118"/>
      <c r="C273" s="119"/>
      <c r="D273" s="297" t="s">
        <v>353</v>
      </c>
      <c r="F273" s="153" t="s">
        <v>248</v>
      </c>
    </row>
    <row r="274" spans="1:14" s="112" customFormat="1" ht="45" customHeight="1" x14ac:dyDescent="0.3">
      <c r="A274" s="559"/>
      <c r="B274" s="560"/>
      <c r="C274" s="561"/>
      <c r="D274" s="297" t="s">
        <v>353</v>
      </c>
      <c r="F274" s="556" t="s">
        <v>310</v>
      </c>
      <c r="G274" s="556"/>
      <c r="H274" s="556"/>
      <c r="I274" s="556"/>
      <c r="J274" s="556"/>
      <c r="K274" s="556"/>
      <c r="L274" s="556"/>
      <c r="M274" s="556"/>
      <c r="N274" s="556"/>
    </row>
    <row r="275" spans="1:14" ht="14.25" customHeight="1" x14ac:dyDescent="0.3">
      <c r="D275" s="297" t="s">
        <v>354</v>
      </c>
      <c r="F275"/>
    </row>
    <row r="276" spans="1:14" s="112" customFormat="1" x14ac:dyDescent="0.3">
      <c r="A276" s="117" t="s">
        <v>97</v>
      </c>
      <c r="B276" s="122"/>
      <c r="C276" s="123"/>
      <c r="D276" s="297" t="s">
        <v>354</v>
      </c>
      <c r="F276" s="153" t="s">
        <v>248</v>
      </c>
    </row>
    <row r="277" spans="1:14" s="112" customFormat="1" ht="45" customHeight="1" x14ac:dyDescent="0.3">
      <c r="A277" s="559"/>
      <c r="B277" s="560"/>
      <c r="C277" s="561"/>
      <c r="D277" s="297" t="s">
        <v>354</v>
      </c>
      <c r="F277" s="556" t="s">
        <v>310</v>
      </c>
      <c r="G277" s="556"/>
      <c r="H277" s="556"/>
      <c r="I277" s="556"/>
      <c r="J277" s="556"/>
      <c r="K277" s="556"/>
      <c r="L277" s="556"/>
      <c r="M277" s="556"/>
      <c r="N277" s="556"/>
    </row>
  </sheetData>
  <sheetProtection algorithmName="SHA-512" hashValue="Us3TZUHxtiUqk+Uk7PqurbQkjVmfGx8jHZ/8r3ygQBYP6JhszJNLgZYn1RisrayIC8CdKNAujX+7SlwFLnLgFw==" saltValue="OmDShoLzCNEL3qo6cwPbTg==" spinCount="100000" sheet="1" formatCells="0" formatRows="0" sort="0" autoFilter="0"/>
  <autoFilter ref="D1:D278" xr:uid="{00000000-0001-0000-0C00-000000000000}"/>
  <mergeCells count="271">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 ref="A27:B27"/>
    <mergeCell ref="A33:B33"/>
    <mergeCell ref="A34:B34"/>
    <mergeCell ref="A35:B35"/>
    <mergeCell ref="A36:B36"/>
    <mergeCell ref="A37:B37"/>
    <mergeCell ref="A28:B28"/>
    <mergeCell ref="A29:B29"/>
    <mergeCell ref="A30:B30"/>
    <mergeCell ref="A31:B31"/>
    <mergeCell ref="A32:B32"/>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47:B47"/>
    <mergeCell ref="A38:B38"/>
    <mergeCell ref="A39:B39"/>
    <mergeCell ref="A40:B40"/>
    <mergeCell ref="A41:B41"/>
    <mergeCell ref="A42:B42"/>
    <mergeCell ref="A53:B53"/>
    <mergeCell ref="A54:B54"/>
    <mergeCell ref="A55:B55"/>
    <mergeCell ref="A43:B43"/>
    <mergeCell ref="A44:B44"/>
    <mergeCell ref="A45:B45"/>
    <mergeCell ref="A46:B46"/>
    <mergeCell ref="A56:B56"/>
    <mergeCell ref="A57:B57"/>
    <mergeCell ref="A48:B48"/>
    <mergeCell ref="A49:B49"/>
    <mergeCell ref="A50:B50"/>
    <mergeCell ref="A51:B51"/>
    <mergeCell ref="A52:B52"/>
    <mergeCell ref="A63:B63"/>
    <mergeCell ref="A64:B64"/>
    <mergeCell ref="A65:B65"/>
    <mergeCell ref="A66:B66"/>
    <mergeCell ref="A67:B67"/>
    <mergeCell ref="A58:B58"/>
    <mergeCell ref="A59:B59"/>
    <mergeCell ref="A60:B60"/>
    <mergeCell ref="A61:B61"/>
    <mergeCell ref="A62:B62"/>
    <mergeCell ref="A86:B86"/>
    <mergeCell ref="A82:B82"/>
    <mergeCell ref="A83:B83"/>
    <mergeCell ref="A84:B84"/>
    <mergeCell ref="A85:B85"/>
    <mergeCell ref="A87:B87"/>
    <mergeCell ref="A88:B88"/>
    <mergeCell ref="A89:B89"/>
    <mergeCell ref="A90:B90"/>
    <mergeCell ref="A68:B68"/>
    <mergeCell ref="A69:B69"/>
    <mergeCell ref="A72:B72"/>
    <mergeCell ref="A73:B73"/>
    <mergeCell ref="A74:B74"/>
    <mergeCell ref="A96:B96"/>
    <mergeCell ref="A97:B97"/>
    <mergeCell ref="A98:B98"/>
    <mergeCell ref="A99:B99"/>
    <mergeCell ref="A100:B100"/>
    <mergeCell ref="A91:B91"/>
    <mergeCell ref="A92:B92"/>
    <mergeCell ref="A93:B93"/>
    <mergeCell ref="A94:B94"/>
    <mergeCell ref="A95:B95"/>
    <mergeCell ref="A106:B106"/>
    <mergeCell ref="A107:B107"/>
    <mergeCell ref="A108:B108"/>
    <mergeCell ref="A109:B109"/>
    <mergeCell ref="A110:B110"/>
    <mergeCell ref="A101:B101"/>
    <mergeCell ref="A102:B102"/>
    <mergeCell ref="A103:B103"/>
    <mergeCell ref="A104:B104"/>
    <mergeCell ref="A105:B105"/>
    <mergeCell ref="A116:B116"/>
    <mergeCell ref="A117:B117"/>
    <mergeCell ref="A118:B118"/>
    <mergeCell ref="A119:B119"/>
    <mergeCell ref="A120:B120"/>
    <mergeCell ref="A111:B111"/>
    <mergeCell ref="A112:B112"/>
    <mergeCell ref="A113:B113"/>
    <mergeCell ref="A114:B114"/>
    <mergeCell ref="A115:B115"/>
    <mergeCell ref="A126:B126"/>
    <mergeCell ref="A127:B127"/>
    <mergeCell ref="A128:B128"/>
    <mergeCell ref="A129:B129"/>
    <mergeCell ref="A130:B130"/>
    <mergeCell ref="A121:B121"/>
    <mergeCell ref="A122:B122"/>
    <mergeCell ref="A123:B123"/>
    <mergeCell ref="A124:B124"/>
    <mergeCell ref="A125:B125"/>
    <mergeCell ref="A140:B140"/>
    <mergeCell ref="A141:B141"/>
    <mergeCell ref="A142:B142"/>
    <mergeCell ref="A143:B143"/>
    <mergeCell ref="A144:B144"/>
    <mergeCell ref="A131:B131"/>
    <mergeCell ref="A132:B132"/>
    <mergeCell ref="A133:B133"/>
    <mergeCell ref="A134:B134"/>
    <mergeCell ref="A135:B135"/>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Normal="100" zoomScaleSheetLayoutView="100" workbookViewId="0">
      <selection activeCell="A133" sqref="A133"/>
    </sheetView>
  </sheetViews>
  <sheetFormatPr defaultColWidth="9.109375" defaultRowHeight="14.4" x14ac:dyDescent="0.3"/>
  <cols>
    <col min="1" max="1" width="37.109375" style="8" customWidth="1"/>
    <col min="2" max="2" width="27.5546875" style="8" customWidth="1"/>
    <col min="3" max="6" width="13" style="8" customWidth="1"/>
    <col min="7" max="7" width="17" style="8" customWidth="1"/>
    <col min="8" max="8" width="11" hidden="1" customWidth="1"/>
    <col min="9" max="9" width="2.88671875" style="8" customWidth="1"/>
    <col min="10" max="16384" width="9.109375" style="8"/>
  </cols>
  <sheetData>
    <row r="1" spans="1:8" ht="30" customHeight="1" x14ac:dyDescent="0.3">
      <c r="A1" s="554" t="s">
        <v>188</v>
      </c>
      <c r="B1" s="554"/>
      <c r="C1" s="554"/>
      <c r="D1" s="554"/>
      <c r="E1" s="554"/>
      <c r="F1" s="554"/>
      <c r="G1" s="8">
        <f>+'Section A'!B2</f>
        <v>0</v>
      </c>
      <c r="H1" s="56" t="s">
        <v>355</v>
      </c>
    </row>
    <row r="2" spans="1:8" ht="46.5" customHeight="1" x14ac:dyDescent="0.3">
      <c r="A2" s="578" t="s">
        <v>255</v>
      </c>
      <c r="B2" s="578"/>
      <c r="C2" s="578"/>
      <c r="D2" s="578"/>
      <c r="E2" s="578"/>
      <c r="F2" s="578"/>
      <c r="G2" s="578"/>
      <c r="H2" s="8" t="s">
        <v>352</v>
      </c>
    </row>
    <row r="3" spans="1:8" ht="26.4" x14ac:dyDescent="0.3">
      <c r="A3" s="233" t="s">
        <v>59</v>
      </c>
      <c r="B3" s="580" t="s">
        <v>286</v>
      </c>
      <c r="C3" s="580"/>
      <c r="D3" s="18" t="s">
        <v>57</v>
      </c>
      <c r="E3" s="18" t="s">
        <v>58</v>
      </c>
      <c r="F3" s="18" t="s">
        <v>50</v>
      </c>
      <c r="G3" s="325" t="s">
        <v>287</v>
      </c>
      <c r="H3" t="s">
        <v>352</v>
      </c>
    </row>
    <row r="4" spans="1:8" s="112" customFormat="1" x14ac:dyDescent="0.3">
      <c r="A4" s="282" t="s">
        <v>59</v>
      </c>
      <c r="B4" s="577" t="s">
        <v>324</v>
      </c>
      <c r="C4" s="577"/>
      <c r="D4" s="287">
        <f t="shared" ref="D4:D6" ca="1" si="0">RAND()*1000000</f>
        <v>16284.440763304487</v>
      </c>
      <c r="E4" s="279" t="s">
        <v>325</v>
      </c>
      <c r="F4" s="283">
        <v>1</v>
      </c>
      <c r="G4" s="89">
        <f t="shared" ref="G4:G35" ca="1" si="1">ROUND(+D4*F4,2)</f>
        <v>16284.44</v>
      </c>
      <c r="H4" s="296" t="s">
        <v>353</v>
      </c>
    </row>
    <row r="5" spans="1:8" s="112" customFormat="1" x14ac:dyDescent="0.3">
      <c r="A5" s="282" t="s">
        <v>366</v>
      </c>
      <c r="B5" s="577" t="s">
        <v>324</v>
      </c>
      <c r="C5" s="577"/>
      <c r="D5" s="287">
        <f t="shared" ca="1" si="0"/>
        <v>573203.75534392043</v>
      </c>
      <c r="E5" s="279" t="s">
        <v>325</v>
      </c>
      <c r="F5" s="283">
        <v>1</v>
      </c>
      <c r="G5" s="89">
        <f t="shared" ca="1" si="1"/>
        <v>573203.76</v>
      </c>
      <c r="H5" s="296" t="s">
        <v>353</v>
      </c>
    </row>
    <row r="6" spans="1:8" s="112" customFormat="1" x14ac:dyDescent="0.3">
      <c r="A6" s="282" t="s">
        <v>367</v>
      </c>
      <c r="B6" s="577" t="s">
        <v>324</v>
      </c>
      <c r="C6" s="577"/>
      <c r="D6" s="287">
        <f t="shared" ca="1" si="0"/>
        <v>659929.09439481318</v>
      </c>
      <c r="E6" s="279" t="s">
        <v>325</v>
      </c>
      <c r="F6" s="283">
        <v>1</v>
      </c>
      <c r="G6" s="89">
        <f t="shared" ca="1" si="1"/>
        <v>659929.09</v>
      </c>
      <c r="H6" s="296" t="s">
        <v>353</v>
      </c>
    </row>
    <row r="7" spans="1:8" s="112" customFormat="1" hidden="1" x14ac:dyDescent="0.3">
      <c r="A7" s="282"/>
      <c r="B7" s="577"/>
      <c r="C7" s="577"/>
      <c r="D7" s="287"/>
      <c r="E7" s="279"/>
      <c r="F7" s="283"/>
      <c r="G7" s="89">
        <f t="shared" si="1"/>
        <v>0</v>
      </c>
      <c r="H7" s="296" t="s">
        <v>353</v>
      </c>
    </row>
    <row r="8" spans="1:8" s="112" customFormat="1" hidden="1" x14ac:dyDescent="0.3">
      <c r="A8" s="282"/>
      <c r="B8" s="577"/>
      <c r="C8" s="577"/>
      <c r="D8" s="287"/>
      <c r="E8" s="279"/>
      <c r="F8" s="283"/>
      <c r="G8" s="89">
        <f t="shared" si="1"/>
        <v>0</v>
      </c>
      <c r="H8" s="296" t="s">
        <v>353</v>
      </c>
    </row>
    <row r="9" spans="1:8" s="112" customFormat="1" hidden="1" x14ac:dyDescent="0.3">
      <c r="A9" s="282"/>
      <c r="B9" s="577"/>
      <c r="C9" s="577"/>
      <c r="D9" s="287"/>
      <c r="E9" s="279"/>
      <c r="F9" s="283"/>
      <c r="G9" s="89">
        <f t="shared" si="1"/>
        <v>0</v>
      </c>
      <c r="H9" s="296" t="s">
        <v>353</v>
      </c>
    </row>
    <row r="10" spans="1:8" s="112" customFormat="1" hidden="1" x14ac:dyDescent="0.3">
      <c r="A10" s="282"/>
      <c r="B10" s="577"/>
      <c r="C10" s="577"/>
      <c r="D10" s="287"/>
      <c r="E10" s="279"/>
      <c r="F10" s="283"/>
      <c r="G10" s="89">
        <f t="shared" si="1"/>
        <v>0</v>
      </c>
      <c r="H10" s="296" t="s">
        <v>353</v>
      </c>
    </row>
    <row r="11" spans="1:8" s="112" customFormat="1" hidden="1" x14ac:dyDescent="0.3">
      <c r="A11" s="282"/>
      <c r="B11" s="577"/>
      <c r="C11" s="577"/>
      <c r="D11" s="287"/>
      <c r="E11" s="279"/>
      <c r="F11" s="283"/>
      <c r="G11" s="89">
        <f t="shared" si="1"/>
        <v>0</v>
      </c>
      <c r="H11" s="296" t="s">
        <v>353</v>
      </c>
    </row>
    <row r="12" spans="1:8" s="112" customFormat="1" hidden="1" x14ac:dyDescent="0.3">
      <c r="A12" s="282"/>
      <c r="B12" s="577"/>
      <c r="C12" s="577"/>
      <c r="D12" s="287"/>
      <c r="E12" s="279"/>
      <c r="F12" s="283"/>
      <c r="G12" s="89">
        <f t="shared" si="1"/>
        <v>0</v>
      </c>
      <c r="H12" s="296" t="s">
        <v>353</v>
      </c>
    </row>
    <row r="13" spans="1:8" s="112" customFormat="1" hidden="1" x14ac:dyDescent="0.3">
      <c r="A13" s="282"/>
      <c r="B13" s="577"/>
      <c r="C13" s="577"/>
      <c r="D13" s="287"/>
      <c r="E13" s="279"/>
      <c r="F13" s="283"/>
      <c r="G13" s="89">
        <f t="shared" si="1"/>
        <v>0</v>
      </c>
      <c r="H13" s="296" t="s">
        <v>353</v>
      </c>
    </row>
    <row r="14" spans="1:8" s="112" customFormat="1" hidden="1" x14ac:dyDescent="0.3">
      <c r="A14" s="282"/>
      <c r="B14" s="577"/>
      <c r="C14" s="577"/>
      <c r="D14" s="287"/>
      <c r="E14" s="279"/>
      <c r="F14" s="283"/>
      <c r="G14" s="89">
        <f t="shared" si="1"/>
        <v>0</v>
      </c>
      <c r="H14" s="296" t="s">
        <v>353</v>
      </c>
    </row>
    <row r="15" spans="1:8" s="112" customFormat="1" hidden="1" x14ac:dyDescent="0.3">
      <c r="A15" s="282"/>
      <c r="B15" s="577"/>
      <c r="C15" s="577"/>
      <c r="D15" s="287"/>
      <c r="E15" s="279"/>
      <c r="F15" s="283"/>
      <c r="G15" s="89">
        <f t="shared" si="1"/>
        <v>0</v>
      </c>
      <c r="H15" s="296" t="s">
        <v>353</v>
      </c>
    </row>
    <row r="16" spans="1:8" s="112" customFormat="1" hidden="1" x14ac:dyDescent="0.3">
      <c r="A16" s="282"/>
      <c r="B16" s="577"/>
      <c r="C16" s="577"/>
      <c r="D16" s="287"/>
      <c r="E16" s="279"/>
      <c r="F16" s="283"/>
      <c r="G16" s="89">
        <f t="shared" si="1"/>
        <v>0</v>
      </c>
      <c r="H16" s="296" t="s">
        <v>353</v>
      </c>
    </row>
    <row r="17" spans="1:8" s="112" customFormat="1" hidden="1" x14ac:dyDescent="0.3">
      <c r="A17" s="282"/>
      <c r="B17" s="577"/>
      <c r="C17" s="577"/>
      <c r="D17" s="287"/>
      <c r="E17" s="279"/>
      <c r="F17" s="283"/>
      <c r="G17" s="89">
        <f t="shared" si="1"/>
        <v>0</v>
      </c>
      <c r="H17" s="296" t="s">
        <v>353</v>
      </c>
    </row>
    <row r="18" spans="1:8" s="112" customFormat="1" hidden="1" x14ac:dyDescent="0.3">
      <c r="A18" s="282"/>
      <c r="B18" s="577"/>
      <c r="C18" s="577"/>
      <c r="D18" s="287"/>
      <c r="E18" s="279"/>
      <c r="F18" s="283"/>
      <c r="G18" s="89">
        <f t="shared" si="1"/>
        <v>0</v>
      </c>
      <c r="H18" s="296" t="s">
        <v>353</v>
      </c>
    </row>
    <row r="19" spans="1:8" s="112" customFormat="1" hidden="1" x14ac:dyDescent="0.3">
      <c r="A19" s="282"/>
      <c r="B19" s="577"/>
      <c r="C19" s="577"/>
      <c r="D19" s="287"/>
      <c r="E19" s="279"/>
      <c r="F19" s="283"/>
      <c r="G19" s="89">
        <f t="shared" si="1"/>
        <v>0</v>
      </c>
      <c r="H19" s="296" t="s">
        <v>353</v>
      </c>
    </row>
    <row r="20" spans="1:8" s="112" customFormat="1" hidden="1" x14ac:dyDescent="0.3">
      <c r="A20" s="282"/>
      <c r="B20" s="577"/>
      <c r="C20" s="577"/>
      <c r="D20" s="287"/>
      <c r="E20" s="279"/>
      <c r="F20" s="283"/>
      <c r="G20" s="89">
        <f t="shared" si="1"/>
        <v>0</v>
      </c>
      <c r="H20" s="296" t="s">
        <v>353</v>
      </c>
    </row>
    <row r="21" spans="1:8" s="112" customFormat="1" hidden="1" x14ac:dyDescent="0.3">
      <c r="A21" s="282"/>
      <c r="B21" s="577"/>
      <c r="C21" s="577"/>
      <c r="D21" s="287"/>
      <c r="E21" s="279"/>
      <c r="F21" s="283"/>
      <c r="G21" s="89">
        <f t="shared" si="1"/>
        <v>0</v>
      </c>
      <c r="H21" s="296" t="s">
        <v>353</v>
      </c>
    </row>
    <row r="22" spans="1:8" s="112" customFormat="1" hidden="1" x14ac:dyDescent="0.3">
      <c r="A22" s="282"/>
      <c r="B22" s="577"/>
      <c r="C22" s="577"/>
      <c r="D22" s="287"/>
      <c r="E22" s="279"/>
      <c r="F22" s="283"/>
      <c r="G22" s="89">
        <f t="shared" si="1"/>
        <v>0</v>
      </c>
      <c r="H22" s="296" t="s">
        <v>353</v>
      </c>
    </row>
    <row r="23" spans="1:8" s="112" customFormat="1" hidden="1" x14ac:dyDescent="0.3">
      <c r="A23" s="282"/>
      <c r="B23" s="577"/>
      <c r="C23" s="577"/>
      <c r="D23" s="287"/>
      <c r="E23" s="279"/>
      <c r="F23" s="283"/>
      <c r="G23" s="89">
        <f t="shared" si="1"/>
        <v>0</v>
      </c>
      <c r="H23" s="296" t="s">
        <v>353</v>
      </c>
    </row>
    <row r="24" spans="1:8" s="112" customFormat="1" hidden="1" x14ac:dyDescent="0.3">
      <c r="A24" s="282"/>
      <c r="B24" s="577"/>
      <c r="C24" s="577"/>
      <c r="D24" s="287"/>
      <c r="E24" s="279"/>
      <c r="F24" s="283"/>
      <c r="G24" s="89">
        <f t="shared" si="1"/>
        <v>0</v>
      </c>
      <c r="H24" s="296" t="s">
        <v>353</v>
      </c>
    </row>
    <row r="25" spans="1:8" s="112" customFormat="1" hidden="1" x14ac:dyDescent="0.3">
      <c r="A25" s="282"/>
      <c r="B25" s="577"/>
      <c r="C25" s="577"/>
      <c r="D25" s="287"/>
      <c r="E25" s="279"/>
      <c r="F25" s="283"/>
      <c r="G25" s="89">
        <f t="shared" si="1"/>
        <v>0</v>
      </c>
      <c r="H25" s="296" t="s">
        <v>353</v>
      </c>
    </row>
    <row r="26" spans="1:8" s="112" customFormat="1" hidden="1" x14ac:dyDescent="0.3">
      <c r="A26" s="282"/>
      <c r="B26" s="577"/>
      <c r="C26" s="577"/>
      <c r="D26" s="287"/>
      <c r="E26" s="279"/>
      <c r="F26" s="283"/>
      <c r="G26" s="89">
        <f t="shared" si="1"/>
        <v>0</v>
      </c>
      <c r="H26" s="296" t="s">
        <v>353</v>
      </c>
    </row>
    <row r="27" spans="1:8" s="112" customFormat="1" hidden="1" x14ac:dyDescent="0.3">
      <c r="A27" s="282"/>
      <c r="B27" s="577"/>
      <c r="C27" s="577"/>
      <c r="D27" s="287"/>
      <c r="E27" s="279"/>
      <c r="F27" s="283"/>
      <c r="G27" s="89">
        <f t="shared" si="1"/>
        <v>0</v>
      </c>
      <c r="H27" s="296" t="s">
        <v>353</v>
      </c>
    </row>
    <row r="28" spans="1:8" s="112" customFormat="1" hidden="1" x14ac:dyDescent="0.3">
      <c r="A28" s="282"/>
      <c r="B28" s="577"/>
      <c r="C28" s="577"/>
      <c r="D28" s="287"/>
      <c r="E28" s="279"/>
      <c r="F28" s="283"/>
      <c r="G28" s="89">
        <f t="shared" si="1"/>
        <v>0</v>
      </c>
      <c r="H28" s="296" t="s">
        <v>353</v>
      </c>
    </row>
    <row r="29" spans="1:8" s="112" customFormat="1" hidden="1" x14ac:dyDescent="0.3">
      <c r="A29" s="282"/>
      <c r="B29" s="577"/>
      <c r="C29" s="577"/>
      <c r="D29" s="287"/>
      <c r="E29" s="279"/>
      <c r="F29" s="283"/>
      <c r="G29" s="89">
        <f t="shared" si="1"/>
        <v>0</v>
      </c>
      <c r="H29" s="296" t="s">
        <v>353</v>
      </c>
    </row>
    <row r="30" spans="1:8" s="112" customFormat="1" hidden="1" x14ac:dyDescent="0.3">
      <c r="A30" s="282"/>
      <c r="B30" s="577"/>
      <c r="C30" s="577"/>
      <c r="D30" s="287"/>
      <c r="E30" s="279"/>
      <c r="F30" s="283"/>
      <c r="G30" s="89">
        <f t="shared" si="1"/>
        <v>0</v>
      </c>
      <c r="H30" s="296" t="s">
        <v>353</v>
      </c>
    </row>
    <row r="31" spans="1:8" s="112" customFormat="1" hidden="1" x14ac:dyDescent="0.3">
      <c r="A31" s="282"/>
      <c r="B31" s="577"/>
      <c r="C31" s="577"/>
      <c r="D31" s="287"/>
      <c r="E31" s="279"/>
      <c r="F31" s="283"/>
      <c r="G31" s="89">
        <f t="shared" si="1"/>
        <v>0</v>
      </c>
      <c r="H31" s="296" t="s">
        <v>353</v>
      </c>
    </row>
    <row r="32" spans="1:8" s="112" customFormat="1" hidden="1" x14ac:dyDescent="0.3">
      <c r="A32" s="282"/>
      <c r="B32" s="577"/>
      <c r="C32" s="577"/>
      <c r="D32" s="287"/>
      <c r="E32" s="279"/>
      <c r="F32" s="283"/>
      <c r="G32" s="89">
        <f t="shared" si="1"/>
        <v>0</v>
      </c>
      <c r="H32" s="296" t="s">
        <v>353</v>
      </c>
    </row>
    <row r="33" spans="1:8" s="112" customFormat="1" hidden="1" x14ac:dyDescent="0.3">
      <c r="A33" s="282"/>
      <c r="B33" s="577"/>
      <c r="C33" s="577"/>
      <c r="D33" s="287"/>
      <c r="E33" s="279"/>
      <c r="F33" s="283"/>
      <c r="G33" s="89">
        <f t="shared" si="1"/>
        <v>0</v>
      </c>
      <c r="H33" s="296" t="s">
        <v>353</v>
      </c>
    </row>
    <row r="34" spans="1:8" s="112" customFormat="1" hidden="1" x14ac:dyDescent="0.3">
      <c r="A34" s="282"/>
      <c r="B34" s="577"/>
      <c r="C34" s="577"/>
      <c r="D34" s="287"/>
      <c r="E34" s="279"/>
      <c r="F34" s="283"/>
      <c r="G34" s="89">
        <f t="shared" si="1"/>
        <v>0</v>
      </c>
      <c r="H34" s="296" t="s">
        <v>353</v>
      </c>
    </row>
    <row r="35" spans="1:8" s="112" customFormat="1" hidden="1" x14ac:dyDescent="0.3">
      <c r="A35" s="282"/>
      <c r="B35" s="577"/>
      <c r="C35" s="577"/>
      <c r="D35" s="287"/>
      <c r="E35" s="279"/>
      <c r="F35" s="283"/>
      <c r="G35" s="89">
        <f t="shared" si="1"/>
        <v>0</v>
      </c>
      <c r="H35" s="296" t="s">
        <v>353</v>
      </c>
    </row>
    <row r="36" spans="1:8" s="112" customFormat="1" hidden="1" x14ac:dyDescent="0.3">
      <c r="A36" s="282"/>
      <c r="B36" s="577"/>
      <c r="C36" s="577"/>
      <c r="D36" s="287"/>
      <c r="E36" s="279"/>
      <c r="F36" s="283"/>
      <c r="G36" s="89">
        <f t="shared" ref="G36:G67" si="2">ROUND(+D36*F36,2)</f>
        <v>0</v>
      </c>
      <c r="H36" s="296" t="s">
        <v>353</v>
      </c>
    </row>
    <row r="37" spans="1:8" s="112" customFormat="1" hidden="1" x14ac:dyDescent="0.3">
      <c r="A37" s="282"/>
      <c r="B37" s="577"/>
      <c r="C37" s="577"/>
      <c r="D37" s="287"/>
      <c r="E37" s="279"/>
      <c r="F37" s="283"/>
      <c r="G37" s="89">
        <f t="shared" si="2"/>
        <v>0</v>
      </c>
      <c r="H37" s="296" t="s">
        <v>353</v>
      </c>
    </row>
    <row r="38" spans="1:8" s="112" customFormat="1" hidden="1" x14ac:dyDescent="0.3">
      <c r="A38" s="282"/>
      <c r="B38" s="577"/>
      <c r="C38" s="577"/>
      <c r="D38" s="287"/>
      <c r="E38" s="279"/>
      <c r="F38" s="283"/>
      <c r="G38" s="89">
        <f t="shared" si="2"/>
        <v>0</v>
      </c>
      <c r="H38" s="296" t="s">
        <v>353</v>
      </c>
    </row>
    <row r="39" spans="1:8" s="112" customFormat="1" hidden="1" x14ac:dyDescent="0.3">
      <c r="A39" s="282"/>
      <c r="B39" s="577"/>
      <c r="C39" s="577"/>
      <c r="D39" s="287"/>
      <c r="E39" s="279"/>
      <c r="F39" s="283"/>
      <c r="G39" s="89">
        <f t="shared" si="2"/>
        <v>0</v>
      </c>
      <c r="H39" s="296" t="s">
        <v>353</v>
      </c>
    </row>
    <row r="40" spans="1:8" s="112" customFormat="1" hidden="1" x14ac:dyDescent="0.3">
      <c r="A40" s="282"/>
      <c r="B40" s="577"/>
      <c r="C40" s="577"/>
      <c r="D40" s="287"/>
      <c r="E40" s="279"/>
      <c r="F40" s="283"/>
      <c r="G40" s="89">
        <f t="shared" si="2"/>
        <v>0</v>
      </c>
      <c r="H40" s="296" t="s">
        <v>353</v>
      </c>
    </row>
    <row r="41" spans="1:8" s="112" customFormat="1" hidden="1" x14ac:dyDescent="0.3">
      <c r="A41" s="282"/>
      <c r="B41" s="577"/>
      <c r="C41" s="577"/>
      <c r="D41" s="287"/>
      <c r="E41" s="279"/>
      <c r="F41" s="283"/>
      <c r="G41" s="89">
        <f t="shared" si="2"/>
        <v>0</v>
      </c>
      <c r="H41" s="296" t="s">
        <v>353</v>
      </c>
    </row>
    <row r="42" spans="1:8" s="112" customFormat="1" hidden="1" x14ac:dyDescent="0.3">
      <c r="A42" s="282"/>
      <c r="B42" s="577"/>
      <c r="C42" s="577"/>
      <c r="D42" s="287"/>
      <c r="E42" s="279"/>
      <c r="F42" s="283"/>
      <c r="G42" s="89">
        <f t="shared" si="2"/>
        <v>0</v>
      </c>
      <c r="H42" s="296" t="s">
        <v>353</v>
      </c>
    </row>
    <row r="43" spans="1:8" s="112" customFormat="1" hidden="1" x14ac:dyDescent="0.3">
      <c r="A43" s="282"/>
      <c r="B43" s="577"/>
      <c r="C43" s="577"/>
      <c r="D43" s="287"/>
      <c r="E43" s="279"/>
      <c r="F43" s="283"/>
      <c r="G43" s="89">
        <f t="shared" si="2"/>
        <v>0</v>
      </c>
      <c r="H43" s="296" t="s">
        <v>353</v>
      </c>
    </row>
    <row r="44" spans="1:8" s="112" customFormat="1" hidden="1" x14ac:dyDescent="0.3">
      <c r="A44" s="282"/>
      <c r="B44" s="577"/>
      <c r="C44" s="577"/>
      <c r="D44" s="287"/>
      <c r="E44" s="279"/>
      <c r="F44" s="283"/>
      <c r="G44" s="89">
        <f t="shared" si="2"/>
        <v>0</v>
      </c>
      <c r="H44" s="296" t="s">
        <v>353</v>
      </c>
    </row>
    <row r="45" spans="1:8" s="112" customFormat="1" hidden="1" x14ac:dyDescent="0.3">
      <c r="A45" s="282"/>
      <c r="B45" s="577"/>
      <c r="C45" s="577"/>
      <c r="D45" s="287"/>
      <c r="E45" s="279"/>
      <c r="F45" s="283"/>
      <c r="G45" s="89">
        <f t="shared" si="2"/>
        <v>0</v>
      </c>
      <c r="H45" s="296" t="s">
        <v>353</v>
      </c>
    </row>
    <row r="46" spans="1:8" s="112" customFormat="1" hidden="1" x14ac:dyDescent="0.3">
      <c r="A46" s="282"/>
      <c r="B46" s="577"/>
      <c r="C46" s="577"/>
      <c r="D46" s="287"/>
      <c r="E46" s="279"/>
      <c r="F46" s="283"/>
      <c r="G46" s="89">
        <f t="shared" si="2"/>
        <v>0</v>
      </c>
      <c r="H46" s="296" t="s">
        <v>353</v>
      </c>
    </row>
    <row r="47" spans="1:8" s="112" customFormat="1" hidden="1" x14ac:dyDescent="0.3">
      <c r="A47" s="282"/>
      <c r="B47" s="577"/>
      <c r="C47" s="577"/>
      <c r="D47" s="287"/>
      <c r="E47" s="279"/>
      <c r="F47" s="283"/>
      <c r="G47" s="89">
        <f t="shared" si="2"/>
        <v>0</v>
      </c>
      <c r="H47" s="296" t="s">
        <v>353</v>
      </c>
    </row>
    <row r="48" spans="1:8" s="112" customFormat="1" hidden="1" x14ac:dyDescent="0.3">
      <c r="A48" s="282"/>
      <c r="B48" s="577"/>
      <c r="C48" s="577"/>
      <c r="D48" s="287"/>
      <c r="E48" s="279"/>
      <c r="F48" s="283"/>
      <c r="G48" s="89">
        <f t="shared" si="2"/>
        <v>0</v>
      </c>
      <c r="H48" s="296" t="s">
        <v>353</v>
      </c>
    </row>
    <row r="49" spans="1:8" s="112" customFormat="1" hidden="1" x14ac:dyDescent="0.3">
      <c r="A49" s="282"/>
      <c r="B49" s="577"/>
      <c r="C49" s="577"/>
      <c r="D49" s="287"/>
      <c r="E49" s="279"/>
      <c r="F49" s="283"/>
      <c r="G49" s="89">
        <f t="shared" si="2"/>
        <v>0</v>
      </c>
      <c r="H49" s="296" t="s">
        <v>353</v>
      </c>
    </row>
    <row r="50" spans="1:8" s="112" customFormat="1" hidden="1" x14ac:dyDescent="0.3">
      <c r="A50" s="282"/>
      <c r="B50" s="577"/>
      <c r="C50" s="577"/>
      <c r="D50" s="287"/>
      <c r="E50" s="279"/>
      <c r="F50" s="283"/>
      <c r="G50" s="89">
        <f t="shared" si="2"/>
        <v>0</v>
      </c>
      <c r="H50" s="296" t="s">
        <v>353</v>
      </c>
    </row>
    <row r="51" spans="1:8" s="112" customFormat="1" hidden="1" x14ac:dyDescent="0.3">
      <c r="A51" s="282"/>
      <c r="B51" s="577"/>
      <c r="C51" s="577"/>
      <c r="D51" s="287"/>
      <c r="E51" s="279"/>
      <c r="F51" s="283"/>
      <c r="G51" s="89">
        <f t="shared" si="2"/>
        <v>0</v>
      </c>
      <c r="H51" s="296" t="s">
        <v>353</v>
      </c>
    </row>
    <row r="52" spans="1:8" s="112" customFormat="1" hidden="1" x14ac:dyDescent="0.3">
      <c r="A52" s="282"/>
      <c r="B52" s="577"/>
      <c r="C52" s="577"/>
      <c r="D52" s="287"/>
      <c r="E52" s="279"/>
      <c r="F52" s="283"/>
      <c r="G52" s="89">
        <f t="shared" si="2"/>
        <v>0</v>
      </c>
      <c r="H52" s="296" t="s">
        <v>353</v>
      </c>
    </row>
    <row r="53" spans="1:8" s="112" customFormat="1" hidden="1" x14ac:dyDescent="0.3">
      <c r="A53" s="282"/>
      <c r="B53" s="577"/>
      <c r="C53" s="577"/>
      <c r="D53" s="287"/>
      <c r="E53" s="279"/>
      <c r="F53" s="283"/>
      <c r="G53" s="89">
        <f t="shared" si="2"/>
        <v>0</v>
      </c>
      <c r="H53" s="296" t="s">
        <v>353</v>
      </c>
    </row>
    <row r="54" spans="1:8" s="112" customFormat="1" hidden="1" x14ac:dyDescent="0.3">
      <c r="A54" s="282"/>
      <c r="B54" s="577"/>
      <c r="C54" s="577"/>
      <c r="D54" s="287"/>
      <c r="E54" s="279"/>
      <c r="F54" s="283"/>
      <c r="G54" s="89">
        <f t="shared" si="2"/>
        <v>0</v>
      </c>
      <c r="H54" s="296" t="s">
        <v>353</v>
      </c>
    </row>
    <row r="55" spans="1:8" s="112" customFormat="1" hidden="1" x14ac:dyDescent="0.3">
      <c r="A55" s="282"/>
      <c r="B55" s="577"/>
      <c r="C55" s="577"/>
      <c r="D55" s="287"/>
      <c r="E55" s="279"/>
      <c r="F55" s="283"/>
      <c r="G55" s="89">
        <f t="shared" si="2"/>
        <v>0</v>
      </c>
      <c r="H55" s="296" t="s">
        <v>353</v>
      </c>
    </row>
    <row r="56" spans="1:8" s="112" customFormat="1" hidden="1" x14ac:dyDescent="0.3">
      <c r="A56" s="282"/>
      <c r="B56" s="577"/>
      <c r="C56" s="577"/>
      <c r="D56" s="287"/>
      <c r="E56" s="279"/>
      <c r="F56" s="283"/>
      <c r="G56" s="89">
        <f t="shared" si="2"/>
        <v>0</v>
      </c>
      <c r="H56" s="296" t="s">
        <v>353</v>
      </c>
    </row>
    <row r="57" spans="1:8" s="112" customFormat="1" hidden="1" x14ac:dyDescent="0.3">
      <c r="A57" s="282"/>
      <c r="B57" s="577"/>
      <c r="C57" s="577"/>
      <c r="D57" s="287"/>
      <c r="E57" s="279"/>
      <c r="F57" s="283"/>
      <c r="G57" s="89">
        <f t="shared" si="2"/>
        <v>0</v>
      </c>
      <c r="H57" s="296" t="s">
        <v>353</v>
      </c>
    </row>
    <row r="58" spans="1:8" s="112" customFormat="1" hidden="1" x14ac:dyDescent="0.3">
      <c r="A58" s="282"/>
      <c r="B58" s="577"/>
      <c r="C58" s="577"/>
      <c r="D58" s="287"/>
      <c r="E58" s="279"/>
      <c r="F58" s="283"/>
      <c r="G58" s="89">
        <f t="shared" si="2"/>
        <v>0</v>
      </c>
      <c r="H58" s="296" t="s">
        <v>353</v>
      </c>
    </row>
    <row r="59" spans="1:8" s="112" customFormat="1" hidden="1" x14ac:dyDescent="0.3">
      <c r="A59" s="282"/>
      <c r="B59" s="577"/>
      <c r="C59" s="577"/>
      <c r="D59" s="287"/>
      <c r="E59" s="279"/>
      <c r="F59" s="283"/>
      <c r="G59" s="89">
        <f t="shared" si="2"/>
        <v>0</v>
      </c>
      <c r="H59" s="296" t="s">
        <v>353</v>
      </c>
    </row>
    <row r="60" spans="1:8" s="112" customFormat="1" hidden="1" x14ac:dyDescent="0.3">
      <c r="A60" s="282"/>
      <c r="B60" s="577"/>
      <c r="C60" s="577"/>
      <c r="D60" s="287"/>
      <c r="E60" s="279"/>
      <c r="F60" s="283"/>
      <c r="G60" s="89">
        <f t="shared" si="2"/>
        <v>0</v>
      </c>
      <c r="H60" s="296" t="s">
        <v>353</v>
      </c>
    </row>
    <row r="61" spans="1:8" s="112" customFormat="1" hidden="1" x14ac:dyDescent="0.3">
      <c r="A61" s="282"/>
      <c r="B61" s="577"/>
      <c r="C61" s="577"/>
      <c r="D61" s="287"/>
      <c r="E61" s="279"/>
      <c r="F61" s="283"/>
      <c r="G61" s="89">
        <f t="shared" si="2"/>
        <v>0</v>
      </c>
      <c r="H61" s="296" t="s">
        <v>353</v>
      </c>
    </row>
    <row r="62" spans="1:8" s="112" customFormat="1" hidden="1" x14ac:dyDescent="0.3">
      <c r="A62" s="282"/>
      <c r="B62" s="577"/>
      <c r="C62" s="577"/>
      <c r="D62" s="287"/>
      <c r="E62" s="279"/>
      <c r="F62" s="283"/>
      <c r="G62" s="89">
        <f t="shared" si="2"/>
        <v>0</v>
      </c>
      <c r="H62" s="296" t="s">
        <v>353</v>
      </c>
    </row>
    <row r="63" spans="1:8" s="112" customFormat="1" hidden="1" x14ac:dyDescent="0.3">
      <c r="A63" s="282"/>
      <c r="B63" s="577"/>
      <c r="C63" s="577"/>
      <c r="D63" s="287"/>
      <c r="E63" s="279"/>
      <c r="F63" s="283"/>
      <c r="G63" s="89">
        <f t="shared" si="2"/>
        <v>0</v>
      </c>
      <c r="H63" s="296" t="s">
        <v>353</v>
      </c>
    </row>
    <row r="64" spans="1:8" s="112" customFormat="1" hidden="1" x14ac:dyDescent="0.3">
      <c r="A64" s="282"/>
      <c r="B64" s="577"/>
      <c r="C64" s="577"/>
      <c r="D64" s="287"/>
      <c r="E64" s="279"/>
      <c r="F64" s="283"/>
      <c r="G64" s="89">
        <f t="shared" si="2"/>
        <v>0</v>
      </c>
      <c r="H64" s="296" t="s">
        <v>353</v>
      </c>
    </row>
    <row r="65" spans="1:8" s="112" customFormat="1" hidden="1" x14ac:dyDescent="0.3">
      <c r="A65" s="282"/>
      <c r="B65" s="577"/>
      <c r="C65" s="577"/>
      <c r="D65" s="287"/>
      <c r="E65" s="279"/>
      <c r="F65" s="283"/>
      <c r="G65" s="89">
        <f t="shared" si="2"/>
        <v>0</v>
      </c>
      <c r="H65" s="296" t="s">
        <v>353</v>
      </c>
    </row>
    <row r="66" spans="1:8" s="112" customFormat="1" hidden="1" x14ac:dyDescent="0.3">
      <c r="A66" s="282"/>
      <c r="B66" s="577"/>
      <c r="C66" s="577"/>
      <c r="D66" s="287"/>
      <c r="E66" s="279"/>
      <c r="F66" s="283"/>
      <c r="G66" s="89">
        <f t="shared" si="2"/>
        <v>0</v>
      </c>
      <c r="H66" s="296" t="s">
        <v>353</v>
      </c>
    </row>
    <row r="67" spans="1:8" s="112" customFormat="1" hidden="1" x14ac:dyDescent="0.3">
      <c r="A67" s="282"/>
      <c r="B67" s="577"/>
      <c r="C67" s="577"/>
      <c r="D67" s="287"/>
      <c r="E67" s="279"/>
      <c r="F67" s="283"/>
      <c r="G67" s="89">
        <f t="shared" si="2"/>
        <v>0</v>
      </c>
      <c r="H67" s="296" t="s">
        <v>353</v>
      </c>
    </row>
    <row r="68" spans="1:8" s="112" customFormat="1" hidden="1" x14ac:dyDescent="0.3">
      <c r="A68" s="282"/>
      <c r="B68" s="577"/>
      <c r="C68" s="577"/>
      <c r="D68" s="287"/>
      <c r="E68" s="279"/>
      <c r="F68" s="283"/>
      <c r="G68" s="89">
        <f t="shared" ref="G68:G99" si="3">ROUND(+D68*F68,2)</f>
        <v>0</v>
      </c>
      <c r="H68" s="296" t="s">
        <v>353</v>
      </c>
    </row>
    <row r="69" spans="1:8" s="112" customFormat="1" hidden="1" x14ac:dyDescent="0.3">
      <c r="A69" s="282"/>
      <c r="B69" s="577"/>
      <c r="C69" s="577"/>
      <c r="D69" s="287"/>
      <c r="E69" s="279"/>
      <c r="F69" s="283"/>
      <c r="G69" s="89">
        <f t="shared" si="3"/>
        <v>0</v>
      </c>
      <c r="H69" s="296" t="s">
        <v>353</v>
      </c>
    </row>
    <row r="70" spans="1:8" s="112" customFormat="1" hidden="1" x14ac:dyDescent="0.3">
      <c r="A70" s="282"/>
      <c r="B70" s="577"/>
      <c r="C70" s="577"/>
      <c r="D70" s="287"/>
      <c r="E70" s="279"/>
      <c r="F70" s="283"/>
      <c r="G70" s="89">
        <f t="shared" si="3"/>
        <v>0</v>
      </c>
      <c r="H70" s="296" t="s">
        <v>353</v>
      </c>
    </row>
    <row r="71" spans="1:8" s="112" customFormat="1" hidden="1" x14ac:dyDescent="0.3">
      <c r="A71" s="282"/>
      <c r="B71" s="577"/>
      <c r="C71" s="577"/>
      <c r="D71" s="287"/>
      <c r="E71" s="279"/>
      <c r="F71" s="283"/>
      <c r="G71" s="89">
        <f t="shared" si="3"/>
        <v>0</v>
      </c>
      <c r="H71" s="296" t="s">
        <v>353</v>
      </c>
    </row>
    <row r="72" spans="1:8" s="112" customFormat="1" hidden="1" x14ac:dyDescent="0.3">
      <c r="A72" s="282"/>
      <c r="B72" s="577"/>
      <c r="C72" s="577"/>
      <c r="D72" s="287"/>
      <c r="E72" s="279"/>
      <c r="F72" s="283"/>
      <c r="G72" s="89">
        <f t="shared" si="3"/>
        <v>0</v>
      </c>
      <c r="H72" s="296" t="s">
        <v>353</v>
      </c>
    </row>
    <row r="73" spans="1:8" s="112" customFormat="1" hidden="1" x14ac:dyDescent="0.3">
      <c r="A73" s="282"/>
      <c r="B73" s="577"/>
      <c r="C73" s="577"/>
      <c r="D73" s="287"/>
      <c r="E73" s="279"/>
      <c r="F73" s="283"/>
      <c r="G73" s="89">
        <f t="shared" si="3"/>
        <v>0</v>
      </c>
      <c r="H73" s="296" t="s">
        <v>353</v>
      </c>
    </row>
    <row r="74" spans="1:8" s="112" customFormat="1" hidden="1" x14ac:dyDescent="0.3">
      <c r="A74" s="282"/>
      <c r="B74" s="577"/>
      <c r="C74" s="577"/>
      <c r="D74" s="287"/>
      <c r="E74" s="279"/>
      <c r="F74" s="283"/>
      <c r="G74" s="89">
        <f t="shared" si="3"/>
        <v>0</v>
      </c>
      <c r="H74" s="296" t="s">
        <v>353</v>
      </c>
    </row>
    <row r="75" spans="1:8" s="112" customFormat="1" hidden="1" x14ac:dyDescent="0.3">
      <c r="A75" s="282"/>
      <c r="B75" s="577"/>
      <c r="C75" s="577"/>
      <c r="D75" s="287"/>
      <c r="E75" s="279"/>
      <c r="F75" s="283"/>
      <c r="G75" s="89">
        <f t="shared" si="3"/>
        <v>0</v>
      </c>
      <c r="H75" s="296" t="s">
        <v>353</v>
      </c>
    </row>
    <row r="76" spans="1:8" s="112" customFormat="1" hidden="1" x14ac:dyDescent="0.3">
      <c r="A76" s="282"/>
      <c r="B76" s="577"/>
      <c r="C76" s="577"/>
      <c r="D76" s="287"/>
      <c r="E76" s="279"/>
      <c r="F76" s="283"/>
      <c r="G76" s="89">
        <f t="shared" si="3"/>
        <v>0</v>
      </c>
      <c r="H76" s="296" t="s">
        <v>353</v>
      </c>
    </row>
    <row r="77" spans="1:8" s="112" customFormat="1" hidden="1" x14ac:dyDescent="0.3">
      <c r="A77" s="282"/>
      <c r="B77" s="577"/>
      <c r="C77" s="577"/>
      <c r="D77" s="287"/>
      <c r="E77" s="279"/>
      <c r="F77" s="283"/>
      <c r="G77" s="89">
        <f t="shared" si="3"/>
        <v>0</v>
      </c>
      <c r="H77" s="296" t="s">
        <v>353</v>
      </c>
    </row>
    <row r="78" spans="1:8" s="112" customFormat="1" hidden="1" x14ac:dyDescent="0.3">
      <c r="A78" s="282"/>
      <c r="B78" s="577"/>
      <c r="C78" s="577"/>
      <c r="D78" s="287"/>
      <c r="E78" s="279"/>
      <c r="F78" s="283"/>
      <c r="G78" s="89">
        <f t="shared" si="3"/>
        <v>0</v>
      </c>
      <c r="H78" s="296" t="s">
        <v>353</v>
      </c>
    </row>
    <row r="79" spans="1:8" s="112" customFormat="1" hidden="1" x14ac:dyDescent="0.3">
      <c r="A79" s="282"/>
      <c r="B79" s="577"/>
      <c r="C79" s="577"/>
      <c r="D79" s="287"/>
      <c r="E79" s="279"/>
      <c r="F79" s="283"/>
      <c r="G79" s="89">
        <f t="shared" si="3"/>
        <v>0</v>
      </c>
      <c r="H79" s="296" t="s">
        <v>353</v>
      </c>
    </row>
    <row r="80" spans="1:8" s="112" customFormat="1" hidden="1" x14ac:dyDescent="0.3">
      <c r="A80" s="282"/>
      <c r="B80" s="577"/>
      <c r="C80" s="577"/>
      <c r="D80" s="287"/>
      <c r="E80" s="279"/>
      <c r="F80" s="283"/>
      <c r="G80" s="89">
        <f t="shared" si="3"/>
        <v>0</v>
      </c>
      <c r="H80" s="296" t="s">
        <v>353</v>
      </c>
    </row>
    <row r="81" spans="1:8" s="112" customFormat="1" hidden="1" x14ac:dyDescent="0.3">
      <c r="A81" s="282"/>
      <c r="B81" s="577"/>
      <c r="C81" s="577"/>
      <c r="D81" s="287"/>
      <c r="E81" s="279"/>
      <c r="F81" s="283"/>
      <c r="G81" s="89">
        <f t="shared" si="3"/>
        <v>0</v>
      </c>
      <c r="H81" s="296" t="s">
        <v>353</v>
      </c>
    </row>
    <row r="82" spans="1:8" s="112" customFormat="1" hidden="1" x14ac:dyDescent="0.3">
      <c r="A82" s="282"/>
      <c r="B82" s="577"/>
      <c r="C82" s="577"/>
      <c r="D82" s="287"/>
      <c r="E82" s="279"/>
      <c r="F82" s="283"/>
      <c r="G82" s="89">
        <f t="shared" si="3"/>
        <v>0</v>
      </c>
      <c r="H82" s="296" t="s">
        <v>353</v>
      </c>
    </row>
    <row r="83" spans="1:8" s="112" customFormat="1" hidden="1" x14ac:dyDescent="0.3">
      <c r="A83" s="282"/>
      <c r="B83" s="577"/>
      <c r="C83" s="577"/>
      <c r="D83" s="287"/>
      <c r="E83" s="279"/>
      <c r="F83" s="283"/>
      <c r="G83" s="89">
        <f t="shared" si="3"/>
        <v>0</v>
      </c>
      <c r="H83" s="296" t="s">
        <v>353</v>
      </c>
    </row>
    <row r="84" spans="1:8" s="112" customFormat="1" hidden="1" x14ac:dyDescent="0.3">
      <c r="A84" s="282"/>
      <c r="B84" s="577"/>
      <c r="C84" s="577"/>
      <c r="D84" s="287"/>
      <c r="E84" s="279"/>
      <c r="F84" s="283"/>
      <c r="G84" s="89">
        <f t="shared" si="3"/>
        <v>0</v>
      </c>
      <c r="H84" s="296" t="s">
        <v>353</v>
      </c>
    </row>
    <row r="85" spans="1:8" s="112" customFormat="1" hidden="1" x14ac:dyDescent="0.3">
      <c r="A85" s="282"/>
      <c r="B85" s="577"/>
      <c r="C85" s="577"/>
      <c r="D85" s="287"/>
      <c r="E85" s="279"/>
      <c r="F85" s="283"/>
      <c r="G85" s="89">
        <f t="shared" si="3"/>
        <v>0</v>
      </c>
      <c r="H85" s="296" t="s">
        <v>353</v>
      </c>
    </row>
    <row r="86" spans="1:8" s="112" customFormat="1" hidden="1" x14ac:dyDescent="0.3">
      <c r="A86" s="282"/>
      <c r="B86" s="577"/>
      <c r="C86" s="577"/>
      <c r="D86" s="287"/>
      <c r="E86" s="279"/>
      <c r="F86" s="283"/>
      <c r="G86" s="89">
        <f t="shared" si="3"/>
        <v>0</v>
      </c>
      <c r="H86" s="296" t="s">
        <v>353</v>
      </c>
    </row>
    <row r="87" spans="1:8" s="112" customFormat="1" hidden="1" x14ac:dyDescent="0.3">
      <c r="A87" s="282"/>
      <c r="B87" s="577"/>
      <c r="C87" s="577"/>
      <c r="D87" s="287"/>
      <c r="E87" s="279"/>
      <c r="F87" s="283"/>
      <c r="G87" s="89">
        <f t="shared" si="3"/>
        <v>0</v>
      </c>
      <c r="H87" s="296" t="s">
        <v>353</v>
      </c>
    </row>
    <row r="88" spans="1:8" s="112" customFormat="1" hidden="1" x14ac:dyDescent="0.3">
      <c r="A88" s="282"/>
      <c r="B88" s="577"/>
      <c r="C88" s="577"/>
      <c r="D88" s="287"/>
      <c r="E88" s="279"/>
      <c r="F88" s="283"/>
      <c r="G88" s="89">
        <f t="shared" si="3"/>
        <v>0</v>
      </c>
      <c r="H88" s="296" t="s">
        <v>353</v>
      </c>
    </row>
    <row r="89" spans="1:8" s="112" customFormat="1" hidden="1" x14ac:dyDescent="0.3">
      <c r="A89" s="282"/>
      <c r="B89" s="577"/>
      <c r="C89" s="577"/>
      <c r="D89" s="287"/>
      <c r="E89" s="279"/>
      <c r="F89" s="283"/>
      <c r="G89" s="89">
        <f t="shared" si="3"/>
        <v>0</v>
      </c>
      <c r="H89" s="296" t="s">
        <v>353</v>
      </c>
    </row>
    <row r="90" spans="1:8" s="112" customFormat="1" hidden="1" x14ac:dyDescent="0.3">
      <c r="A90" s="282"/>
      <c r="B90" s="577"/>
      <c r="C90" s="577"/>
      <c r="D90" s="287"/>
      <c r="E90" s="279"/>
      <c r="F90" s="283"/>
      <c r="G90" s="89">
        <f t="shared" si="3"/>
        <v>0</v>
      </c>
      <c r="H90" s="296" t="s">
        <v>353</v>
      </c>
    </row>
    <row r="91" spans="1:8" s="112" customFormat="1" hidden="1" x14ac:dyDescent="0.3">
      <c r="A91" s="282"/>
      <c r="B91" s="577"/>
      <c r="C91" s="577"/>
      <c r="D91" s="287"/>
      <c r="E91" s="279"/>
      <c r="F91" s="283"/>
      <c r="G91" s="89">
        <f t="shared" si="3"/>
        <v>0</v>
      </c>
      <c r="H91" s="296" t="s">
        <v>353</v>
      </c>
    </row>
    <row r="92" spans="1:8" s="112" customFormat="1" hidden="1" x14ac:dyDescent="0.3">
      <c r="A92" s="282"/>
      <c r="B92" s="577"/>
      <c r="C92" s="577"/>
      <c r="D92" s="287"/>
      <c r="E92" s="279"/>
      <c r="F92" s="283"/>
      <c r="G92" s="89">
        <f t="shared" si="3"/>
        <v>0</v>
      </c>
      <c r="H92" s="296" t="s">
        <v>353</v>
      </c>
    </row>
    <row r="93" spans="1:8" s="112" customFormat="1" hidden="1" x14ac:dyDescent="0.3">
      <c r="A93" s="282"/>
      <c r="B93" s="577"/>
      <c r="C93" s="577"/>
      <c r="D93" s="287"/>
      <c r="E93" s="279"/>
      <c r="F93" s="283"/>
      <c r="G93" s="89">
        <f t="shared" si="3"/>
        <v>0</v>
      </c>
      <c r="H93" s="296" t="s">
        <v>353</v>
      </c>
    </row>
    <row r="94" spans="1:8" s="112" customFormat="1" hidden="1" x14ac:dyDescent="0.3">
      <c r="A94" s="282"/>
      <c r="B94" s="577"/>
      <c r="C94" s="577"/>
      <c r="D94" s="287"/>
      <c r="E94" s="279"/>
      <c r="F94" s="283"/>
      <c r="G94" s="89">
        <f t="shared" si="3"/>
        <v>0</v>
      </c>
      <c r="H94" s="296" t="s">
        <v>353</v>
      </c>
    </row>
    <row r="95" spans="1:8" s="112" customFormat="1" hidden="1" x14ac:dyDescent="0.3">
      <c r="A95" s="282"/>
      <c r="B95" s="577"/>
      <c r="C95" s="577"/>
      <c r="D95" s="287"/>
      <c r="E95" s="279"/>
      <c r="F95" s="283"/>
      <c r="G95" s="89">
        <f t="shared" si="3"/>
        <v>0</v>
      </c>
      <c r="H95" s="296" t="s">
        <v>353</v>
      </c>
    </row>
    <row r="96" spans="1:8" s="112" customFormat="1" hidden="1" x14ac:dyDescent="0.3">
      <c r="A96" s="282"/>
      <c r="B96" s="577"/>
      <c r="C96" s="577"/>
      <c r="D96" s="287"/>
      <c r="E96" s="279"/>
      <c r="F96" s="283"/>
      <c r="G96" s="89">
        <f t="shared" si="3"/>
        <v>0</v>
      </c>
      <c r="H96" s="296" t="s">
        <v>353</v>
      </c>
    </row>
    <row r="97" spans="1:8" s="112" customFormat="1" hidden="1" x14ac:dyDescent="0.3">
      <c r="A97" s="282"/>
      <c r="B97" s="577"/>
      <c r="C97" s="577"/>
      <c r="D97" s="287"/>
      <c r="E97" s="279"/>
      <c r="F97" s="283"/>
      <c r="G97" s="89">
        <f t="shared" si="3"/>
        <v>0</v>
      </c>
      <c r="H97" s="296" t="s">
        <v>353</v>
      </c>
    </row>
    <row r="98" spans="1:8" s="112" customFormat="1" hidden="1" x14ac:dyDescent="0.3">
      <c r="A98" s="282"/>
      <c r="B98" s="577"/>
      <c r="C98" s="577"/>
      <c r="D98" s="287"/>
      <c r="E98" s="279"/>
      <c r="F98" s="283"/>
      <c r="G98" s="89">
        <f t="shared" si="3"/>
        <v>0</v>
      </c>
      <c r="H98" s="296" t="s">
        <v>353</v>
      </c>
    </row>
    <row r="99" spans="1:8" s="112" customFormat="1" hidden="1" x14ac:dyDescent="0.3">
      <c r="A99" s="282"/>
      <c r="B99" s="577"/>
      <c r="C99" s="577"/>
      <c r="D99" s="287"/>
      <c r="E99" s="279"/>
      <c r="F99" s="283"/>
      <c r="G99" s="89">
        <f t="shared" si="3"/>
        <v>0</v>
      </c>
      <c r="H99" s="296" t="s">
        <v>353</v>
      </c>
    </row>
    <row r="100" spans="1:8" s="112" customFormat="1" hidden="1" x14ac:dyDescent="0.3">
      <c r="A100" s="282"/>
      <c r="B100" s="577"/>
      <c r="C100" s="577"/>
      <c r="D100" s="287"/>
      <c r="E100" s="279"/>
      <c r="F100" s="283"/>
      <c r="G100" s="89">
        <f t="shared" ref="G100:G131" si="4">ROUND(+D100*F100,2)</f>
        <v>0</v>
      </c>
      <c r="H100" s="296" t="s">
        <v>353</v>
      </c>
    </row>
    <row r="101" spans="1:8" s="112" customFormat="1" hidden="1" x14ac:dyDescent="0.3">
      <c r="A101" s="282"/>
      <c r="B101" s="577"/>
      <c r="C101" s="577"/>
      <c r="D101" s="287"/>
      <c r="E101" s="279"/>
      <c r="F101" s="283"/>
      <c r="G101" s="89">
        <f t="shared" si="4"/>
        <v>0</v>
      </c>
      <c r="H101" s="296" t="s">
        <v>353</v>
      </c>
    </row>
    <row r="102" spans="1:8" s="112" customFormat="1" hidden="1" x14ac:dyDescent="0.3">
      <c r="A102" s="282"/>
      <c r="B102" s="577"/>
      <c r="C102" s="577"/>
      <c r="D102" s="287"/>
      <c r="E102" s="279"/>
      <c r="F102" s="283"/>
      <c r="G102" s="89">
        <f t="shared" si="4"/>
        <v>0</v>
      </c>
      <c r="H102" s="296" t="s">
        <v>353</v>
      </c>
    </row>
    <row r="103" spans="1:8" s="112" customFormat="1" hidden="1" x14ac:dyDescent="0.3">
      <c r="A103" s="282"/>
      <c r="B103" s="577"/>
      <c r="C103" s="577"/>
      <c r="D103" s="287"/>
      <c r="E103" s="279"/>
      <c r="F103" s="283"/>
      <c r="G103" s="89">
        <f t="shared" si="4"/>
        <v>0</v>
      </c>
      <c r="H103" s="296" t="s">
        <v>353</v>
      </c>
    </row>
    <row r="104" spans="1:8" s="112" customFormat="1" hidden="1" x14ac:dyDescent="0.3">
      <c r="A104" s="282"/>
      <c r="B104" s="577"/>
      <c r="C104" s="577"/>
      <c r="D104" s="287"/>
      <c r="E104" s="279"/>
      <c r="F104" s="283"/>
      <c r="G104" s="89">
        <f t="shared" si="4"/>
        <v>0</v>
      </c>
      <c r="H104" s="296" t="s">
        <v>353</v>
      </c>
    </row>
    <row r="105" spans="1:8" s="112" customFormat="1" hidden="1" x14ac:dyDescent="0.3">
      <c r="A105" s="282"/>
      <c r="B105" s="577"/>
      <c r="C105" s="577"/>
      <c r="D105" s="287"/>
      <c r="E105" s="279"/>
      <c r="F105" s="283"/>
      <c r="G105" s="89">
        <f t="shared" si="4"/>
        <v>0</v>
      </c>
      <c r="H105" s="296" t="s">
        <v>353</v>
      </c>
    </row>
    <row r="106" spans="1:8" s="112" customFormat="1" hidden="1" x14ac:dyDescent="0.3">
      <c r="A106" s="282"/>
      <c r="B106" s="577"/>
      <c r="C106" s="577"/>
      <c r="D106" s="287"/>
      <c r="E106" s="279"/>
      <c r="F106" s="283"/>
      <c r="G106" s="89">
        <f t="shared" si="4"/>
        <v>0</v>
      </c>
      <c r="H106" s="296" t="s">
        <v>353</v>
      </c>
    </row>
    <row r="107" spans="1:8" s="112" customFormat="1" hidden="1" x14ac:dyDescent="0.3">
      <c r="A107" s="282"/>
      <c r="B107" s="577"/>
      <c r="C107" s="577"/>
      <c r="D107" s="287"/>
      <c r="E107" s="279"/>
      <c r="F107" s="283"/>
      <c r="G107" s="89">
        <f t="shared" si="4"/>
        <v>0</v>
      </c>
      <c r="H107" s="296" t="s">
        <v>353</v>
      </c>
    </row>
    <row r="108" spans="1:8" s="112" customFormat="1" hidden="1" x14ac:dyDescent="0.3">
      <c r="A108" s="282"/>
      <c r="B108" s="577"/>
      <c r="C108" s="577"/>
      <c r="D108" s="287"/>
      <c r="E108" s="279"/>
      <c r="F108" s="283"/>
      <c r="G108" s="89">
        <f t="shared" si="4"/>
        <v>0</v>
      </c>
      <c r="H108" s="296" t="s">
        <v>353</v>
      </c>
    </row>
    <row r="109" spans="1:8" s="112" customFormat="1" hidden="1" x14ac:dyDescent="0.3">
      <c r="A109" s="282"/>
      <c r="B109" s="577"/>
      <c r="C109" s="577"/>
      <c r="D109" s="287"/>
      <c r="E109" s="279"/>
      <c r="F109" s="283"/>
      <c r="G109" s="89">
        <f t="shared" si="4"/>
        <v>0</v>
      </c>
      <c r="H109" s="296" t="s">
        <v>353</v>
      </c>
    </row>
    <row r="110" spans="1:8" s="112" customFormat="1" hidden="1" x14ac:dyDescent="0.3">
      <c r="A110" s="282"/>
      <c r="B110" s="577"/>
      <c r="C110" s="577"/>
      <c r="D110" s="287"/>
      <c r="E110" s="279"/>
      <c r="F110" s="283"/>
      <c r="G110" s="89">
        <f t="shared" si="4"/>
        <v>0</v>
      </c>
      <c r="H110" s="296" t="s">
        <v>353</v>
      </c>
    </row>
    <row r="111" spans="1:8" s="112" customFormat="1" hidden="1" x14ac:dyDescent="0.3">
      <c r="A111" s="282"/>
      <c r="B111" s="577"/>
      <c r="C111" s="577"/>
      <c r="D111" s="287"/>
      <c r="E111" s="279"/>
      <c r="F111" s="283"/>
      <c r="G111" s="89">
        <f t="shared" si="4"/>
        <v>0</v>
      </c>
      <c r="H111" s="296" t="s">
        <v>353</v>
      </c>
    </row>
    <row r="112" spans="1:8" s="112" customFormat="1" hidden="1" x14ac:dyDescent="0.3">
      <c r="A112" s="282"/>
      <c r="B112" s="577"/>
      <c r="C112" s="577"/>
      <c r="D112" s="287"/>
      <c r="E112" s="279"/>
      <c r="F112" s="283"/>
      <c r="G112" s="89">
        <f t="shared" si="4"/>
        <v>0</v>
      </c>
      <c r="H112" s="296" t="s">
        <v>353</v>
      </c>
    </row>
    <row r="113" spans="1:8" s="112" customFormat="1" hidden="1" x14ac:dyDescent="0.3">
      <c r="A113" s="282"/>
      <c r="B113" s="577"/>
      <c r="C113" s="577"/>
      <c r="D113" s="287"/>
      <c r="E113" s="279"/>
      <c r="F113" s="283"/>
      <c r="G113" s="89">
        <f t="shared" si="4"/>
        <v>0</v>
      </c>
      <c r="H113" s="296" t="s">
        <v>353</v>
      </c>
    </row>
    <row r="114" spans="1:8" s="112" customFormat="1" hidden="1" x14ac:dyDescent="0.3">
      <c r="A114" s="282"/>
      <c r="B114" s="577"/>
      <c r="C114" s="577"/>
      <c r="D114" s="287"/>
      <c r="E114" s="279"/>
      <c r="F114" s="283"/>
      <c r="G114" s="89">
        <f t="shared" si="4"/>
        <v>0</v>
      </c>
      <c r="H114" s="296" t="s">
        <v>353</v>
      </c>
    </row>
    <row r="115" spans="1:8" s="112" customFormat="1" hidden="1" x14ac:dyDescent="0.3">
      <c r="A115" s="282"/>
      <c r="B115" s="577"/>
      <c r="C115" s="577"/>
      <c r="D115" s="287"/>
      <c r="E115" s="279"/>
      <c r="F115" s="283"/>
      <c r="G115" s="89">
        <f t="shared" si="4"/>
        <v>0</v>
      </c>
      <c r="H115" s="296" t="s">
        <v>353</v>
      </c>
    </row>
    <row r="116" spans="1:8" s="112" customFormat="1" hidden="1" x14ac:dyDescent="0.3">
      <c r="A116" s="282"/>
      <c r="B116" s="577"/>
      <c r="C116" s="577"/>
      <c r="D116" s="287"/>
      <c r="E116" s="279"/>
      <c r="F116" s="283"/>
      <c r="G116" s="89">
        <f t="shared" si="4"/>
        <v>0</v>
      </c>
      <c r="H116" s="296" t="s">
        <v>353</v>
      </c>
    </row>
    <row r="117" spans="1:8" s="112" customFormat="1" hidden="1" x14ac:dyDescent="0.3">
      <c r="A117" s="282"/>
      <c r="B117" s="577"/>
      <c r="C117" s="577"/>
      <c r="D117" s="287"/>
      <c r="E117" s="279"/>
      <c r="F117" s="283"/>
      <c r="G117" s="89">
        <f t="shared" si="4"/>
        <v>0</v>
      </c>
      <c r="H117" s="296" t="s">
        <v>353</v>
      </c>
    </row>
    <row r="118" spans="1:8" s="112" customFormat="1" hidden="1" x14ac:dyDescent="0.3">
      <c r="A118" s="282"/>
      <c r="B118" s="577"/>
      <c r="C118" s="577"/>
      <c r="D118" s="287"/>
      <c r="E118" s="279"/>
      <c r="F118" s="283"/>
      <c r="G118" s="89">
        <f t="shared" si="4"/>
        <v>0</v>
      </c>
      <c r="H118" s="296" t="s">
        <v>353</v>
      </c>
    </row>
    <row r="119" spans="1:8" s="112" customFormat="1" hidden="1" x14ac:dyDescent="0.3">
      <c r="A119" s="282"/>
      <c r="B119" s="577"/>
      <c r="C119" s="577"/>
      <c r="D119" s="287"/>
      <c r="E119" s="279"/>
      <c r="F119" s="283"/>
      <c r="G119" s="89">
        <f t="shared" si="4"/>
        <v>0</v>
      </c>
      <c r="H119" s="296" t="s">
        <v>353</v>
      </c>
    </row>
    <row r="120" spans="1:8" s="112" customFormat="1" hidden="1" x14ac:dyDescent="0.3">
      <c r="A120" s="282"/>
      <c r="B120" s="577"/>
      <c r="C120" s="577"/>
      <c r="D120" s="287"/>
      <c r="E120" s="279"/>
      <c r="F120" s="283"/>
      <c r="G120" s="89">
        <f t="shared" si="4"/>
        <v>0</v>
      </c>
      <c r="H120" s="296" t="s">
        <v>353</v>
      </c>
    </row>
    <row r="121" spans="1:8" s="112" customFormat="1" hidden="1" x14ac:dyDescent="0.3">
      <c r="A121" s="282"/>
      <c r="B121" s="577"/>
      <c r="C121" s="577"/>
      <c r="D121" s="287"/>
      <c r="E121" s="279"/>
      <c r="F121" s="283"/>
      <c r="G121" s="89">
        <f t="shared" si="4"/>
        <v>0</v>
      </c>
      <c r="H121" s="296" t="s">
        <v>353</v>
      </c>
    </row>
    <row r="122" spans="1:8" s="112" customFormat="1" hidden="1" x14ac:dyDescent="0.3">
      <c r="A122" s="282"/>
      <c r="B122" s="577"/>
      <c r="C122" s="577"/>
      <c r="D122" s="287"/>
      <c r="E122" s="279"/>
      <c r="F122" s="283"/>
      <c r="G122" s="89">
        <f t="shared" si="4"/>
        <v>0</v>
      </c>
      <c r="H122" s="296" t="s">
        <v>353</v>
      </c>
    </row>
    <row r="123" spans="1:8" s="112" customFormat="1" hidden="1" x14ac:dyDescent="0.3">
      <c r="A123" s="282"/>
      <c r="B123" s="577"/>
      <c r="C123" s="577"/>
      <c r="D123" s="287"/>
      <c r="E123" s="279"/>
      <c r="F123" s="283"/>
      <c r="G123" s="89">
        <f t="shared" si="4"/>
        <v>0</v>
      </c>
      <c r="H123" s="296" t="s">
        <v>353</v>
      </c>
    </row>
    <row r="124" spans="1:8" s="112" customFormat="1" hidden="1" x14ac:dyDescent="0.3">
      <c r="A124" s="282"/>
      <c r="B124" s="577"/>
      <c r="C124" s="577"/>
      <c r="D124" s="287"/>
      <c r="E124" s="279"/>
      <c r="F124" s="283"/>
      <c r="G124" s="89">
        <f t="shared" si="4"/>
        <v>0</v>
      </c>
      <c r="H124" s="296" t="s">
        <v>353</v>
      </c>
    </row>
    <row r="125" spans="1:8" s="112" customFormat="1" hidden="1" x14ac:dyDescent="0.3">
      <c r="A125" s="282"/>
      <c r="B125" s="577"/>
      <c r="C125" s="577"/>
      <c r="D125" s="287"/>
      <c r="E125" s="279"/>
      <c r="F125" s="283"/>
      <c r="G125" s="89">
        <f t="shared" si="4"/>
        <v>0</v>
      </c>
      <c r="H125" s="296" t="s">
        <v>353</v>
      </c>
    </row>
    <row r="126" spans="1:8" s="112" customFormat="1" hidden="1" x14ac:dyDescent="0.3">
      <c r="A126" s="282"/>
      <c r="B126" s="577"/>
      <c r="C126" s="577"/>
      <c r="D126" s="287"/>
      <c r="E126" s="279"/>
      <c r="F126" s="283"/>
      <c r="G126" s="89">
        <f t="shared" si="4"/>
        <v>0</v>
      </c>
      <c r="H126" s="296" t="s">
        <v>353</v>
      </c>
    </row>
    <row r="127" spans="1:8" s="112" customFormat="1" hidden="1" x14ac:dyDescent="0.3">
      <c r="A127" s="282"/>
      <c r="B127" s="577"/>
      <c r="C127" s="577"/>
      <c r="D127" s="287"/>
      <c r="E127" s="279"/>
      <c r="F127" s="283"/>
      <c r="G127" s="89">
        <f t="shared" si="4"/>
        <v>0</v>
      </c>
      <c r="H127" s="296" t="s">
        <v>353</v>
      </c>
    </row>
    <row r="128" spans="1:8" s="112" customFormat="1" hidden="1" x14ac:dyDescent="0.3">
      <c r="A128" s="282"/>
      <c r="B128" s="577"/>
      <c r="C128" s="577"/>
      <c r="D128" s="287"/>
      <c r="E128" s="279"/>
      <c r="F128" s="283"/>
      <c r="G128" s="89">
        <f t="shared" si="4"/>
        <v>0</v>
      </c>
      <c r="H128" s="296" t="s">
        <v>353</v>
      </c>
    </row>
    <row r="129" spans="1:10" s="112" customFormat="1" hidden="1" x14ac:dyDescent="0.3">
      <c r="A129" s="282"/>
      <c r="B129" s="577"/>
      <c r="C129" s="577"/>
      <c r="D129" s="287"/>
      <c r="E129" s="279"/>
      <c r="F129" s="283"/>
      <c r="G129" s="89">
        <f t="shared" si="4"/>
        <v>0</v>
      </c>
      <c r="H129" s="296" t="s">
        <v>353</v>
      </c>
    </row>
    <row r="130" spans="1:10" s="112" customFormat="1" hidden="1" x14ac:dyDescent="0.3">
      <c r="A130" s="282"/>
      <c r="B130" s="577"/>
      <c r="C130" s="577"/>
      <c r="D130" s="287"/>
      <c r="E130" s="279"/>
      <c r="F130" s="283"/>
      <c r="G130" s="89">
        <f t="shared" si="4"/>
        <v>0</v>
      </c>
      <c r="H130" s="296" t="s">
        <v>353</v>
      </c>
    </row>
    <row r="131" spans="1:10" s="112" customFormat="1" hidden="1" x14ac:dyDescent="0.3">
      <c r="A131" s="282"/>
      <c r="B131" s="577"/>
      <c r="C131" s="577"/>
      <c r="D131" s="287"/>
      <c r="E131" s="279"/>
      <c r="F131" s="283"/>
      <c r="G131" s="89">
        <f t="shared" si="4"/>
        <v>0</v>
      </c>
      <c r="H131" s="296" t="s">
        <v>353</v>
      </c>
    </row>
    <row r="132" spans="1:10" s="112" customFormat="1" hidden="1" x14ac:dyDescent="0.3">
      <c r="A132" s="282"/>
      <c r="B132" s="577"/>
      <c r="C132" s="577"/>
      <c r="D132" s="287"/>
      <c r="E132" s="279"/>
      <c r="F132" s="283"/>
      <c r="G132" s="89">
        <f t="shared" ref="G132:G133" si="5">ROUND(+D132*F132,2)</f>
        <v>0</v>
      </c>
      <c r="H132" s="296" t="s">
        <v>353</v>
      </c>
    </row>
    <row r="133" spans="1:10" s="112" customFormat="1" ht="15" customHeight="1" x14ac:dyDescent="0.3">
      <c r="A133" s="282" t="s">
        <v>59</v>
      </c>
      <c r="B133" s="577" t="s">
        <v>324</v>
      </c>
      <c r="C133" s="577"/>
      <c r="D133" s="287">
        <f t="shared" ref="D133" ca="1" si="6">RAND()*1000000</f>
        <v>631005.93161151162</v>
      </c>
      <c r="E133" s="279" t="s">
        <v>325</v>
      </c>
      <c r="F133" s="283">
        <v>1</v>
      </c>
      <c r="G133" s="315">
        <f t="shared" ca="1" si="5"/>
        <v>631005.93000000005</v>
      </c>
      <c r="H133" s="125" t="s">
        <v>353</v>
      </c>
    </row>
    <row r="134" spans="1:10" s="112" customFormat="1" x14ac:dyDescent="0.3">
      <c r="A134" s="232"/>
      <c r="B134" s="579"/>
      <c r="C134" s="579"/>
      <c r="D134" s="108"/>
      <c r="E134" s="212"/>
      <c r="F134" s="212" t="s">
        <v>246</v>
      </c>
      <c r="G134" s="329">
        <f ca="1">ROUND(SUBTOTAL(109,G4:G133),2)</f>
        <v>1880423.22</v>
      </c>
      <c r="H134" s="125" t="s">
        <v>353</v>
      </c>
      <c r="J134" s="128" t="s">
        <v>357</v>
      </c>
    </row>
    <row r="135" spans="1:10" s="112" customFormat="1" x14ac:dyDescent="0.3">
      <c r="A135" s="242"/>
      <c r="B135" s="579"/>
      <c r="C135" s="579"/>
      <c r="D135" s="108"/>
      <c r="E135" s="215"/>
      <c r="F135" s="215"/>
      <c r="G135" s="89"/>
      <c r="H135" s="125" t="s">
        <v>354</v>
      </c>
      <c r="J135" s="128"/>
    </row>
    <row r="136" spans="1:10" s="112" customFormat="1" x14ac:dyDescent="0.3">
      <c r="A136" s="282" t="s">
        <v>59</v>
      </c>
      <c r="B136" s="577" t="s">
        <v>324</v>
      </c>
      <c r="C136" s="577"/>
      <c r="D136" s="287">
        <f t="shared" ref="D136:D138" ca="1" si="7">RAND()*1000000</f>
        <v>173620.73971064817</v>
      </c>
      <c r="E136" s="279" t="s">
        <v>325</v>
      </c>
      <c r="F136" s="283">
        <v>1</v>
      </c>
      <c r="G136" s="89">
        <f t="shared" ref="G136:G167" ca="1" si="8">ROUND(+D136*F136,2)</f>
        <v>173620.74</v>
      </c>
      <c r="H136" s="125" t="s">
        <v>354</v>
      </c>
    </row>
    <row r="137" spans="1:10" s="112" customFormat="1" x14ac:dyDescent="0.3">
      <c r="A137" s="282" t="s">
        <v>366</v>
      </c>
      <c r="B137" s="305" t="s">
        <v>324</v>
      </c>
      <c r="C137" s="305"/>
      <c r="D137" s="287">
        <f t="shared" ca="1" si="7"/>
        <v>604552.89921686053</v>
      </c>
      <c r="E137" s="279" t="s">
        <v>325</v>
      </c>
      <c r="F137" s="283">
        <v>1</v>
      </c>
      <c r="G137" s="89">
        <f t="shared" ca="1" si="8"/>
        <v>604552.9</v>
      </c>
      <c r="H137" s="125" t="s">
        <v>354</v>
      </c>
    </row>
    <row r="138" spans="1:10" s="112" customFormat="1" x14ac:dyDescent="0.3">
      <c r="A138" s="282" t="s">
        <v>367</v>
      </c>
      <c r="B138" s="305" t="s">
        <v>324</v>
      </c>
      <c r="C138" s="305"/>
      <c r="D138" s="287">
        <f t="shared" ca="1" si="7"/>
        <v>599934.86343993887</v>
      </c>
      <c r="E138" s="279" t="s">
        <v>325</v>
      </c>
      <c r="F138" s="283">
        <v>1</v>
      </c>
      <c r="G138" s="89">
        <f t="shared" ca="1" si="8"/>
        <v>599934.86</v>
      </c>
      <c r="H138" s="125" t="s">
        <v>354</v>
      </c>
    </row>
    <row r="139" spans="1:10" s="112" customFormat="1" hidden="1" x14ac:dyDescent="0.3">
      <c r="A139" s="282"/>
      <c r="B139" s="305"/>
      <c r="C139" s="305"/>
      <c r="D139" s="287"/>
      <c r="E139" s="279"/>
      <c r="F139" s="283"/>
      <c r="G139" s="89">
        <f t="shared" si="8"/>
        <v>0</v>
      </c>
      <c r="H139" s="125" t="s">
        <v>354</v>
      </c>
    </row>
    <row r="140" spans="1:10" s="112" customFormat="1" hidden="1" x14ac:dyDescent="0.3">
      <c r="A140" s="282"/>
      <c r="B140" s="305"/>
      <c r="C140" s="305"/>
      <c r="D140" s="287"/>
      <c r="E140" s="279"/>
      <c r="F140" s="283"/>
      <c r="G140" s="89">
        <f t="shared" si="8"/>
        <v>0</v>
      </c>
      <c r="H140" s="125" t="s">
        <v>354</v>
      </c>
    </row>
    <row r="141" spans="1:10" s="112" customFormat="1" hidden="1" x14ac:dyDescent="0.3">
      <c r="A141" s="282"/>
      <c r="B141" s="305"/>
      <c r="C141" s="305"/>
      <c r="D141" s="287"/>
      <c r="E141" s="279"/>
      <c r="F141" s="283"/>
      <c r="G141" s="89">
        <f t="shared" si="8"/>
        <v>0</v>
      </c>
      <c r="H141" s="125" t="s">
        <v>354</v>
      </c>
    </row>
    <row r="142" spans="1:10" s="112" customFormat="1" hidden="1" x14ac:dyDescent="0.3">
      <c r="A142" s="282"/>
      <c r="B142" s="305"/>
      <c r="C142" s="305"/>
      <c r="D142" s="287"/>
      <c r="E142" s="279"/>
      <c r="F142" s="283"/>
      <c r="G142" s="89">
        <f t="shared" si="8"/>
        <v>0</v>
      </c>
      <c r="H142" s="125" t="s">
        <v>354</v>
      </c>
    </row>
    <row r="143" spans="1:10" s="112" customFormat="1" hidden="1" x14ac:dyDescent="0.3">
      <c r="A143" s="282"/>
      <c r="B143" s="305"/>
      <c r="C143" s="305"/>
      <c r="D143" s="287"/>
      <c r="E143" s="279"/>
      <c r="F143" s="283"/>
      <c r="G143" s="89">
        <f t="shared" si="8"/>
        <v>0</v>
      </c>
      <c r="H143" s="125" t="s">
        <v>354</v>
      </c>
    </row>
    <row r="144" spans="1:10" s="112" customFormat="1" hidden="1" x14ac:dyDescent="0.3">
      <c r="A144" s="282"/>
      <c r="B144" s="305"/>
      <c r="C144" s="305"/>
      <c r="D144" s="287"/>
      <c r="E144" s="279"/>
      <c r="F144" s="283"/>
      <c r="G144" s="89">
        <f t="shared" si="8"/>
        <v>0</v>
      </c>
      <c r="H144" s="125" t="s">
        <v>354</v>
      </c>
    </row>
    <row r="145" spans="1:8" s="112" customFormat="1" hidden="1" x14ac:dyDescent="0.3">
      <c r="A145" s="282"/>
      <c r="B145" s="305"/>
      <c r="C145" s="305"/>
      <c r="D145" s="287"/>
      <c r="E145" s="279"/>
      <c r="F145" s="283"/>
      <c r="G145" s="89">
        <f t="shared" si="8"/>
        <v>0</v>
      </c>
      <c r="H145" s="125" t="s">
        <v>354</v>
      </c>
    </row>
    <row r="146" spans="1:8" s="112" customFormat="1" hidden="1" x14ac:dyDescent="0.3">
      <c r="A146" s="282"/>
      <c r="B146" s="305"/>
      <c r="C146" s="305"/>
      <c r="D146" s="287"/>
      <c r="E146" s="279"/>
      <c r="F146" s="283"/>
      <c r="G146" s="89">
        <f t="shared" si="8"/>
        <v>0</v>
      </c>
      <c r="H146" s="125" t="s">
        <v>354</v>
      </c>
    </row>
    <row r="147" spans="1:8" s="112" customFormat="1" hidden="1" x14ac:dyDescent="0.3">
      <c r="A147" s="282"/>
      <c r="B147" s="305"/>
      <c r="C147" s="305"/>
      <c r="D147" s="287"/>
      <c r="E147" s="279"/>
      <c r="F147" s="283"/>
      <c r="G147" s="89">
        <f t="shared" si="8"/>
        <v>0</v>
      </c>
      <c r="H147" s="125" t="s">
        <v>354</v>
      </c>
    </row>
    <row r="148" spans="1:8" s="112" customFormat="1" hidden="1" x14ac:dyDescent="0.3">
      <c r="A148" s="282"/>
      <c r="B148" s="305"/>
      <c r="C148" s="305"/>
      <c r="D148" s="287"/>
      <c r="E148" s="279"/>
      <c r="F148" s="283"/>
      <c r="G148" s="89">
        <f t="shared" si="8"/>
        <v>0</v>
      </c>
      <c r="H148" s="125" t="s">
        <v>354</v>
      </c>
    </row>
    <row r="149" spans="1:8" s="112" customFormat="1" hidden="1" x14ac:dyDescent="0.3">
      <c r="A149" s="282"/>
      <c r="B149" s="305"/>
      <c r="C149" s="305"/>
      <c r="D149" s="287"/>
      <c r="E149" s="279"/>
      <c r="F149" s="283"/>
      <c r="G149" s="89">
        <f t="shared" si="8"/>
        <v>0</v>
      </c>
      <c r="H149" s="125" t="s">
        <v>354</v>
      </c>
    </row>
    <row r="150" spans="1:8" s="112" customFormat="1" hidden="1" x14ac:dyDescent="0.3">
      <c r="A150" s="282"/>
      <c r="B150" s="305"/>
      <c r="C150" s="305"/>
      <c r="D150" s="287"/>
      <c r="E150" s="279"/>
      <c r="F150" s="283"/>
      <c r="G150" s="89">
        <f t="shared" si="8"/>
        <v>0</v>
      </c>
      <c r="H150" s="125" t="s">
        <v>354</v>
      </c>
    </row>
    <row r="151" spans="1:8" s="112" customFormat="1" hidden="1" x14ac:dyDescent="0.3">
      <c r="A151" s="282"/>
      <c r="B151" s="305"/>
      <c r="C151" s="305"/>
      <c r="D151" s="287"/>
      <c r="E151" s="279"/>
      <c r="F151" s="283"/>
      <c r="G151" s="89">
        <f t="shared" si="8"/>
        <v>0</v>
      </c>
      <c r="H151" s="125" t="s">
        <v>354</v>
      </c>
    </row>
    <row r="152" spans="1:8" s="112" customFormat="1" hidden="1" x14ac:dyDescent="0.3">
      <c r="A152" s="282"/>
      <c r="B152" s="305"/>
      <c r="C152" s="305"/>
      <c r="D152" s="287"/>
      <c r="E152" s="279"/>
      <c r="F152" s="283"/>
      <c r="G152" s="89">
        <f t="shared" si="8"/>
        <v>0</v>
      </c>
      <c r="H152" s="125" t="s">
        <v>354</v>
      </c>
    </row>
    <row r="153" spans="1:8" s="112" customFormat="1" hidden="1" x14ac:dyDescent="0.3">
      <c r="A153" s="282"/>
      <c r="B153" s="305"/>
      <c r="C153" s="305"/>
      <c r="D153" s="287"/>
      <c r="E153" s="279"/>
      <c r="F153" s="283"/>
      <c r="G153" s="89">
        <f t="shared" si="8"/>
        <v>0</v>
      </c>
      <c r="H153" s="125" t="s">
        <v>354</v>
      </c>
    </row>
    <row r="154" spans="1:8" s="112" customFormat="1" hidden="1" x14ac:dyDescent="0.3">
      <c r="A154" s="282"/>
      <c r="B154" s="305"/>
      <c r="C154" s="305"/>
      <c r="D154" s="287"/>
      <c r="E154" s="279"/>
      <c r="F154" s="283"/>
      <c r="G154" s="89">
        <f t="shared" si="8"/>
        <v>0</v>
      </c>
      <c r="H154" s="125" t="s">
        <v>354</v>
      </c>
    </row>
    <row r="155" spans="1:8" s="112" customFormat="1" hidden="1" x14ac:dyDescent="0.3">
      <c r="A155" s="282"/>
      <c r="B155" s="305"/>
      <c r="C155" s="305"/>
      <c r="D155" s="287"/>
      <c r="E155" s="279"/>
      <c r="F155" s="283"/>
      <c r="G155" s="89">
        <f t="shared" si="8"/>
        <v>0</v>
      </c>
      <c r="H155" s="125" t="s">
        <v>354</v>
      </c>
    </row>
    <row r="156" spans="1:8" s="112" customFormat="1" hidden="1" x14ac:dyDescent="0.3">
      <c r="A156" s="282"/>
      <c r="B156" s="305"/>
      <c r="C156" s="305"/>
      <c r="D156" s="287"/>
      <c r="E156" s="279"/>
      <c r="F156" s="283"/>
      <c r="G156" s="89">
        <f t="shared" si="8"/>
        <v>0</v>
      </c>
      <c r="H156" s="125" t="s">
        <v>354</v>
      </c>
    </row>
    <row r="157" spans="1:8" s="112" customFormat="1" hidden="1" x14ac:dyDescent="0.3">
      <c r="A157" s="282"/>
      <c r="B157" s="305"/>
      <c r="C157" s="305"/>
      <c r="D157" s="287"/>
      <c r="E157" s="279"/>
      <c r="F157" s="283"/>
      <c r="G157" s="89">
        <f t="shared" si="8"/>
        <v>0</v>
      </c>
      <c r="H157" s="125" t="s">
        <v>354</v>
      </c>
    </row>
    <row r="158" spans="1:8" s="112" customFormat="1" hidden="1" x14ac:dyDescent="0.3">
      <c r="A158" s="282"/>
      <c r="B158" s="305"/>
      <c r="C158" s="305"/>
      <c r="D158" s="287"/>
      <c r="E158" s="279"/>
      <c r="F158" s="283"/>
      <c r="G158" s="89">
        <f t="shared" si="8"/>
        <v>0</v>
      </c>
      <c r="H158" s="125" t="s">
        <v>354</v>
      </c>
    </row>
    <row r="159" spans="1:8" s="112" customFormat="1" hidden="1" x14ac:dyDescent="0.3">
      <c r="A159" s="282"/>
      <c r="B159" s="305"/>
      <c r="C159" s="305"/>
      <c r="D159" s="287"/>
      <c r="E159" s="279"/>
      <c r="F159" s="283"/>
      <c r="G159" s="89">
        <f t="shared" si="8"/>
        <v>0</v>
      </c>
      <c r="H159" s="125" t="s">
        <v>354</v>
      </c>
    </row>
    <row r="160" spans="1:8" s="112" customFormat="1" hidden="1" x14ac:dyDescent="0.3">
      <c r="A160" s="282"/>
      <c r="B160" s="305"/>
      <c r="C160" s="305"/>
      <c r="D160" s="287"/>
      <c r="E160" s="279"/>
      <c r="F160" s="283"/>
      <c r="G160" s="89">
        <f t="shared" si="8"/>
        <v>0</v>
      </c>
      <c r="H160" s="125" t="s">
        <v>354</v>
      </c>
    </row>
    <row r="161" spans="1:8" s="112" customFormat="1" hidden="1" x14ac:dyDescent="0.3">
      <c r="A161" s="282"/>
      <c r="B161" s="305"/>
      <c r="C161" s="305"/>
      <c r="D161" s="287"/>
      <c r="E161" s="279"/>
      <c r="F161" s="283"/>
      <c r="G161" s="89">
        <f t="shared" si="8"/>
        <v>0</v>
      </c>
      <c r="H161" s="125" t="s">
        <v>354</v>
      </c>
    </row>
    <row r="162" spans="1:8" s="112" customFormat="1" hidden="1" x14ac:dyDescent="0.3">
      <c r="A162" s="282"/>
      <c r="B162" s="305"/>
      <c r="C162" s="305"/>
      <c r="D162" s="287"/>
      <c r="E162" s="279"/>
      <c r="F162" s="283"/>
      <c r="G162" s="89">
        <f t="shared" si="8"/>
        <v>0</v>
      </c>
      <c r="H162" s="125" t="s">
        <v>354</v>
      </c>
    </row>
    <row r="163" spans="1:8" s="112" customFormat="1" hidden="1" x14ac:dyDescent="0.3">
      <c r="A163" s="282"/>
      <c r="B163" s="305"/>
      <c r="C163" s="305"/>
      <c r="D163" s="287"/>
      <c r="E163" s="279"/>
      <c r="F163" s="283"/>
      <c r="G163" s="89">
        <f t="shared" si="8"/>
        <v>0</v>
      </c>
      <c r="H163" s="125" t="s">
        <v>354</v>
      </c>
    </row>
    <row r="164" spans="1:8" s="112" customFormat="1" hidden="1" x14ac:dyDescent="0.3">
      <c r="A164" s="282"/>
      <c r="B164" s="305"/>
      <c r="C164" s="305"/>
      <c r="D164" s="287"/>
      <c r="E164" s="279"/>
      <c r="F164" s="283"/>
      <c r="G164" s="89">
        <f t="shared" si="8"/>
        <v>0</v>
      </c>
      <c r="H164" s="125" t="s">
        <v>354</v>
      </c>
    </row>
    <row r="165" spans="1:8" s="112" customFormat="1" hidden="1" x14ac:dyDescent="0.3">
      <c r="A165" s="282"/>
      <c r="B165" s="305"/>
      <c r="C165" s="305"/>
      <c r="D165" s="287"/>
      <c r="E165" s="279"/>
      <c r="F165" s="283"/>
      <c r="G165" s="89">
        <f t="shared" si="8"/>
        <v>0</v>
      </c>
      <c r="H165" s="125" t="s">
        <v>354</v>
      </c>
    </row>
    <row r="166" spans="1:8" s="112" customFormat="1" hidden="1" x14ac:dyDescent="0.3">
      <c r="A166" s="282"/>
      <c r="B166" s="305"/>
      <c r="C166" s="305"/>
      <c r="D166" s="287"/>
      <c r="E166" s="279"/>
      <c r="F166" s="283"/>
      <c r="G166" s="89">
        <f t="shared" si="8"/>
        <v>0</v>
      </c>
      <c r="H166" s="125" t="s">
        <v>354</v>
      </c>
    </row>
    <row r="167" spans="1:8" s="112" customFormat="1" hidden="1" x14ac:dyDescent="0.3">
      <c r="A167" s="282"/>
      <c r="B167" s="305"/>
      <c r="C167" s="305"/>
      <c r="D167" s="287"/>
      <c r="E167" s="279"/>
      <c r="F167" s="283"/>
      <c r="G167" s="89">
        <f t="shared" si="8"/>
        <v>0</v>
      </c>
      <c r="H167" s="125" t="s">
        <v>354</v>
      </c>
    </row>
    <row r="168" spans="1:8" s="112" customFormat="1" hidden="1" x14ac:dyDescent="0.3">
      <c r="A168" s="282"/>
      <c r="B168" s="305"/>
      <c r="C168" s="305"/>
      <c r="D168" s="287"/>
      <c r="E168" s="279"/>
      <c r="F168" s="283"/>
      <c r="G168" s="89">
        <f t="shared" ref="G168:G199" si="9">ROUND(+D168*F168,2)</f>
        <v>0</v>
      </c>
      <c r="H168" s="125" t="s">
        <v>354</v>
      </c>
    </row>
    <row r="169" spans="1:8" s="112" customFormat="1" hidden="1" x14ac:dyDescent="0.3">
      <c r="A169" s="282"/>
      <c r="B169" s="305"/>
      <c r="C169" s="305"/>
      <c r="D169" s="287"/>
      <c r="E169" s="279"/>
      <c r="F169" s="283"/>
      <c r="G169" s="89">
        <f t="shared" si="9"/>
        <v>0</v>
      </c>
      <c r="H169" s="125" t="s">
        <v>354</v>
      </c>
    </row>
    <row r="170" spans="1:8" s="112" customFormat="1" hidden="1" x14ac:dyDescent="0.3">
      <c r="A170" s="282"/>
      <c r="B170" s="305"/>
      <c r="C170" s="305"/>
      <c r="D170" s="287"/>
      <c r="E170" s="279"/>
      <c r="F170" s="283"/>
      <c r="G170" s="89">
        <f t="shared" si="9"/>
        <v>0</v>
      </c>
      <c r="H170" s="125" t="s">
        <v>354</v>
      </c>
    </row>
    <row r="171" spans="1:8" s="112" customFormat="1" hidden="1" x14ac:dyDescent="0.3">
      <c r="A171" s="282"/>
      <c r="B171" s="305"/>
      <c r="C171" s="305"/>
      <c r="D171" s="287"/>
      <c r="E171" s="279"/>
      <c r="F171" s="283"/>
      <c r="G171" s="89">
        <f t="shared" si="9"/>
        <v>0</v>
      </c>
      <c r="H171" s="125" t="s">
        <v>354</v>
      </c>
    </row>
    <row r="172" spans="1:8" s="112" customFormat="1" hidden="1" x14ac:dyDescent="0.3">
      <c r="A172" s="282"/>
      <c r="B172" s="305"/>
      <c r="C172" s="305"/>
      <c r="D172" s="287"/>
      <c r="E172" s="279"/>
      <c r="F172" s="283"/>
      <c r="G172" s="89">
        <f t="shared" si="9"/>
        <v>0</v>
      </c>
      <c r="H172" s="125" t="s">
        <v>354</v>
      </c>
    </row>
    <row r="173" spans="1:8" s="112" customFormat="1" hidden="1" x14ac:dyDescent="0.3">
      <c r="A173" s="282"/>
      <c r="B173" s="305"/>
      <c r="C173" s="305"/>
      <c r="D173" s="287"/>
      <c r="E173" s="279"/>
      <c r="F173" s="283"/>
      <c r="G173" s="89">
        <f t="shared" si="9"/>
        <v>0</v>
      </c>
      <c r="H173" s="125" t="s">
        <v>354</v>
      </c>
    </row>
    <row r="174" spans="1:8" s="112" customFormat="1" hidden="1" x14ac:dyDescent="0.3">
      <c r="A174" s="282"/>
      <c r="B174" s="305"/>
      <c r="C174" s="305"/>
      <c r="D174" s="287"/>
      <c r="E174" s="279"/>
      <c r="F174" s="283"/>
      <c r="G174" s="89">
        <f t="shared" si="9"/>
        <v>0</v>
      </c>
      <c r="H174" s="125" t="s">
        <v>354</v>
      </c>
    </row>
    <row r="175" spans="1:8" s="112" customFormat="1" hidden="1" x14ac:dyDescent="0.3">
      <c r="A175" s="282"/>
      <c r="B175" s="305"/>
      <c r="C175" s="305"/>
      <c r="D175" s="287"/>
      <c r="E175" s="279"/>
      <c r="F175" s="283"/>
      <c r="G175" s="89">
        <f t="shared" si="9"/>
        <v>0</v>
      </c>
      <c r="H175" s="125" t="s">
        <v>354</v>
      </c>
    </row>
    <row r="176" spans="1:8" s="112" customFormat="1" hidden="1" x14ac:dyDescent="0.3">
      <c r="A176" s="282"/>
      <c r="B176" s="305"/>
      <c r="C176" s="305"/>
      <c r="D176" s="287"/>
      <c r="E176" s="279"/>
      <c r="F176" s="283"/>
      <c r="G176" s="89">
        <f t="shared" si="9"/>
        <v>0</v>
      </c>
      <c r="H176" s="125" t="s">
        <v>354</v>
      </c>
    </row>
    <row r="177" spans="1:8" s="112" customFormat="1" hidden="1" x14ac:dyDescent="0.3">
      <c r="A177" s="282"/>
      <c r="B177" s="305"/>
      <c r="C177" s="305"/>
      <c r="D177" s="287"/>
      <c r="E177" s="279"/>
      <c r="F177" s="283"/>
      <c r="G177" s="89">
        <f t="shared" si="9"/>
        <v>0</v>
      </c>
      <c r="H177" s="125" t="s">
        <v>354</v>
      </c>
    </row>
    <row r="178" spans="1:8" s="112" customFormat="1" hidden="1" x14ac:dyDescent="0.3">
      <c r="A178" s="282"/>
      <c r="B178" s="305"/>
      <c r="C178" s="305"/>
      <c r="D178" s="287"/>
      <c r="E178" s="279"/>
      <c r="F178" s="283"/>
      <c r="G178" s="89">
        <f t="shared" si="9"/>
        <v>0</v>
      </c>
      <c r="H178" s="125" t="s">
        <v>354</v>
      </c>
    </row>
    <row r="179" spans="1:8" s="112" customFormat="1" hidden="1" x14ac:dyDescent="0.3">
      <c r="A179" s="282"/>
      <c r="B179" s="305"/>
      <c r="C179" s="305"/>
      <c r="D179" s="287"/>
      <c r="E179" s="279"/>
      <c r="F179" s="283"/>
      <c r="G179" s="89">
        <f t="shared" si="9"/>
        <v>0</v>
      </c>
      <c r="H179" s="125" t="s">
        <v>354</v>
      </c>
    </row>
    <row r="180" spans="1:8" s="112" customFormat="1" hidden="1" x14ac:dyDescent="0.3">
      <c r="A180" s="282"/>
      <c r="B180" s="305"/>
      <c r="C180" s="305"/>
      <c r="D180" s="287"/>
      <c r="E180" s="279"/>
      <c r="F180" s="283"/>
      <c r="G180" s="89">
        <f t="shared" si="9"/>
        <v>0</v>
      </c>
      <c r="H180" s="125" t="s">
        <v>354</v>
      </c>
    </row>
    <row r="181" spans="1:8" s="112" customFormat="1" hidden="1" x14ac:dyDescent="0.3">
      <c r="A181" s="282"/>
      <c r="B181" s="305"/>
      <c r="C181" s="305"/>
      <c r="D181" s="287"/>
      <c r="E181" s="279"/>
      <c r="F181" s="283"/>
      <c r="G181" s="89">
        <f t="shared" si="9"/>
        <v>0</v>
      </c>
      <c r="H181" s="125" t="s">
        <v>354</v>
      </c>
    </row>
    <row r="182" spans="1:8" s="112" customFormat="1" hidden="1" x14ac:dyDescent="0.3">
      <c r="A182" s="282"/>
      <c r="B182" s="305"/>
      <c r="C182" s="305"/>
      <c r="D182" s="287"/>
      <c r="E182" s="279"/>
      <c r="F182" s="283"/>
      <c r="G182" s="89">
        <f t="shared" si="9"/>
        <v>0</v>
      </c>
      <c r="H182" s="125" t="s">
        <v>354</v>
      </c>
    </row>
    <row r="183" spans="1:8" s="112" customFormat="1" hidden="1" x14ac:dyDescent="0.3">
      <c r="A183" s="282"/>
      <c r="B183" s="305"/>
      <c r="C183" s="305"/>
      <c r="D183" s="287"/>
      <c r="E183" s="279"/>
      <c r="F183" s="283"/>
      <c r="G183" s="89">
        <f t="shared" si="9"/>
        <v>0</v>
      </c>
      <c r="H183" s="125" t="s">
        <v>354</v>
      </c>
    </row>
    <row r="184" spans="1:8" s="112" customFormat="1" hidden="1" x14ac:dyDescent="0.3">
      <c r="A184" s="282"/>
      <c r="B184" s="305"/>
      <c r="C184" s="305"/>
      <c r="D184" s="287"/>
      <c r="E184" s="279"/>
      <c r="F184" s="283"/>
      <c r="G184" s="89">
        <f t="shared" si="9"/>
        <v>0</v>
      </c>
      <c r="H184" s="125" t="s">
        <v>354</v>
      </c>
    </row>
    <row r="185" spans="1:8" s="112" customFormat="1" hidden="1" x14ac:dyDescent="0.3">
      <c r="A185" s="282"/>
      <c r="B185" s="305"/>
      <c r="C185" s="305"/>
      <c r="D185" s="287"/>
      <c r="E185" s="279"/>
      <c r="F185" s="283"/>
      <c r="G185" s="89">
        <f t="shared" si="9"/>
        <v>0</v>
      </c>
      <c r="H185" s="125" t="s">
        <v>354</v>
      </c>
    </row>
    <row r="186" spans="1:8" s="112" customFormat="1" hidden="1" x14ac:dyDescent="0.3">
      <c r="A186" s="282"/>
      <c r="B186" s="305"/>
      <c r="C186" s="305"/>
      <c r="D186" s="287"/>
      <c r="E186" s="279"/>
      <c r="F186" s="283"/>
      <c r="G186" s="89">
        <f t="shared" si="9"/>
        <v>0</v>
      </c>
      <c r="H186" s="125" t="s">
        <v>354</v>
      </c>
    </row>
    <row r="187" spans="1:8" s="112" customFormat="1" hidden="1" x14ac:dyDescent="0.3">
      <c r="A187" s="282"/>
      <c r="B187" s="305"/>
      <c r="C187" s="305"/>
      <c r="D187" s="287"/>
      <c r="E187" s="279"/>
      <c r="F187" s="283"/>
      <c r="G187" s="89">
        <f t="shared" si="9"/>
        <v>0</v>
      </c>
      <c r="H187" s="125" t="s">
        <v>354</v>
      </c>
    </row>
    <row r="188" spans="1:8" s="112" customFormat="1" hidden="1" x14ac:dyDescent="0.3">
      <c r="A188" s="282"/>
      <c r="B188" s="305"/>
      <c r="C188" s="305"/>
      <c r="D188" s="287"/>
      <c r="E188" s="279"/>
      <c r="F188" s="283"/>
      <c r="G188" s="89">
        <f t="shared" si="9"/>
        <v>0</v>
      </c>
      <c r="H188" s="125" t="s">
        <v>354</v>
      </c>
    </row>
    <row r="189" spans="1:8" s="112" customFormat="1" hidden="1" x14ac:dyDescent="0.3">
      <c r="A189" s="282"/>
      <c r="B189" s="305"/>
      <c r="C189" s="305"/>
      <c r="D189" s="287"/>
      <c r="E189" s="279"/>
      <c r="F189" s="283"/>
      <c r="G189" s="89">
        <f t="shared" si="9"/>
        <v>0</v>
      </c>
      <c r="H189" s="125" t="s">
        <v>354</v>
      </c>
    </row>
    <row r="190" spans="1:8" s="112" customFormat="1" hidden="1" x14ac:dyDescent="0.3">
      <c r="A190" s="282"/>
      <c r="B190" s="305"/>
      <c r="C190" s="305"/>
      <c r="D190" s="287"/>
      <c r="E190" s="279"/>
      <c r="F190" s="283"/>
      <c r="G190" s="89">
        <f t="shared" si="9"/>
        <v>0</v>
      </c>
      <c r="H190" s="125" t="s">
        <v>354</v>
      </c>
    </row>
    <row r="191" spans="1:8" s="112" customFormat="1" hidden="1" x14ac:dyDescent="0.3">
      <c r="A191" s="282"/>
      <c r="B191" s="305"/>
      <c r="C191" s="305"/>
      <c r="D191" s="287"/>
      <c r="E191" s="279"/>
      <c r="F191" s="283"/>
      <c r="G191" s="89">
        <f t="shared" si="9"/>
        <v>0</v>
      </c>
      <c r="H191" s="125" t="s">
        <v>354</v>
      </c>
    </row>
    <row r="192" spans="1:8" s="112" customFormat="1" hidden="1" x14ac:dyDescent="0.3">
      <c r="A192" s="282"/>
      <c r="B192" s="305"/>
      <c r="C192" s="305"/>
      <c r="D192" s="287"/>
      <c r="E192" s="279"/>
      <c r="F192" s="283"/>
      <c r="G192" s="89">
        <f t="shared" si="9"/>
        <v>0</v>
      </c>
      <c r="H192" s="125" t="s">
        <v>354</v>
      </c>
    </row>
    <row r="193" spans="1:8" s="112" customFormat="1" hidden="1" x14ac:dyDescent="0.3">
      <c r="A193" s="282"/>
      <c r="B193" s="305"/>
      <c r="C193" s="305"/>
      <c r="D193" s="287"/>
      <c r="E193" s="279"/>
      <c r="F193" s="283"/>
      <c r="G193" s="89">
        <f t="shared" si="9"/>
        <v>0</v>
      </c>
      <c r="H193" s="125" t="s">
        <v>354</v>
      </c>
    </row>
    <row r="194" spans="1:8" s="112" customFormat="1" hidden="1" x14ac:dyDescent="0.3">
      <c r="A194" s="282"/>
      <c r="B194" s="305"/>
      <c r="C194" s="305"/>
      <c r="D194" s="287"/>
      <c r="E194" s="279"/>
      <c r="F194" s="283"/>
      <c r="G194" s="89">
        <f t="shared" si="9"/>
        <v>0</v>
      </c>
      <c r="H194" s="125" t="s">
        <v>354</v>
      </c>
    </row>
    <row r="195" spans="1:8" s="112" customFormat="1" hidden="1" x14ac:dyDescent="0.3">
      <c r="A195" s="282"/>
      <c r="B195" s="305"/>
      <c r="C195" s="305"/>
      <c r="D195" s="287"/>
      <c r="E195" s="279"/>
      <c r="F195" s="283"/>
      <c r="G195" s="89">
        <f t="shared" si="9"/>
        <v>0</v>
      </c>
      <c r="H195" s="125" t="s">
        <v>354</v>
      </c>
    </row>
    <row r="196" spans="1:8" s="112" customFormat="1" hidden="1" x14ac:dyDescent="0.3">
      <c r="A196" s="282"/>
      <c r="B196" s="305"/>
      <c r="C196" s="305"/>
      <c r="D196" s="287"/>
      <c r="E196" s="279"/>
      <c r="F196" s="283"/>
      <c r="G196" s="89">
        <f t="shared" si="9"/>
        <v>0</v>
      </c>
      <c r="H196" s="125" t="s">
        <v>354</v>
      </c>
    </row>
    <row r="197" spans="1:8" s="112" customFormat="1" hidden="1" x14ac:dyDescent="0.3">
      <c r="A197" s="282"/>
      <c r="B197" s="305"/>
      <c r="C197" s="305"/>
      <c r="D197" s="287"/>
      <c r="E197" s="279"/>
      <c r="F197" s="283"/>
      <c r="G197" s="89">
        <f t="shared" si="9"/>
        <v>0</v>
      </c>
      <c r="H197" s="125" t="s">
        <v>354</v>
      </c>
    </row>
    <row r="198" spans="1:8" s="112" customFormat="1" hidden="1" x14ac:dyDescent="0.3">
      <c r="A198" s="282"/>
      <c r="B198" s="305"/>
      <c r="C198" s="305"/>
      <c r="D198" s="287"/>
      <c r="E198" s="279"/>
      <c r="F198" s="283"/>
      <c r="G198" s="89">
        <f t="shared" si="9"/>
        <v>0</v>
      </c>
      <c r="H198" s="125" t="s">
        <v>354</v>
      </c>
    </row>
    <row r="199" spans="1:8" s="112" customFormat="1" hidden="1" x14ac:dyDescent="0.3">
      <c r="A199" s="282"/>
      <c r="B199" s="305"/>
      <c r="C199" s="305"/>
      <c r="D199" s="287"/>
      <c r="E199" s="279"/>
      <c r="F199" s="283"/>
      <c r="G199" s="89">
        <f t="shared" si="9"/>
        <v>0</v>
      </c>
      <c r="H199" s="125" t="s">
        <v>354</v>
      </c>
    </row>
    <row r="200" spans="1:8" s="112" customFormat="1" hidden="1" x14ac:dyDescent="0.3">
      <c r="A200" s="282"/>
      <c r="B200" s="305"/>
      <c r="C200" s="305"/>
      <c r="D200" s="287"/>
      <c r="E200" s="279"/>
      <c r="F200" s="283"/>
      <c r="G200" s="89">
        <f t="shared" ref="G200:G231" si="10">ROUND(+D200*F200,2)</f>
        <v>0</v>
      </c>
      <c r="H200" s="125" t="s">
        <v>354</v>
      </c>
    </row>
    <row r="201" spans="1:8" s="112" customFormat="1" hidden="1" x14ac:dyDescent="0.3">
      <c r="A201" s="282"/>
      <c r="B201" s="305"/>
      <c r="C201" s="305"/>
      <c r="D201" s="287"/>
      <c r="E201" s="279"/>
      <c r="F201" s="283"/>
      <c r="G201" s="89">
        <f t="shared" si="10"/>
        <v>0</v>
      </c>
      <c r="H201" s="125" t="s">
        <v>354</v>
      </c>
    </row>
    <row r="202" spans="1:8" s="112" customFormat="1" hidden="1" x14ac:dyDescent="0.3">
      <c r="A202" s="282"/>
      <c r="B202" s="305"/>
      <c r="C202" s="305"/>
      <c r="D202" s="287"/>
      <c r="E202" s="279"/>
      <c r="F202" s="283"/>
      <c r="G202" s="89">
        <f t="shared" si="10"/>
        <v>0</v>
      </c>
      <c r="H202" s="125" t="s">
        <v>354</v>
      </c>
    </row>
    <row r="203" spans="1:8" s="112" customFormat="1" hidden="1" x14ac:dyDescent="0.3">
      <c r="A203" s="282"/>
      <c r="B203" s="305"/>
      <c r="C203" s="305"/>
      <c r="D203" s="287"/>
      <c r="E203" s="279"/>
      <c r="F203" s="283"/>
      <c r="G203" s="89">
        <f t="shared" si="10"/>
        <v>0</v>
      </c>
      <c r="H203" s="125" t="s">
        <v>354</v>
      </c>
    </row>
    <row r="204" spans="1:8" s="112" customFormat="1" hidden="1" x14ac:dyDescent="0.3">
      <c r="A204" s="282"/>
      <c r="B204" s="305"/>
      <c r="C204" s="305"/>
      <c r="D204" s="287"/>
      <c r="E204" s="279"/>
      <c r="F204" s="283"/>
      <c r="G204" s="89">
        <f t="shared" si="10"/>
        <v>0</v>
      </c>
      <c r="H204" s="125" t="s">
        <v>354</v>
      </c>
    </row>
    <row r="205" spans="1:8" s="112" customFormat="1" hidden="1" x14ac:dyDescent="0.3">
      <c r="A205" s="282"/>
      <c r="B205" s="305"/>
      <c r="C205" s="305"/>
      <c r="D205" s="287"/>
      <c r="E205" s="279"/>
      <c r="F205" s="283"/>
      <c r="G205" s="89">
        <f t="shared" si="10"/>
        <v>0</v>
      </c>
      <c r="H205" s="125" t="s">
        <v>354</v>
      </c>
    </row>
    <row r="206" spans="1:8" s="112" customFormat="1" hidden="1" x14ac:dyDescent="0.3">
      <c r="A206" s="282"/>
      <c r="B206" s="305"/>
      <c r="C206" s="305"/>
      <c r="D206" s="287"/>
      <c r="E206" s="279"/>
      <c r="F206" s="283"/>
      <c r="G206" s="89">
        <f t="shared" si="10"/>
        <v>0</v>
      </c>
      <c r="H206" s="125" t="s">
        <v>354</v>
      </c>
    </row>
    <row r="207" spans="1:8" s="112" customFormat="1" hidden="1" x14ac:dyDescent="0.3">
      <c r="A207" s="282"/>
      <c r="B207" s="305"/>
      <c r="C207" s="305"/>
      <c r="D207" s="287"/>
      <c r="E207" s="279"/>
      <c r="F207" s="283"/>
      <c r="G207" s="89">
        <f t="shared" si="10"/>
        <v>0</v>
      </c>
      <c r="H207" s="125" t="s">
        <v>354</v>
      </c>
    </row>
    <row r="208" spans="1:8" s="112" customFormat="1" hidden="1" x14ac:dyDescent="0.3">
      <c r="A208" s="282"/>
      <c r="B208" s="305"/>
      <c r="C208" s="305"/>
      <c r="D208" s="287"/>
      <c r="E208" s="279"/>
      <c r="F208" s="283"/>
      <c r="G208" s="89">
        <f t="shared" si="10"/>
        <v>0</v>
      </c>
      <c r="H208" s="125" t="s">
        <v>354</v>
      </c>
    </row>
    <row r="209" spans="1:8" s="112" customFormat="1" hidden="1" x14ac:dyDescent="0.3">
      <c r="A209" s="282"/>
      <c r="B209" s="305"/>
      <c r="C209" s="305"/>
      <c r="D209" s="287"/>
      <c r="E209" s="279"/>
      <c r="F209" s="283"/>
      <c r="G209" s="89">
        <f t="shared" si="10"/>
        <v>0</v>
      </c>
      <c r="H209" s="125" t="s">
        <v>354</v>
      </c>
    </row>
    <row r="210" spans="1:8" s="112" customFormat="1" hidden="1" x14ac:dyDescent="0.3">
      <c r="A210" s="282"/>
      <c r="B210" s="305"/>
      <c r="C210" s="305"/>
      <c r="D210" s="287"/>
      <c r="E210" s="279"/>
      <c r="F210" s="283"/>
      <c r="G210" s="89">
        <f t="shared" si="10"/>
        <v>0</v>
      </c>
      <c r="H210" s="125" t="s">
        <v>354</v>
      </c>
    </row>
    <row r="211" spans="1:8" s="112" customFormat="1" hidden="1" x14ac:dyDescent="0.3">
      <c r="A211" s="282"/>
      <c r="B211" s="305"/>
      <c r="C211" s="305"/>
      <c r="D211" s="287"/>
      <c r="E211" s="279"/>
      <c r="F211" s="283"/>
      <c r="G211" s="89">
        <f t="shared" si="10"/>
        <v>0</v>
      </c>
      <c r="H211" s="125" t="s">
        <v>354</v>
      </c>
    </row>
    <row r="212" spans="1:8" s="112" customFormat="1" hidden="1" x14ac:dyDescent="0.3">
      <c r="A212" s="282"/>
      <c r="B212" s="305"/>
      <c r="C212" s="305"/>
      <c r="D212" s="287"/>
      <c r="E212" s="279"/>
      <c r="F212" s="283"/>
      <c r="G212" s="89">
        <f t="shared" si="10"/>
        <v>0</v>
      </c>
      <c r="H212" s="125" t="s">
        <v>354</v>
      </c>
    </row>
    <row r="213" spans="1:8" s="112" customFormat="1" hidden="1" x14ac:dyDescent="0.3">
      <c r="A213" s="282"/>
      <c r="B213" s="305"/>
      <c r="C213" s="305"/>
      <c r="D213" s="287"/>
      <c r="E213" s="279"/>
      <c r="F213" s="283"/>
      <c r="G213" s="89">
        <f t="shared" si="10"/>
        <v>0</v>
      </c>
      <c r="H213" s="125" t="s">
        <v>354</v>
      </c>
    </row>
    <row r="214" spans="1:8" s="112" customFormat="1" hidden="1" x14ac:dyDescent="0.3">
      <c r="A214" s="282"/>
      <c r="B214" s="305"/>
      <c r="C214" s="305"/>
      <c r="D214" s="287"/>
      <c r="E214" s="279"/>
      <c r="F214" s="283"/>
      <c r="G214" s="89">
        <f t="shared" si="10"/>
        <v>0</v>
      </c>
      <c r="H214" s="125" t="s">
        <v>354</v>
      </c>
    </row>
    <row r="215" spans="1:8" s="112" customFormat="1" hidden="1" x14ac:dyDescent="0.3">
      <c r="A215" s="282"/>
      <c r="B215" s="305"/>
      <c r="C215" s="305"/>
      <c r="D215" s="287"/>
      <c r="E215" s="279"/>
      <c r="F215" s="283"/>
      <c r="G215" s="89">
        <f t="shared" si="10"/>
        <v>0</v>
      </c>
      <c r="H215" s="125" t="s">
        <v>354</v>
      </c>
    </row>
    <row r="216" spans="1:8" s="112" customFormat="1" hidden="1" x14ac:dyDescent="0.3">
      <c r="A216" s="282"/>
      <c r="B216" s="305"/>
      <c r="C216" s="305"/>
      <c r="D216" s="287"/>
      <c r="E216" s="279"/>
      <c r="F216" s="283"/>
      <c r="G216" s="89">
        <f t="shared" si="10"/>
        <v>0</v>
      </c>
      <c r="H216" s="125" t="s">
        <v>354</v>
      </c>
    </row>
    <row r="217" spans="1:8" s="112" customFormat="1" hidden="1" x14ac:dyDescent="0.3">
      <c r="A217" s="282"/>
      <c r="B217" s="305"/>
      <c r="C217" s="305"/>
      <c r="D217" s="287"/>
      <c r="E217" s="279"/>
      <c r="F217" s="283"/>
      <c r="G217" s="89">
        <f t="shared" si="10"/>
        <v>0</v>
      </c>
      <c r="H217" s="125" t="s">
        <v>354</v>
      </c>
    </row>
    <row r="218" spans="1:8" s="112" customFormat="1" hidden="1" x14ac:dyDescent="0.3">
      <c r="A218" s="282"/>
      <c r="B218" s="305"/>
      <c r="C218" s="305"/>
      <c r="D218" s="287"/>
      <c r="E218" s="279"/>
      <c r="F218" s="283"/>
      <c r="G218" s="89">
        <f t="shared" si="10"/>
        <v>0</v>
      </c>
      <c r="H218" s="125" t="s">
        <v>354</v>
      </c>
    </row>
    <row r="219" spans="1:8" s="112" customFormat="1" hidden="1" x14ac:dyDescent="0.3">
      <c r="A219" s="282"/>
      <c r="B219" s="305"/>
      <c r="C219" s="305"/>
      <c r="D219" s="287"/>
      <c r="E219" s="279"/>
      <c r="F219" s="283"/>
      <c r="G219" s="89">
        <f t="shared" si="10"/>
        <v>0</v>
      </c>
      <c r="H219" s="125" t="s">
        <v>354</v>
      </c>
    </row>
    <row r="220" spans="1:8" s="112" customFormat="1" hidden="1" x14ac:dyDescent="0.3">
      <c r="A220" s="282"/>
      <c r="B220" s="305"/>
      <c r="C220" s="305"/>
      <c r="D220" s="287"/>
      <c r="E220" s="279"/>
      <c r="F220" s="283"/>
      <c r="G220" s="89">
        <f t="shared" si="10"/>
        <v>0</v>
      </c>
      <c r="H220" s="125" t="s">
        <v>354</v>
      </c>
    </row>
    <row r="221" spans="1:8" s="112" customFormat="1" hidden="1" x14ac:dyDescent="0.3">
      <c r="A221" s="282"/>
      <c r="B221" s="305"/>
      <c r="C221" s="305"/>
      <c r="D221" s="287"/>
      <c r="E221" s="279"/>
      <c r="F221" s="283"/>
      <c r="G221" s="89">
        <f t="shared" si="10"/>
        <v>0</v>
      </c>
      <c r="H221" s="125" t="s">
        <v>354</v>
      </c>
    </row>
    <row r="222" spans="1:8" s="112" customFormat="1" hidden="1" x14ac:dyDescent="0.3">
      <c r="A222" s="282"/>
      <c r="B222" s="305"/>
      <c r="C222" s="305"/>
      <c r="D222" s="287"/>
      <c r="E222" s="279"/>
      <c r="F222" s="283"/>
      <c r="G222" s="89">
        <f t="shared" si="10"/>
        <v>0</v>
      </c>
      <c r="H222" s="125" t="s">
        <v>354</v>
      </c>
    </row>
    <row r="223" spans="1:8" s="112" customFormat="1" hidden="1" x14ac:dyDescent="0.3">
      <c r="A223" s="282"/>
      <c r="B223" s="305"/>
      <c r="C223" s="305"/>
      <c r="D223" s="287"/>
      <c r="E223" s="279"/>
      <c r="F223" s="283"/>
      <c r="G223" s="89">
        <f t="shared" si="10"/>
        <v>0</v>
      </c>
      <c r="H223" s="125" t="s">
        <v>354</v>
      </c>
    </row>
    <row r="224" spans="1:8" s="112" customFormat="1" hidden="1" x14ac:dyDescent="0.3">
      <c r="A224" s="282"/>
      <c r="B224" s="305"/>
      <c r="C224" s="305"/>
      <c r="D224" s="287"/>
      <c r="E224" s="279"/>
      <c r="F224" s="283"/>
      <c r="G224" s="89">
        <f t="shared" si="10"/>
        <v>0</v>
      </c>
      <c r="H224" s="125" t="s">
        <v>354</v>
      </c>
    </row>
    <row r="225" spans="1:8" s="112" customFormat="1" hidden="1" x14ac:dyDescent="0.3">
      <c r="A225" s="282"/>
      <c r="B225" s="305"/>
      <c r="C225" s="305"/>
      <c r="D225" s="287"/>
      <c r="E225" s="279"/>
      <c r="F225" s="283"/>
      <c r="G225" s="89">
        <f t="shared" si="10"/>
        <v>0</v>
      </c>
      <c r="H225" s="125" t="s">
        <v>354</v>
      </c>
    </row>
    <row r="226" spans="1:8" s="112" customFormat="1" hidden="1" x14ac:dyDescent="0.3">
      <c r="A226" s="282"/>
      <c r="B226" s="305"/>
      <c r="C226" s="305"/>
      <c r="D226" s="287"/>
      <c r="E226" s="279"/>
      <c r="F226" s="283"/>
      <c r="G226" s="89">
        <f t="shared" si="10"/>
        <v>0</v>
      </c>
      <c r="H226" s="125" t="s">
        <v>354</v>
      </c>
    </row>
    <row r="227" spans="1:8" s="112" customFormat="1" hidden="1" x14ac:dyDescent="0.3">
      <c r="A227" s="282"/>
      <c r="B227" s="305"/>
      <c r="C227" s="305"/>
      <c r="D227" s="287"/>
      <c r="E227" s="279"/>
      <c r="F227" s="283"/>
      <c r="G227" s="89">
        <f t="shared" si="10"/>
        <v>0</v>
      </c>
      <c r="H227" s="125" t="s">
        <v>354</v>
      </c>
    </row>
    <row r="228" spans="1:8" s="112" customFormat="1" hidden="1" x14ac:dyDescent="0.3">
      <c r="A228" s="282"/>
      <c r="B228" s="305"/>
      <c r="C228" s="305"/>
      <c r="D228" s="287"/>
      <c r="E228" s="279"/>
      <c r="F228" s="283"/>
      <c r="G228" s="89">
        <f t="shared" si="10"/>
        <v>0</v>
      </c>
      <c r="H228" s="125" t="s">
        <v>354</v>
      </c>
    </row>
    <row r="229" spans="1:8" s="112" customFormat="1" hidden="1" x14ac:dyDescent="0.3">
      <c r="A229" s="282"/>
      <c r="B229" s="305"/>
      <c r="C229" s="305"/>
      <c r="D229" s="287"/>
      <c r="E229" s="279"/>
      <c r="F229" s="283"/>
      <c r="G229" s="89">
        <f t="shared" si="10"/>
        <v>0</v>
      </c>
      <c r="H229" s="125" t="s">
        <v>354</v>
      </c>
    </row>
    <row r="230" spans="1:8" s="112" customFormat="1" hidden="1" x14ac:dyDescent="0.3">
      <c r="A230" s="282"/>
      <c r="B230" s="305"/>
      <c r="C230" s="305"/>
      <c r="D230" s="287"/>
      <c r="E230" s="279"/>
      <c r="F230" s="283"/>
      <c r="G230" s="89">
        <f t="shared" si="10"/>
        <v>0</v>
      </c>
      <c r="H230" s="125" t="s">
        <v>354</v>
      </c>
    </row>
    <row r="231" spans="1:8" s="112" customFormat="1" hidden="1" x14ac:dyDescent="0.3">
      <c r="A231" s="282"/>
      <c r="B231" s="305"/>
      <c r="C231" s="305"/>
      <c r="D231" s="287"/>
      <c r="E231" s="279"/>
      <c r="F231" s="283"/>
      <c r="G231" s="89">
        <f t="shared" si="10"/>
        <v>0</v>
      </c>
      <c r="H231" s="125" t="s">
        <v>354</v>
      </c>
    </row>
    <row r="232" spans="1:8" s="112" customFormat="1" hidden="1" x14ac:dyDescent="0.3">
      <c r="A232" s="282"/>
      <c r="B232" s="305"/>
      <c r="C232" s="305"/>
      <c r="D232" s="287"/>
      <c r="E232" s="279"/>
      <c r="F232" s="283"/>
      <c r="G232" s="89">
        <f t="shared" ref="G232:G263" si="11">ROUND(+D232*F232,2)</f>
        <v>0</v>
      </c>
      <c r="H232" s="125" t="s">
        <v>354</v>
      </c>
    </row>
    <row r="233" spans="1:8" s="112" customFormat="1" hidden="1" x14ac:dyDescent="0.3">
      <c r="A233" s="282"/>
      <c r="B233" s="305"/>
      <c r="C233" s="305"/>
      <c r="D233" s="287"/>
      <c r="E233" s="279"/>
      <c r="F233" s="283"/>
      <c r="G233" s="89">
        <f t="shared" si="11"/>
        <v>0</v>
      </c>
      <c r="H233" s="125" t="s">
        <v>354</v>
      </c>
    </row>
    <row r="234" spans="1:8" s="112" customFormat="1" hidden="1" x14ac:dyDescent="0.3">
      <c r="A234" s="282"/>
      <c r="B234" s="305"/>
      <c r="C234" s="305"/>
      <c r="D234" s="287"/>
      <c r="E234" s="279"/>
      <c r="F234" s="283"/>
      <c r="G234" s="89">
        <f t="shared" si="11"/>
        <v>0</v>
      </c>
      <c r="H234" s="125" t="s">
        <v>354</v>
      </c>
    </row>
    <row r="235" spans="1:8" s="112" customFormat="1" hidden="1" x14ac:dyDescent="0.3">
      <c r="A235" s="282"/>
      <c r="B235" s="305"/>
      <c r="C235" s="305"/>
      <c r="D235" s="287"/>
      <c r="E235" s="279"/>
      <c r="F235" s="283"/>
      <c r="G235" s="89">
        <f t="shared" si="11"/>
        <v>0</v>
      </c>
      <c r="H235" s="125" t="s">
        <v>354</v>
      </c>
    </row>
    <row r="236" spans="1:8" s="112" customFormat="1" hidden="1" x14ac:dyDescent="0.3">
      <c r="A236" s="282"/>
      <c r="B236" s="305"/>
      <c r="C236" s="305"/>
      <c r="D236" s="287"/>
      <c r="E236" s="279"/>
      <c r="F236" s="283"/>
      <c r="G236" s="89">
        <f t="shared" si="11"/>
        <v>0</v>
      </c>
      <c r="H236" s="125" t="s">
        <v>354</v>
      </c>
    </row>
    <row r="237" spans="1:8" s="112" customFormat="1" hidden="1" x14ac:dyDescent="0.3">
      <c r="A237" s="282"/>
      <c r="B237" s="305"/>
      <c r="C237" s="305"/>
      <c r="D237" s="287"/>
      <c r="E237" s="279"/>
      <c r="F237" s="283"/>
      <c r="G237" s="89">
        <f t="shared" si="11"/>
        <v>0</v>
      </c>
      <c r="H237" s="125" t="s">
        <v>354</v>
      </c>
    </row>
    <row r="238" spans="1:8" s="112" customFormat="1" hidden="1" x14ac:dyDescent="0.3">
      <c r="A238" s="282"/>
      <c r="B238" s="305"/>
      <c r="C238" s="305"/>
      <c r="D238" s="287"/>
      <c r="E238" s="279"/>
      <c r="F238" s="283"/>
      <c r="G238" s="89">
        <f t="shared" si="11"/>
        <v>0</v>
      </c>
      <c r="H238" s="125" t="s">
        <v>354</v>
      </c>
    </row>
    <row r="239" spans="1:8" s="112" customFormat="1" hidden="1" x14ac:dyDescent="0.3">
      <c r="A239" s="282"/>
      <c r="B239" s="305"/>
      <c r="C239" s="305"/>
      <c r="D239" s="287"/>
      <c r="E239" s="279"/>
      <c r="F239" s="283"/>
      <c r="G239" s="89">
        <f t="shared" si="11"/>
        <v>0</v>
      </c>
      <c r="H239" s="125" t="s">
        <v>354</v>
      </c>
    </row>
    <row r="240" spans="1:8" s="112" customFormat="1" hidden="1" x14ac:dyDescent="0.3">
      <c r="A240" s="282"/>
      <c r="B240" s="305"/>
      <c r="C240" s="305"/>
      <c r="D240" s="287"/>
      <c r="E240" s="279"/>
      <c r="F240" s="283"/>
      <c r="G240" s="89">
        <f t="shared" si="11"/>
        <v>0</v>
      </c>
      <c r="H240" s="125" t="s">
        <v>354</v>
      </c>
    </row>
    <row r="241" spans="1:8" s="112" customFormat="1" hidden="1" x14ac:dyDescent="0.3">
      <c r="A241" s="282"/>
      <c r="B241" s="305"/>
      <c r="C241" s="305"/>
      <c r="D241" s="287"/>
      <c r="E241" s="279"/>
      <c r="F241" s="283"/>
      <c r="G241" s="89">
        <f t="shared" si="11"/>
        <v>0</v>
      </c>
      <c r="H241" s="125" t="s">
        <v>354</v>
      </c>
    </row>
    <row r="242" spans="1:8" s="112" customFormat="1" hidden="1" x14ac:dyDescent="0.3">
      <c r="A242" s="282"/>
      <c r="B242" s="305"/>
      <c r="C242" s="305"/>
      <c r="D242" s="287"/>
      <c r="E242" s="279"/>
      <c r="F242" s="283"/>
      <c r="G242" s="89">
        <f t="shared" si="11"/>
        <v>0</v>
      </c>
      <c r="H242" s="125" t="s">
        <v>354</v>
      </c>
    </row>
    <row r="243" spans="1:8" s="112" customFormat="1" hidden="1" x14ac:dyDescent="0.3">
      <c r="A243" s="282"/>
      <c r="B243" s="305"/>
      <c r="C243" s="305"/>
      <c r="D243" s="287"/>
      <c r="E243" s="279"/>
      <c r="F243" s="283"/>
      <c r="G243" s="89">
        <f t="shared" si="11"/>
        <v>0</v>
      </c>
      <c r="H243" s="125" t="s">
        <v>354</v>
      </c>
    </row>
    <row r="244" spans="1:8" s="112" customFormat="1" hidden="1" x14ac:dyDescent="0.3">
      <c r="A244" s="282"/>
      <c r="B244" s="305"/>
      <c r="C244" s="305"/>
      <c r="D244" s="287"/>
      <c r="E244" s="279"/>
      <c r="F244" s="283"/>
      <c r="G244" s="89">
        <f t="shared" si="11"/>
        <v>0</v>
      </c>
      <c r="H244" s="125" t="s">
        <v>354</v>
      </c>
    </row>
    <row r="245" spans="1:8" s="112" customFormat="1" hidden="1" x14ac:dyDescent="0.3">
      <c r="A245" s="282"/>
      <c r="B245" s="305"/>
      <c r="C245" s="305"/>
      <c r="D245" s="287"/>
      <c r="E245" s="279"/>
      <c r="F245" s="283"/>
      <c r="G245" s="89">
        <f t="shared" si="11"/>
        <v>0</v>
      </c>
      <c r="H245" s="125" t="s">
        <v>354</v>
      </c>
    </row>
    <row r="246" spans="1:8" s="112" customFormat="1" hidden="1" x14ac:dyDescent="0.3">
      <c r="A246" s="282"/>
      <c r="B246" s="305"/>
      <c r="C246" s="305"/>
      <c r="D246" s="287"/>
      <c r="E246" s="279"/>
      <c r="F246" s="283"/>
      <c r="G246" s="89">
        <f t="shared" si="11"/>
        <v>0</v>
      </c>
      <c r="H246" s="125" t="s">
        <v>354</v>
      </c>
    </row>
    <row r="247" spans="1:8" s="112" customFormat="1" hidden="1" x14ac:dyDescent="0.3">
      <c r="A247" s="282"/>
      <c r="B247" s="305"/>
      <c r="C247" s="305"/>
      <c r="D247" s="287"/>
      <c r="E247" s="279"/>
      <c r="F247" s="283"/>
      <c r="G247" s="89">
        <f t="shared" si="11"/>
        <v>0</v>
      </c>
      <c r="H247" s="125" t="s">
        <v>354</v>
      </c>
    </row>
    <row r="248" spans="1:8" s="112" customFormat="1" hidden="1" x14ac:dyDescent="0.3">
      <c r="A248" s="282"/>
      <c r="B248" s="305"/>
      <c r="C248" s="305"/>
      <c r="D248" s="287"/>
      <c r="E248" s="279"/>
      <c r="F248" s="283"/>
      <c r="G248" s="89">
        <f t="shared" si="11"/>
        <v>0</v>
      </c>
      <c r="H248" s="125" t="s">
        <v>354</v>
      </c>
    </row>
    <row r="249" spans="1:8" s="112" customFormat="1" hidden="1" x14ac:dyDescent="0.3">
      <c r="A249" s="282"/>
      <c r="B249" s="305"/>
      <c r="C249" s="305"/>
      <c r="D249" s="287"/>
      <c r="E249" s="279"/>
      <c r="F249" s="283"/>
      <c r="G249" s="89">
        <f t="shared" si="11"/>
        <v>0</v>
      </c>
      <c r="H249" s="125" t="s">
        <v>354</v>
      </c>
    </row>
    <row r="250" spans="1:8" s="112" customFormat="1" hidden="1" x14ac:dyDescent="0.3">
      <c r="A250" s="282"/>
      <c r="B250" s="305"/>
      <c r="C250" s="305"/>
      <c r="D250" s="287"/>
      <c r="E250" s="279"/>
      <c r="F250" s="283"/>
      <c r="G250" s="89">
        <f t="shared" si="11"/>
        <v>0</v>
      </c>
      <c r="H250" s="125" t="s">
        <v>354</v>
      </c>
    </row>
    <row r="251" spans="1:8" s="112" customFormat="1" hidden="1" x14ac:dyDescent="0.3">
      <c r="A251" s="282"/>
      <c r="B251" s="305"/>
      <c r="C251" s="305"/>
      <c r="D251" s="287"/>
      <c r="E251" s="279"/>
      <c r="F251" s="283"/>
      <c r="G251" s="89">
        <f t="shared" si="11"/>
        <v>0</v>
      </c>
      <c r="H251" s="125" t="s">
        <v>354</v>
      </c>
    </row>
    <row r="252" spans="1:8" s="112" customFormat="1" hidden="1" x14ac:dyDescent="0.3">
      <c r="A252" s="282"/>
      <c r="B252" s="305"/>
      <c r="C252" s="305"/>
      <c r="D252" s="287"/>
      <c r="E252" s="279"/>
      <c r="F252" s="283"/>
      <c r="G252" s="89">
        <f t="shared" si="11"/>
        <v>0</v>
      </c>
      <c r="H252" s="125" t="s">
        <v>354</v>
      </c>
    </row>
    <row r="253" spans="1:8" s="112" customFormat="1" hidden="1" x14ac:dyDescent="0.3">
      <c r="A253" s="282"/>
      <c r="B253" s="305"/>
      <c r="C253" s="305"/>
      <c r="D253" s="287"/>
      <c r="E253" s="279"/>
      <c r="F253" s="283"/>
      <c r="G253" s="89">
        <f t="shared" si="11"/>
        <v>0</v>
      </c>
      <c r="H253" s="125" t="s">
        <v>354</v>
      </c>
    </row>
    <row r="254" spans="1:8" s="112" customFormat="1" hidden="1" x14ac:dyDescent="0.3">
      <c r="A254" s="282"/>
      <c r="B254" s="305"/>
      <c r="C254" s="305"/>
      <c r="D254" s="287"/>
      <c r="E254" s="279"/>
      <c r="F254" s="283"/>
      <c r="G254" s="89">
        <f t="shared" si="11"/>
        <v>0</v>
      </c>
      <c r="H254" s="125" t="s">
        <v>354</v>
      </c>
    </row>
    <row r="255" spans="1:8" s="112" customFormat="1" hidden="1" x14ac:dyDescent="0.3">
      <c r="A255" s="282"/>
      <c r="B255" s="305"/>
      <c r="C255" s="305"/>
      <c r="D255" s="287"/>
      <c r="E255" s="279"/>
      <c r="F255" s="283"/>
      <c r="G255" s="89">
        <f t="shared" si="11"/>
        <v>0</v>
      </c>
      <c r="H255" s="125" t="s">
        <v>354</v>
      </c>
    </row>
    <row r="256" spans="1:8" s="112" customFormat="1" hidden="1" x14ac:dyDescent="0.3">
      <c r="A256" s="282"/>
      <c r="B256" s="305"/>
      <c r="C256" s="305"/>
      <c r="D256" s="287"/>
      <c r="E256" s="279"/>
      <c r="F256" s="283"/>
      <c r="G256" s="89">
        <f t="shared" si="11"/>
        <v>0</v>
      </c>
      <c r="H256" s="125" t="s">
        <v>354</v>
      </c>
    </row>
    <row r="257" spans="1:10" s="112" customFormat="1" hidden="1" x14ac:dyDescent="0.3">
      <c r="A257" s="282"/>
      <c r="B257" s="305"/>
      <c r="C257" s="305"/>
      <c r="D257" s="287"/>
      <c r="E257" s="279"/>
      <c r="F257" s="283"/>
      <c r="G257" s="89">
        <f t="shared" si="11"/>
        <v>0</v>
      </c>
      <c r="H257" s="125" t="s">
        <v>354</v>
      </c>
    </row>
    <row r="258" spans="1:10" s="112" customFormat="1" hidden="1" x14ac:dyDescent="0.3">
      <c r="A258" s="282"/>
      <c r="B258" s="305"/>
      <c r="C258" s="305"/>
      <c r="D258" s="287"/>
      <c r="E258" s="279"/>
      <c r="F258" s="283"/>
      <c r="G258" s="89">
        <f t="shared" si="11"/>
        <v>0</v>
      </c>
      <c r="H258" s="125" t="s">
        <v>354</v>
      </c>
    </row>
    <row r="259" spans="1:10" s="112" customFormat="1" hidden="1" x14ac:dyDescent="0.3">
      <c r="A259" s="282"/>
      <c r="B259" s="305"/>
      <c r="C259" s="305"/>
      <c r="D259" s="287"/>
      <c r="E259" s="279"/>
      <c r="F259" s="283"/>
      <c r="G259" s="89">
        <f t="shared" si="11"/>
        <v>0</v>
      </c>
      <c r="H259" s="125" t="s">
        <v>354</v>
      </c>
    </row>
    <row r="260" spans="1:10" s="112" customFormat="1" hidden="1" x14ac:dyDescent="0.3">
      <c r="A260" s="282"/>
      <c r="B260" s="305"/>
      <c r="C260" s="305"/>
      <c r="D260" s="287"/>
      <c r="E260" s="279"/>
      <c r="F260" s="283"/>
      <c r="G260" s="89">
        <f t="shared" si="11"/>
        <v>0</v>
      </c>
      <c r="H260" s="125" t="s">
        <v>354</v>
      </c>
    </row>
    <row r="261" spans="1:10" s="112" customFormat="1" hidden="1" x14ac:dyDescent="0.3">
      <c r="A261" s="282"/>
      <c r="B261" s="305"/>
      <c r="C261" s="305"/>
      <c r="D261" s="287"/>
      <c r="E261" s="279"/>
      <c r="F261" s="283"/>
      <c r="G261" s="89">
        <f t="shared" si="11"/>
        <v>0</v>
      </c>
      <c r="H261" s="125" t="s">
        <v>354</v>
      </c>
    </row>
    <row r="262" spans="1:10" s="112" customFormat="1" hidden="1" x14ac:dyDescent="0.3">
      <c r="A262" s="282"/>
      <c r="B262" s="305"/>
      <c r="C262" s="305"/>
      <c r="D262" s="287"/>
      <c r="E262" s="279"/>
      <c r="F262" s="283"/>
      <c r="G262" s="89">
        <f t="shared" si="11"/>
        <v>0</v>
      </c>
      <c r="H262" s="125" t="s">
        <v>354</v>
      </c>
    </row>
    <row r="263" spans="1:10" s="112" customFormat="1" hidden="1" x14ac:dyDescent="0.3">
      <c r="A263" s="282"/>
      <c r="B263" s="305"/>
      <c r="C263" s="305"/>
      <c r="D263" s="287"/>
      <c r="E263" s="279"/>
      <c r="F263" s="283"/>
      <c r="G263" s="89">
        <f t="shared" si="11"/>
        <v>0</v>
      </c>
      <c r="H263" s="125" t="s">
        <v>354</v>
      </c>
    </row>
    <row r="264" spans="1:10" s="112" customFormat="1" hidden="1" x14ac:dyDescent="0.3">
      <c r="A264" s="282"/>
      <c r="B264" s="305"/>
      <c r="C264" s="305"/>
      <c r="D264" s="287"/>
      <c r="E264" s="279"/>
      <c r="F264" s="283"/>
      <c r="G264" s="89">
        <f t="shared" ref="G264:G265" si="12">ROUND(+D264*F264,2)</f>
        <v>0</v>
      </c>
      <c r="H264" s="125" t="s">
        <v>354</v>
      </c>
    </row>
    <row r="265" spans="1:10" s="112" customFormat="1" x14ac:dyDescent="0.3">
      <c r="A265" s="282" t="s">
        <v>59</v>
      </c>
      <c r="B265" s="577" t="s">
        <v>324</v>
      </c>
      <c r="C265" s="577"/>
      <c r="D265" s="287">
        <f t="shared" ref="D265" ca="1" si="13">RAND()*1000000</f>
        <v>568640.00790846569</v>
      </c>
      <c r="E265" s="279" t="s">
        <v>325</v>
      </c>
      <c r="F265" s="283">
        <v>1</v>
      </c>
      <c r="G265" s="315">
        <f t="shared" ca="1" si="12"/>
        <v>568640.01</v>
      </c>
      <c r="H265" s="125" t="s">
        <v>354</v>
      </c>
    </row>
    <row r="266" spans="1:10" s="112" customFormat="1" x14ac:dyDescent="0.3">
      <c r="A266" s="207"/>
      <c r="B266" s="581"/>
      <c r="C266" s="581"/>
      <c r="D266" s="108"/>
      <c r="E266" s="211"/>
      <c r="F266" s="211" t="s">
        <v>275</v>
      </c>
      <c r="G266" s="329">
        <f ca="1">ROUND(SUBTOTAL(109,G135:G265),2)</f>
        <v>1946748.51</v>
      </c>
      <c r="H266" s="125" t="s">
        <v>354</v>
      </c>
      <c r="J266" s="128" t="s">
        <v>357</v>
      </c>
    </row>
    <row r="267" spans="1:10" s="112" customFormat="1" x14ac:dyDescent="0.3">
      <c r="A267" s="250"/>
      <c r="B267" s="247"/>
      <c r="C267" s="247"/>
      <c r="D267" s="108"/>
      <c r="E267" s="214"/>
      <c r="F267" s="214"/>
      <c r="G267" s="89"/>
      <c r="H267" s="125" t="s">
        <v>352</v>
      </c>
      <c r="J267" s="128"/>
    </row>
    <row r="268" spans="1:10" s="112" customFormat="1" x14ac:dyDescent="0.3">
      <c r="A268" s="250"/>
      <c r="B268" s="247"/>
      <c r="C268" s="247"/>
      <c r="D268" s="108"/>
      <c r="E268" s="214"/>
      <c r="F268" s="255" t="s">
        <v>298</v>
      </c>
      <c r="G268" s="89">
        <f ca="1">+G266+G134</f>
        <v>3827171.73</v>
      </c>
      <c r="H268" s="125" t="s">
        <v>352</v>
      </c>
      <c r="J268" s="128"/>
    </row>
    <row r="269" spans="1:10" s="112" customFormat="1" x14ac:dyDescent="0.3">
      <c r="C269" s="113"/>
      <c r="G269" s="116"/>
      <c r="H269" s="125" t="s">
        <v>352</v>
      </c>
    </row>
    <row r="270" spans="1:10" s="112" customFormat="1" x14ac:dyDescent="0.3">
      <c r="A270" s="117" t="s">
        <v>300</v>
      </c>
      <c r="B270" s="118"/>
      <c r="C270" s="118"/>
      <c r="D270" s="118"/>
      <c r="E270" s="118"/>
      <c r="F270" s="118"/>
      <c r="G270" s="139"/>
      <c r="H270" s="125" t="s">
        <v>353</v>
      </c>
      <c r="J270" s="153" t="s">
        <v>248</v>
      </c>
    </row>
    <row r="271" spans="1:10" s="112" customFormat="1" ht="45" customHeight="1" x14ac:dyDescent="0.3">
      <c r="A271" s="559" t="s">
        <v>327</v>
      </c>
      <c r="B271" s="560"/>
      <c r="C271" s="560"/>
      <c r="D271" s="560"/>
      <c r="E271" s="560"/>
      <c r="F271" s="560"/>
      <c r="G271" s="561"/>
      <c r="H271" s="112" t="s">
        <v>353</v>
      </c>
      <c r="J271" s="153" t="s">
        <v>307</v>
      </c>
    </row>
    <row r="272" spans="1:10" x14ac:dyDescent="0.3">
      <c r="H272" s="297" t="s">
        <v>354</v>
      </c>
    </row>
    <row r="273" spans="1:10" s="112" customFormat="1" x14ac:dyDescent="0.3">
      <c r="A273" s="117" t="s">
        <v>301</v>
      </c>
      <c r="B273" s="121"/>
      <c r="C273" s="122"/>
      <c r="D273" s="122"/>
      <c r="E273" s="122"/>
      <c r="F273" s="122"/>
      <c r="G273" s="140"/>
      <c r="H273" s="112" t="s">
        <v>354</v>
      </c>
      <c r="J273" s="153" t="s">
        <v>248</v>
      </c>
    </row>
    <row r="274" spans="1:10" s="112" customFormat="1" ht="45" customHeight="1" x14ac:dyDescent="0.3">
      <c r="A274" s="559" t="s">
        <v>328</v>
      </c>
      <c r="B274" s="560"/>
      <c r="C274" s="560"/>
      <c r="D274" s="560"/>
      <c r="E274" s="560"/>
      <c r="F274" s="560"/>
      <c r="G274" s="561"/>
      <c r="H274" s="112" t="s">
        <v>354</v>
      </c>
      <c r="J274" s="153" t="s">
        <v>307</v>
      </c>
    </row>
    <row r="275" spans="1:10" s="112" customFormat="1" x14ac:dyDescent="0.3">
      <c r="A275" s="108"/>
      <c r="B275" s="108"/>
      <c r="C275" s="108"/>
      <c r="D275" s="108"/>
      <c r="E275" s="132"/>
      <c r="F275" s="132"/>
      <c r="G275" s="111"/>
      <c r="H275" s="297" t="s">
        <v>352</v>
      </c>
    </row>
    <row r="276" spans="1:10" ht="26.4" x14ac:dyDescent="0.3">
      <c r="A276" s="234" t="s">
        <v>285</v>
      </c>
      <c r="B276" s="234" t="s">
        <v>43</v>
      </c>
      <c r="C276" s="65" t="s">
        <v>44</v>
      </c>
      <c r="D276" s="65" t="s">
        <v>45</v>
      </c>
      <c r="E276" s="65" t="s">
        <v>46</v>
      </c>
      <c r="F276" s="65" t="s">
        <v>47</v>
      </c>
      <c r="G276" s="234" t="s">
        <v>397</v>
      </c>
      <c r="H276" s="297" t="s">
        <v>352</v>
      </c>
    </row>
    <row r="277" spans="1:10" s="112" customFormat="1" x14ac:dyDescent="0.3">
      <c r="A277" s="282" t="s">
        <v>326</v>
      </c>
      <c r="B277" s="282" t="s">
        <v>43</v>
      </c>
      <c r="C277" s="287">
        <f t="shared" ref="C277:C279" ca="1" si="14">RAND()*1000000</f>
        <v>130933.86876948788</v>
      </c>
      <c r="D277" s="279" t="s">
        <v>325</v>
      </c>
      <c r="E277" s="283">
        <v>3</v>
      </c>
      <c r="F277" s="283">
        <v>1</v>
      </c>
      <c r="G277" s="89">
        <f t="shared" ref="G277:G406" ca="1" si="15">ROUND(C277*E277*F277,2)</f>
        <v>392801.61</v>
      </c>
      <c r="H277" s="297" t="s">
        <v>353</v>
      </c>
    </row>
    <row r="278" spans="1:10" s="112" customFormat="1" x14ac:dyDescent="0.3">
      <c r="A278" s="282" t="s">
        <v>368</v>
      </c>
      <c r="B278" s="282" t="s">
        <v>43</v>
      </c>
      <c r="C278" s="287">
        <f t="shared" ca="1" si="14"/>
        <v>500514.34905630053</v>
      </c>
      <c r="D278" s="279" t="s">
        <v>325</v>
      </c>
      <c r="E278" s="283">
        <v>3</v>
      </c>
      <c r="F278" s="283">
        <v>1</v>
      </c>
      <c r="G278" s="89">
        <f t="shared" ca="1" si="15"/>
        <v>1501543.05</v>
      </c>
      <c r="H278" s="297" t="s">
        <v>353</v>
      </c>
    </row>
    <row r="279" spans="1:10" s="112" customFormat="1" x14ac:dyDescent="0.3">
      <c r="A279" s="282" t="s">
        <v>369</v>
      </c>
      <c r="B279" s="282" t="s">
        <v>43</v>
      </c>
      <c r="C279" s="287">
        <f t="shared" ca="1" si="14"/>
        <v>356937.09785890713</v>
      </c>
      <c r="D279" s="279" t="s">
        <v>325</v>
      </c>
      <c r="E279" s="283">
        <v>3</v>
      </c>
      <c r="F279" s="283">
        <v>1</v>
      </c>
      <c r="G279" s="89">
        <f t="shared" ca="1" si="15"/>
        <v>1070811.29</v>
      </c>
      <c r="H279" s="297" t="s">
        <v>353</v>
      </c>
    </row>
    <row r="280" spans="1:10" s="112" customFormat="1" hidden="1" x14ac:dyDescent="0.3">
      <c r="A280" s="282"/>
      <c r="B280" s="282"/>
      <c r="C280" s="287"/>
      <c r="D280" s="279"/>
      <c r="E280" s="283"/>
      <c r="F280" s="283"/>
      <c r="G280" s="89">
        <f t="shared" si="15"/>
        <v>0</v>
      </c>
      <c r="H280" s="297" t="s">
        <v>353</v>
      </c>
    </row>
    <row r="281" spans="1:10" s="112" customFormat="1" hidden="1" x14ac:dyDescent="0.3">
      <c r="A281" s="282"/>
      <c r="B281" s="282"/>
      <c r="C281" s="287"/>
      <c r="D281" s="279"/>
      <c r="E281" s="283"/>
      <c r="F281" s="283"/>
      <c r="G281" s="89">
        <f t="shared" si="15"/>
        <v>0</v>
      </c>
      <c r="H281" s="297" t="s">
        <v>353</v>
      </c>
    </row>
    <row r="282" spans="1:10" s="112" customFormat="1" hidden="1" x14ac:dyDescent="0.3">
      <c r="A282" s="282"/>
      <c r="B282" s="282"/>
      <c r="C282" s="287"/>
      <c r="D282" s="279"/>
      <c r="E282" s="283"/>
      <c r="F282" s="283"/>
      <c r="G282" s="89">
        <f t="shared" si="15"/>
        <v>0</v>
      </c>
      <c r="H282" s="297" t="s">
        <v>353</v>
      </c>
    </row>
    <row r="283" spans="1:10" s="112" customFormat="1" hidden="1" x14ac:dyDescent="0.3">
      <c r="A283" s="282"/>
      <c r="B283" s="282"/>
      <c r="C283" s="287"/>
      <c r="D283" s="279"/>
      <c r="E283" s="283"/>
      <c r="F283" s="283"/>
      <c r="G283" s="89">
        <f t="shared" si="15"/>
        <v>0</v>
      </c>
      <c r="H283" s="297" t="s">
        <v>353</v>
      </c>
    </row>
    <row r="284" spans="1:10" s="112" customFormat="1" hidden="1" x14ac:dyDescent="0.3">
      <c r="A284" s="282"/>
      <c r="B284" s="282"/>
      <c r="C284" s="287"/>
      <c r="D284" s="279"/>
      <c r="E284" s="283"/>
      <c r="F284" s="283"/>
      <c r="G284" s="89">
        <f t="shared" si="15"/>
        <v>0</v>
      </c>
      <c r="H284" s="297" t="s">
        <v>353</v>
      </c>
    </row>
    <row r="285" spans="1:10" s="112" customFormat="1" hidden="1" x14ac:dyDescent="0.3">
      <c r="A285" s="282"/>
      <c r="B285" s="282"/>
      <c r="C285" s="287"/>
      <c r="D285" s="279"/>
      <c r="E285" s="283"/>
      <c r="F285" s="283"/>
      <c r="G285" s="89">
        <f t="shared" si="15"/>
        <v>0</v>
      </c>
      <c r="H285" s="297" t="s">
        <v>353</v>
      </c>
    </row>
    <row r="286" spans="1:10" s="112" customFormat="1" hidden="1" x14ac:dyDescent="0.3">
      <c r="A286" s="282"/>
      <c r="B286" s="282"/>
      <c r="C286" s="287"/>
      <c r="D286" s="279"/>
      <c r="E286" s="283"/>
      <c r="F286" s="283"/>
      <c r="G286" s="89">
        <f t="shared" si="15"/>
        <v>0</v>
      </c>
      <c r="H286" s="297" t="s">
        <v>353</v>
      </c>
    </row>
    <row r="287" spans="1:10" s="112" customFormat="1" hidden="1" x14ac:dyDescent="0.3">
      <c r="A287" s="282"/>
      <c r="B287" s="282"/>
      <c r="C287" s="287"/>
      <c r="D287" s="279"/>
      <c r="E287" s="283"/>
      <c r="F287" s="283"/>
      <c r="G287" s="89">
        <f t="shared" si="15"/>
        <v>0</v>
      </c>
      <c r="H287" s="297" t="s">
        <v>353</v>
      </c>
    </row>
    <row r="288" spans="1:10" s="112" customFormat="1" hidden="1" x14ac:dyDescent="0.3">
      <c r="A288" s="282"/>
      <c r="B288" s="282"/>
      <c r="C288" s="287"/>
      <c r="D288" s="279"/>
      <c r="E288" s="283"/>
      <c r="F288" s="283"/>
      <c r="G288" s="89">
        <f t="shared" si="15"/>
        <v>0</v>
      </c>
      <c r="H288" s="297" t="s">
        <v>353</v>
      </c>
    </row>
    <row r="289" spans="1:8" s="112" customFormat="1" hidden="1" x14ac:dyDescent="0.3">
      <c r="A289" s="282"/>
      <c r="B289" s="282"/>
      <c r="C289" s="287"/>
      <c r="D289" s="279"/>
      <c r="E289" s="283"/>
      <c r="F289" s="283"/>
      <c r="G289" s="89">
        <f t="shared" si="15"/>
        <v>0</v>
      </c>
      <c r="H289" s="297" t="s">
        <v>353</v>
      </c>
    </row>
    <row r="290" spans="1:8" s="112" customFormat="1" hidden="1" x14ac:dyDescent="0.3">
      <c r="A290" s="282"/>
      <c r="B290" s="282"/>
      <c r="C290" s="287"/>
      <c r="D290" s="279"/>
      <c r="E290" s="283"/>
      <c r="F290" s="283"/>
      <c r="G290" s="89">
        <f t="shared" si="15"/>
        <v>0</v>
      </c>
      <c r="H290" s="297" t="s">
        <v>353</v>
      </c>
    </row>
    <row r="291" spans="1:8" s="112" customFormat="1" hidden="1" x14ac:dyDescent="0.3">
      <c r="A291" s="282"/>
      <c r="B291" s="282"/>
      <c r="C291" s="287"/>
      <c r="D291" s="279"/>
      <c r="E291" s="283"/>
      <c r="F291" s="283"/>
      <c r="G291" s="89">
        <f t="shared" si="15"/>
        <v>0</v>
      </c>
      <c r="H291" s="297" t="s">
        <v>353</v>
      </c>
    </row>
    <row r="292" spans="1:8" s="112" customFormat="1" hidden="1" x14ac:dyDescent="0.3">
      <c r="A292" s="282"/>
      <c r="B292" s="282"/>
      <c r="C292" s="287"/>
      <c r="D292" s="279"/>
      <c r="E292" s="283"/>
      <c r="F292" s="283"/>
      <c r="G292" s="89">
        <f t="shared" si="15"/>
        <v>0</v>
      </c>
      <c r="H292" s="297" t="s">
        <v>353</v>
      </c>
    </row>
    <row r="293" spans="1:8" s="112" customFormat="1" hidden="1" x14ac:dyDescent="0.3">
      <c r="A293" s="282"/>
      <c r="B293" s="282"/>
      <c r="C293" s="287"/>
      <c r="D293" s="279"/>
      <c r="E293" s="283"/>
      <c r="F293" s="283"/>
      <c r="G293" s="89">
        <f t="shared" si="15"/>
        <v>0</v>
      </c>
      <c r="H293" s="297" t="s">
        <v>353</v>
      </c>
    </row>
    <row r="294" spans="1:8" s="112" customFormat="1" hidden="1" x14ac:dyDescent="0.3">
      <c r="A294" s="282"/>
      <c r="B294" s="282"/>
      <c r="C294" s="287"/>
      <c r="D294" s="279"/>
      <c r="E294" s="283"/>
      <c r="F294" s="283"/>
      <c r="G294" s="89">
        <f t="shared" si="15"/>
        <v>0</v>
      </c>
      <c r="H294" s="297" t="s">
        <v>353</v>
      </c>
    </row>
    <row r="295" spans="1:8" s="112" customFormat="1" hidden="1" x14ac:dyDescent="0.3">
      <c r="A295" s="282"/>
      <c r="B295" s="282"/>
      <c r="C295" s="287"/>
      <c r="D295" s="279"/>
      <c r="E295" s="283"/>
      <c r="F295" s="283"/>
      <c r="G295" s="89">
        <f t="shared" si="15"/>
        <v>0</v>
      </c>
      <c r="H295" s="297" t="s">
        <v>353</v>
      </c>
    </row>
    <row r="296" spans="1:8" s="112" customFormat="1" hidden="1" x14ac:dyDescent="0.3">
      <c r="A296" s="282"/>
      <c r="B296" s="282"/>
      <c r="C296" s="287"/>
      <c r="D296" s="279"/>
      <c r="E296" s="283"/>
      <c r="F296" s="283"/>
      <c r="G296" s="89">
        <f t="shared" si="15"/>
        <v>0</v>
      </c>
      <c r="H296" s="297" t="s">
        <v>353</v>
      </c>
    </row>
    <row r="297" spans="1:8" s="112" customFormat="1" hidden="1" x14ac:dyDescent="0.3">
      <c r="A297" s="282"/>
      <c r="B297" s="282"/>
      <c r="C297" s="287"/>
      <c r="D297" s="279"/>
      <c r="E297" s="283"/>
      <c r="F297" s="283"/>
      <c r="G297" s="89">
        <f t="shared" si="15"/>
        <v>0</v>
      </c>
      <c r="H297" s="297" t="s">
        <v>353</v>
      </c>
    </row>
    <row r="298" spans="1:8" s="112" customFormat="1" hidden="1" x14ac:dyDescent="0.3">
      <c r="A298" s="282"/>
      <c r="B298" s="282"/>
      <c r="C298" s="287"/>
      <c r="D298" s="279"/>
      <c r="E298" s="283"/>
      <c r="F298" s="283"/>
      <c r="G298" s="89">
        <f t="shared" si="15"/>
        <v>0</v>
      </c>
      <c r="H298" s="297" t="s">
        <v>353</v>
      </c>
    </row>
    <row r="299" spans="1:8" s="112" customFormat="1" hidden="1" x14ac:dyDescent="0.3">
      <c r="A299" s="282"/>
      <c r="B299" s="282"/>
      <c r="C299" s="287"/>
      <c r="D299" s="279"/>
      <c r="E299" s="283"/>
      <c r="F299" s="283"/>
      <c r="G299" s="89">
        <f t="shared" si="15"/>
        <v>0</v>
      </c>
      <c r="H299" s="297" t="s">
        <v>353</v>
      </c>
    </row>
    <row r="300" spans="1:8" s="112" customFormat="1" hidden="1" x14ac:dyDescent="0.3">
      <c r="A300" s="282"/>
      <c r="B300" s="282"/>
      <c r="C300" s="287"/>
      <c r="D300" s="279"/>
      <c r="E300" s="283"/>
      <c r="F300" s="283"/>
      <c r="G300" s="89">
        <f t="shared" si="15"/>
        <v>0</v>
      </c>
      <c r="H300" s="297" t="s">
        <v>353</v>
      </c>
    </row>
    <row r="301" spans="1:8" s="112" customFormat="1" hidden="1" x14ac:dyDescent="0.3">
      <c r="A301" s="282"/>
      <c r="B301" s="282"/>
      <c r="C301" s="287"/>
      <c r="D301" s="279"/>
      <c r="E301" s="283"/>
      <c r="F301" s="283"/>
      <c r="G301" s="89">
        <f t="shared" si="15"/>
        <v>0</v>
      </c>
      <c r="H301" s="297" t="s">
        <v>353</v>
      </c>
    </row>
    <row r="302" spans="1:8" s="112" customFormat="1" hidden="1" x14ac:dyDescent="0.3">
      <c r="A302" s="282"/>
      <c r="B302" s="282"/>
      <c r="C302" s="287"/>
      <c r="D302" s="279"/>
      <c r="E302" s="283"/>
      <c r="F302" s="283"/>
      <c r="G302" s="89">
        <f t="shared" si="15"/>
        <v>0</v>
      </c>
      <c r="H302" s="297" t="s">
        <v>353</v>
      </c>
    </row>
    <row r="303" spans="1:8" s="112" customFormat="1" hidden="1" x14ac:dyDescent="0.3">
      <c r="A303" s="282"/>
      <c r="B303" s="282"/>
      <c r="C303" s="287"/>
      <c r="D303" s="279"/>
      <c r="E303" s="283"/>
      <c r="F303" s="283"/>
      <c r="G303" s="89">
        <f t="shared" si="15"/>
        <v>0</v>
      </c>
      <c r="H303" s="297" t="s">
        <v>353</v>
      </c>
    </row>
    <row r="304" spans="1:8" s="112" customFormat="1" hidden="1" x14ac:dyDescent="0.3">
      <c r="A304" s="282"/>
      <c r="B304" s="282"/>
      <c r="C304" s="287"/>
      <c r="D304" s="279"/>
      <c r="E304" s="283"/>
      <c r="F304" s="283"/>
      <c r="G304" s="89">
        <f t="shared" si="15"/>
        <v>0</v>
      </c>
      <c r="H304" s="297" t="s">
        <v>353</v>
      </c>
    </row>
    <row r="305" spans="1:8" s="112" customFormat="1" hidden="1" x14ac:dyDescent="0.3">
      <c r="A305" s="282"/>
      <c r="B305" s="282"/>
      <c r="C305" s="287"/>
      <c r="D305" s="279"/>
      <c r="E305" s="283"/>
      <c r="F305" s="283"/>
      <c r="G305" s="89">
        <f t="shared" si="15"/>
        <v>0</v>
      </c>
      <c r="H305" s="297" t="s">
        <v>353</v>
      </c>
    </row>
    <row r="306" spans="1:8" s="112" customFormat="1" hidden="1" x14ac:dyDescent="0.3">
      <c r="A306" s="282"/>
      <c r="B306" s="282"/>
      <c r="C306" s="287"/>
      <c r="D306" s="279"/>
      <c r="E306" s="283"/>
      <c r="F306" s="283"/>
      <c r="G306" s="89">
        <f t="shared" si="15"/>
        <v>0</v>
      </c>
      <c r="H306" s="297" t="s">
        <v>353</v>
      </c>
    </row>
    <row r="307" spans="1:8" s="112" customFormat="1" hidden="1" x14ac:dyDescent="0.3">
      <c r="A307" s="282"/>
      <c r="B307" s="282"/>
      <c r="C307" s="287"/>
      <c r="D307" s="279"/>
      <c r="E307" s="283"/>
      <c r="F307" s="283"/>
      <c r="G307" s="89">
        <f t="shared" si="15"/>
        <v>0</v>
      </c>
      <c r="H307" s="297" t="s">
        <v>353</v>
      </c>
    </row>
    <row r="308" spans="1:8" s="112" customFormat="1" hidden="1" x14ac:dyDescent="0.3">
      <c r="A308" s="282"/>
      <c r="B308" s="282"/>
      <c r="C308" s="287"/>
      <c r="D308" s="279"/>
      <c r="E308" s="283"/>
      <c r="F308" s="283"/>
      <c r="G308" s="89">
        <f t="shared" si="15"/>
        <v>0</v>
      </c>
      <c r="H308" s="297" t="s">
        <v>353</v>
      </c>
    </row>
    <row r="309" spans="1:8" s="112" customFormat="1" hidden="1" x14ac:dyDescent="0.3">
      <c r="A309" s="282"/>
      <c r="B309" s="282"/>
      <c r="C309" s="287"/>
      <c r="D309" s="279"/>
      <c r="E309" s="283"/>
      <c r="F309" s="283"/>
      <c r="G309" s="89">
        <f t="shared" si="15"/>
        <v>0</v>
      </c>
      <c r="H309" s="297" t="s">
        <v>353</v>
      </c>
    </row>
    <row r="310" spans="1:8" s="112" customFormat="1" hidden="1" x14ac:dyDescent="0.3">
      <c r="A310" s="282"/>
      <c r="B310" s="282"/>
      <c r="C310" s="287"/>
      <c r="D310" s="279"/>
      <c r="E310" s="283"/>
      <c r="F310" s="283"/>
      <c r="G310" s="89">
        <f t="shared" ref="G310:G341" si="16">ROUND(C310*E310*F310,2)</f>
        <v>0</v>
      </c>
      <c r="H310" s="297" t="s">
        <v>353</v>
      </c>
    </row>
    <row r="311" spans="1:8" s="112" customFormat="1" hidden="1" x14ac:dyDescent="0.3">
      <c r="A311" s="282"/>
      <c r="B311" s="282"/>
      <c r="C311" s="287"/>
      <c r="D311" s="279"/>
      <c r="E311" s="283"/>
      <c r="F311" s="283"/>
      <c r="G311" s="89">
        <f t="shared" si="16"/>
        <v>0</v>
      </c>
      <c r="H311" s="297" t="s">
        <v>353</v>
      </c>
    </row>
    <row r="312" spans="1:8" s="112" customFormat="1" hidden="1" x14ac:dyDescent="0.3">
      <c r="A312" s="282"/>
      <c r="B312" s="282"/>
      <c r="C312" s="287"/>
      <c r="D312" s="279"/>
      <c r="E312" s="283"/>
      <c r="F312" s="283"/>
      <c r="G312" s="89">
        <f t="shared" si="16"/>
        <v>0</v>
      </c>
      <c r="H312" s="297" t="s">
        <v>353</v>
      </c>
    </row>
    <row r="313" spans="1:8" s="112" customFormat="1" hidden="1" x14ac:dyDescent="0.3">
      <c r="A313" s="282"/>
      <c r="B313" s="282"/>
      <c r="C313" s="287"/>
      <c r="D313" s="279"/>
      <c r="E313" s="283"/>
      <c r="F313" s="283"/>
      <c r="G313" s="89">
        <f t="shared" si="16"/>
        <v>0</v>
      </c>
      <c r="H313" s="297" t="s">
        <v>353</v>
      </c>
    </row>
    <row r="314" spans="1:8" s="112" customFormat="1" hidden="1" x14ac:dyDescent="0.3">
      <c r="A314" s="282"/>
      <c r="B314" s="282"/>
      <c r="C314" s="287"/>
      <c r="D314" s="279"/>
      <c r="E314" s="283"/>
      <c r="F314" s="283"/>
      <c r="G314" s="89">
        <f t="shared" si="16"/>
        <v>0</v>
      </c>
      <c r="H314" s="297" t="s">
        <v>353</v>
      </c>
    </row>
    <row r="315" spans="1:8" s="112" customFormat="1" hidden="1" x14ac:dyDescent="0.3">
      <c r="A315" s="282"/>
      <c r="B315" s="282"/>
      <c r="C315" s="287"/>
      <c r="D315" s="279"/>
      <c r="E315" s="283"/>
      <c r="F315" s="283"/>
      <c r="G315" s="89">
        <f t="shared" si="16"/>
        <v>0</v>
      </c>
      <c r="H315" s="297" t="s">
        <v>353</v>
      </c>
    </row>
    <row r="316" spans="1:8" s="112" customFormat="1" hidden="1" x14ac:dyDescent="0.3">
      <c r="A316" s="282"/>
      <c r="B316" s="282"/>
      <c r="C316" s="287"/>
      <c r="D316" s="279"/>
      <c r="E316" s="283"/>
      <c r="F316" s="283"/>
      <c r="G316" s="89">
        <f t="shared" si="16"/>
        <v>0</v>
      </c>
      <c r="H316" s="297" t="s">
        <v>353</v>
      </c>
    </row>
    <row r="317" spans="1:8" s="112" customFormat="1" hidden="1" x14ac:dyDescent="0.3">
      <c r="A317" s="282"/>
      <c r="B317" s="282"/>
      <c r="C317" s="287"/>
      <c r="D317" s="279"/>
      <c r="E317" s="283"/>
      <c r="F317" s="283"/>
      <c r="G317" s="89">
        <f t="shared" si="16"/>
        <v>0</v>
      </c>
      <c r="H317" s="297" t="s">
        <v>353</v>
      </c>
    </row>
    <row r="318" spans="1:8" s="112" customFormat="1" hidden="1" x14ac:dyDescent="0.3">
      <c r="A318" s="282"/>
      <c r="B318" s="282"/>
      <c r="C318" s="287"/>
      <c r="D318" s="279"/>
      <c r="E318" s="283"/>
      <c r="F318" s="283"/>
      <c r="G318" s="89">
        <f t="shared" si="16"/>
        <v>0</v>
      </c>
      <c r="H318" s="297" t="s">
        <v>353</v>
      </c>
    </row>
    <row r="319" spans="1:8" s="112" customFormat="1" hidden="1" x14ac:dyDescent="0.3">
      <c r="A319" s="282"/>
      <c r="B319" s="282"/>
      <c r="C319" s="287"/>
      <c r="D319" s="279"/>
      <c r="E319" s="283"/>
      <c r="F319" s="283"/>
      <c r="G319" s="89">
        <f t="shared" si="16"/>
        <v>0</v>
      </c>
      <c r="H319" s="297" t="s">
        <v>353</v>
      </c>
    </row>
    <row r="320" spans="1:8" s="112" customFormat="1" hidden="1" x14ac:dyDescent="0.3">
      <c r="A320" s="282"/>
      <c r="B320" s="282"/>
      <c r="C320" s="287"/>
      <c r="D320" s="279"/>
      <c r="E320" s="283"/>
      <c r="F320" s="283"/>
      <c r="G320" s="89">
        <f t="shared" si="16"/>
        <v>0</v>
      </c>
      <c r="H320" s="297" t="s">
        <v>353</v>
      </c>
    </row>
    <row r="321" spans="1:8" s="112" customFormat="1" hidden="1" x14ac:dyDescent="0.3">
      <c r="A321" s="282"/>
      <c r="B321" s="282"/>
      <c r="C321" s="287"/>
      <c r="D321" s="279"/>
      <c r="E321" s="283"/>
      <c r="F321" s="283"/>
      <c r="G321" s="89">
        <f t="shared" si="16"/>
        <v>0</v>
      </c>
      <c r="H321" s="297" t="s">
        <v>353</v>
      </c>
    </row>
    <row r="322" spans="1:8" s="112" customFormat="1" hidden="1" x14ac:dyDescent="0.3">
      <c r="A322" s="282"/>
      <c r="B322" s="282"/>
      <c r="C322" s="287"/>
      <c r="D322" s="279"/>
      <c r="E322" s="283"/>
      <c r="F322" s="283"/>
      <c r="G322" s="89">
        <f t="shared" si="16"/>
        <v>0</v>
      </c>
      <c r="H322" s="297" t="s">
        <v>353</v>
      </c>
    </row>
    <row r="323" spans="1:8" s="112" customFormat="1" hidden="1" x14ac:dyDescent="0.3">
      <c r="A323" s="282"/>
      <c r="B323" s="282"/>
      <c r="C323" s="287"/>
      <c r="D323" s="279"/>
      <c r="E323" s="283"/>
      <c r="F323" s="283"/>
      <c r="G323" s="89">
        <f t="shared" si="16"/>
        <v>0</v>
      </c>
      <c r="H323" s="297" t="s">
        <v>353</v>
      </c>
    </row>
    <row r="324" spans="1:8" s="112" customFormat="1" hidden="1" x14ac:dyDescent="0.3">
      <c r="A324" s="282"/>
      <c r="B324" s="282"/>
      <c r="C324" s="287"/>
      <c r="D324" s="279"/>
      <c r="E324" s="283"/>
      <c r="F324" s="283"/>
      <c r="G324" s="89">
        <f t="shared" si="16"/>
        <v>0</v>
      </c>
      <c r="H324" s="297" t="s">
        <v>353</v>
      </c>
    </row>
    <row r="325" spans="1:8" s="112" customFormat="1" hidden="1" x14ac:dyDescent="0.3">
      <c r="A325" s="282"/>
      <c r="B325" s="282"/>
      <c r="C325" s="287"/>
      <c r="D325" s="279"/>
      <c r="E325" s="283"/>
      <c r="F325" s="283"/>
      <c r="G325" s="89">
        <f t="shared" si="16"/>
        <v>0</v>
      </c>
      <c r="H325" s="297" t="s">
        <v>353</v>
      </c>
    </row>
    <row r="326" spans="1:8" s="112" customFormat="1" hidden="1" x14ac:dyDescent="0.3">
      <c r="A326" s="282"/>
      <c r="B326" s="282"/>
      <c r="C326" s="287"/>
      <c r="D326" s="279"/>
      <c r="E326" s="283"/>
      <c r="F326" s="283"/>
      <c r="G326" s="89">
        <f t="shared" si="16"/>
        <v>0</v>
      </c>
      <c r="H326" s="297" t="s">
        <v>353</v>
      </c>
    </row>
    <row r="327" spans="1:8" s="112" customFormat="1" hidden="1" x14ac:dyDescent="0.3">
      <c r="A327" s="282"/>
      <c r="B327" s="282"/>
      <c r="C327" s="287"/>
      <c r="D327" s="279"/>
      <c r="E327" s="283"/>
      <c r="F327" s="283"/>
      <c r="G327" s="89">
        <f t="shared" si="16"/>
        <v>0</v>
      </c>
      <c r="H327" s="297" t="s">
        <v>353</v>
      </c>
    </row>
    <row r="328" spans="1:8" s="112" customFormat="1" hidden="1" x14ac:dyDescent="0.3">
      <c r="A328" s="282"/>
      <c r="B328" s="282"/>
      <c r="C328" s="287"/>
      <c r="D328" s="279"/>
      <c r="E328" s="283"/>
      <c r="F328" s="283"/>
      <c r="G328" s="89">
        <f t="shared" si="16"/>
        <v>0</v>
      </c>
      <c r="H328" s="297" t="s">
        <v>353</v>
      </c>
    </row>
    <row r="329" spans="1:8" s="112" customFormat="1" hidden="1" x14ac:dyDescent="0.3">
      <c r="A329" s="282"/>
      <c r="B329" s="282"/>
      <c r="C329" s="287"/>
      <c r="D329" s="279"/>
      <c r="E329" s="283"/>
      <c r="F329" s="283"/>
      <c r="G329" s="89">
        <f t="shared" si="16"/>
        <v>0</v>
      </c>
      <c r="H329" s="297" t="s">
        <v>353</v>
      </c>
    </row>
    <row r="330" spans="1:8" s="112" customFormat="1" hidden="1" x14ac:dyDescent="0.3">
      <c r="A330" s="282"/>
      <c r="B330" s="282"/>
      <c r="C330" s="287"/>
      <c r="D330" s="279"/>
      <c r="E330" s="283"/>
      <c r="F330" s="283"/>
      <c r="G330" s="89">
        <f t="shared" si="16"/>
        <v>0</v>
      </c>
      <c r="H330" s="297" t="s">
        <v>353</v>
      </c>
    </row>
    <row r="331" spans="1:8" s="112" customFormat="1" hidden="1" x14ac:dyDescent="0.3">
      <c r="A331" s="282"/>
      <c r="B331" s="282"/>
      <c r="C331" s="287"/>
      <c r="D331" s="279"/>
      <c r="E331" s="283"/>
      <c r="F331" s="283"/>
      <c r="G331" s="89">
        <f t="shared" si="16"/>
        <v>0</v>
      </c>
      <c r="H331" s="297" t="s">
        <v>353</v>
      </c>
    </row>
    <row r="332" spans="1:8" s="112" customFormat="1" hidden="1" x14ac:dyDescent="0.3">
      <c r="A332" s="282"/>
      <c r="B332" s="282"/>
      <c r="C332" s="287"/>
      <c r="D332" s="279"/>
      <c r="E332" s="283"/>
      <c r="F332" s="283"/>
      <c r="G332" s="89">
        <f t="shared" si="16"/>
        <v>0</v>
      </c>
      <c r="H332" s="297" t="s">
        <v>353</v>
      </c>
    </row>
    <row r="333" spans="1:8" s="112" customFormat="1" hidden="1" x14ac:dyDescent="0.3">
      <c r="A333" s="282"/>
      <c r="B333" s="282"/>
      <c r="C333" s="287"/>
      <c r="D333" s="279"/>
      <c r="E333" s="283"/>
      <c r="F333" s="283"/>
      <c r="G333" s="89">
        <f t="shared" si="16"/>
        <v>0</v>
      </c>
      <c r="H333" s="297" t="s">
        <v>353</v>
      </c>
    </row>
    <row r="334" spans="1:8" s="112" customFormat="1" hidden="1" x14ac:dyDescent="0.3">
      <c r="A334" s="282"/>
      <c r="B334" s="282"/>
      <c r="C334" s="287"/>
      <c r="D334" s="279"/>
      <c r="E334" s="283"/>
      <c r="F334" s="283"/>
      <c r="G334" s="89">
        <f t="shared" si="16"/>
        <v>0</v>
      </c>
      <c r="H334" s="297" t="s">
        <v>353</v>
      </c>
    </row>
    <row r="335" spans="1:8" s="112" customFormat="1" hidden="1" x14ac:dyDescent="0.3">
      <c r="A335" s="282"/>
      <c r="B335" s="282"/>
      <c r="C335" s="287"/>
      <c r="D335" s="279"/>
      <c r="E335" s="283"/>
      <c r="F335" s="283"/>
      <c r="G335" s="89">
        <f t="shared" si="16"/>
        <v>0</v>
      </c>
      <c r="H335" s="297" t="s">
        <v>353</v>
      </c>
    </row>
    <row r="336" spans="1:8" s="112" customFormat="1" hidden="1" x14ac:dyDescent="0.3">
      <c r="A336" s="282"/>
      <c r="B336" s="282"/>
      <c r="C336" s="287"/>
      <c r="D336" s="279"/>
      <c r="E336" s="283"/>
      <c r="F336" s="283"/>
      <c r="G336" s="89">
        <f t="shared" si="16"/>
        <v>0</v>
      </c>
      <c r="H336" s="297" t="s">
        <v>353</v>
      </c>
    </row>
    <row r="337" spans="1:8" s="112" customFormat="1" hidden="1" x14ac:dyDescent="0.3">
      <c r="A337" s="282"/>
      <c r="B337" s="282"/>
      <c r="C337" s="287"/>
      <c r="D337" s="279"/>
      <c r="E337" s="283"/>
      <c r="F337" s="283"/>
      <c r="G337" s="89">
        <f t="shared" si="16"/>
        <v>0</v>
      </c>
      <c r="H337" s="297" t="s">
        <v>353</v>
      </c>
    </row>
    <row r="338" spans="1:8" s="112" customFormat="1" hidden="1" x14ac:dyDescent="0.3">
      <c r="A338" s="282"/>
      <c r="B338" s="282"/>
      <c r="C338" s="287"/>
      <c r="D338" s="279"/>
      <c r="E338" s="283"/>
      <c r="F338" s="283"/>
      <c r="G338" s="89">
        <f t="shared" si="16"/>
        <v>0</v>
      </c>
      <c r="H338" s="297" t="s">
        <v>353</v>
      </c>
    </row>
    <row r="339" spans="1:8" s="112" customFormat="1" hidden="1" x14ac:dyDescent="0.3">
      <c r="A339" s="282"/>
      <c r="B339" s="282"/>
      <c r="C339" s="287"/>
      <c r="D339" s="279"/>
      <c r="E339" s="283"/>
      <c r="F339" s="283"/>
      <c r="G339" s="89">
        <f t="shared" si="16"/>
        <v>0</v>
      </c>
      <c r="H339" s="297" t="s">
        <v>353</v>
      </c>
    </row>
    <row r="340" spans="1:8" s="112" customFormat="1" hidden="1" x14ac:dyDescent="0.3">
      <c r="A340" s="282"/>
      <c r="B340" s="282"/>
      <c r="C340" s="287"/>
      <c r="D340" s="279"/>
      <c r="E340" s="283"/>
      <c r="F340" s="283"/>
      <c r="G340" s="89">
        <f t="shared" si="16"/>
        <v>0</v>
      </c>
      <c r="H340" s="297" t="s">
        <v>353</v>
      </c>
    </row>
    <row r="341" spans="1:8" s="112" customFormat="1" hidden="1" x14ac:dyDescent="0.3">
      <c r="A341" s="282"/>
      <c r="B341" s="282"/>
      <c r="C341" s="287"/>
      <c r="D341" s="279"/>
      <c r="E341" s="283"/>
      <c r="F341" s="283"/>
      <c r="G341" s="89">
        <f t="shared" si="16"/>
        <v>0</v>
      </c>
      <c r="H341" s="297" t="s">
        <v>353</v>
      </c>
    </row>
    <row r="342" spans="1:8" s="112" customFormat="1" hidden="1" x14ac:dyDescent="0.3">
      <c r="A342" s="282"/>
      <c r="B342" s="282"/>
      <c r="C342" s="287"/>
      <c r="D342" s="279"/>
      <c r="E342" s="283"/>
      <c r="F342" s="283"/>
      <c r="G342" s="89">
        <f t="shared" ref="G342:G373" si="17">ROUND(C342*E342*F342,2)</f>
        <v>0</v>
      </c>
      <c r="H342" s="297" t="s">
        <v>353</v>
      </c>
    </row>
    <row r="343" spans="1:8" s="112" customFormat="1" hidden="1" x14ac:dyDescent="0.3">
      <c r="A343" s="282"/>
      <c r="B343" s="282"/>
      <c r="C343" s="287"/>
      <c r="D343" s="279"/>
      <c r="E343" s="283"/>
      <c r="F343" s="283"/>
      <c r="G343" s="89">
        <f t="shared" si="17"/>
        <v>0</v>
      </c>
      <c r="H343" s="297" t="s">
        <v>353</v>
      </c>
    </row>
    <row r="344" spans="1:8" s="112" customFormat="1" hidden="1" x14ac:dyDescent="0.3">
      <c r="A344" s="282"/>
      <c r="B344" s="282"/>
      <c r="C344" s="287"/>
      <c r="D344" s="279"/>
      <c r="E344" s="283"/>
      <c r="F344" s="283"/>
      <c r="G344" s="89">
        <f t="shared" si="17"/>
        <v>0</v>
      </c>
      <c r="H344" s="297" t="s">
        <v>353</v>
      </c>
    </row>
    <row r="345" spans="1:8" s="112" customFormat="1" hidden="1" x14ac:dyDescent="0.3">
      <c r="A345" s="282"/>
      <c r="B345" s="282"/>
      <c r="C345" s="287"/>
      <c r="D345" s="279"/>
      <c r="E345" s="283"/>
      <c r="F345" s="283"/>
      <c r="G345" s="89">
        <f t="shared" si="17"/>
        <v>0</v>
      </c>
      <c r="H345" s="297" t="s">
        <v>353</v>
      </c>
    </row>
    <row r="346" spans="1:8" s="112" customFormat="1" hidden="1" x14ac:dyDescent="0.3">
      <c r="A346" s="282"/>
      <c r="B346" s="282"/>
      <c r="C346" s="287"/>
      <c r="D346" s="279"/>
      <c r="E346" s="283"/>
      <c r="F346" s="283"/>
      <c r="G346" s="89">
        <f t="shared" si="17"/>
        <v>0</v>
      </c>
      <c r="H346" s="297" t="s">
        <v>353</v>
      </c>
    </row>
    <row r="347" spans="1:8" s="112" customFormat="1" hidden="1" x14ac:dyDescent="0.3">
      <c r="A347" s="282"/>
      <c r="B347" s="282"/>
      <c r="C347" s="287"/>
      <c r="D347" s="279"/>
      <c r="E347" s="283"/>
      <c r="F347" s="283"/>
      <c r="G347" s="89">
        <f t="shared" si="17"/>
        <v>0</v>
      </c>
      <c r="H347" s="297" t="s">
        <v>353</v>
      </c>
    </row>
    <row r="348" spans="1:8" s="112" customFormat="1" hidden="1" x14ac:dyDescent="0.3">
      <c r="A348" s="282"/>
      <c r="B348" s="282"/>
      <c r="C348" s="287"/>
      <c r="D348" s="279"/>
      <c r="E348" s="283"/>
      <c r="F348" s="283"/>
      <c r="G348" s="89">
        <f t="shared" si="17"/>
        <v>0</v>
      </c>
      <c r="H348" s="297" t="s">
        <v>353</v>
      </c>
    </row>
    <row r="349" spans="1:8" s="112" customFormat="1" hidden="1" x14ac:dyDescent="0.3">
      <c r="A349" s="282"/>
      <c r="B349" s="282"/>
      <c r="C349" s="287"/>
      <c r="D349" s="279"/>
      <c r="E349" s="283"/>
      <c r="F349" s="283"/>
      <c r="G349" s="89">
        <f t="shared" si="17"/>
        <v>0</v>
      </c>
      <c r="H349" s="297" t="s">
        <v>353</v>
      </c>
    </row>
    <row r="350" spans="1:8" s="112" customFormat="1" hidden="1" x14ac:dyDescent="0.3">
      <c r="A350" s="282"/>
      <c r="B350" s="282"/>
      <c r="C350" s="287"/>
      <c r="D350" s="279"/>
      <c r="E350" s="283"/>
      <c r="F350" s="283"/>
      <c r="G350" s="89">
        <f t="shared" si="17"/>
        <v>0</v>
      </c>
      <c r="H350" s="297" t="s">
        <v>353</v>
      </c>
    </row>
    <row r="351" spans="1:8" s="112" customFormat="1" hidden="1" x14ac:dyDescent="0.3">
      <c r="A351" s="282"/>
      <c r="B351" s="282"/>
      <c r="C351" s="287"/>
      <c r="D351" s="279"/>
      <c r="E351" s="283"/>
      <c r="F351" s="283"/>
      <c r="G351" s="89">
        <f t="shared" si="17"/>
        <v>0</v>
      </c>
      <c r="H351" s="297" t="s">
        <v>353</v>
      </c>
    </row>
    <row r="352" spans="1:8" s="112" customFormat="1" hidden="1" x14ac:dyDescent="0.3">
      <c r="A352" s="282"/>
      <c r="B352" s="282"/>
      <c r="C352" s="287"/>
      <c r="D352" s="279"/>
      <c r="E352" s="283"/>
      <c r="F352" s="283"/>
      <c r="G352" s="89">
        <f t="shared" si="17"/>
        <v>0</v>
      </c>
      <c r="H352" s="297" t="s">
        <v>353</v>
      </c>
    </row>
    <row r="353" spans="1:8" s="112" customFormat="1" hidden="1" x14ac:dyDescent="0.3">
      <c r="A353" s="282"/>
      <c r="B353" s="282"/>
      <c r="C353" s="287"/>
      <c r="D353" s="279"/>
      <c r="E353" s="283"/>
      <c r="F353" s="283"/>
      <c r="G353" s="89">
        <f t="shared" si="17"/>
        <v>0</v>
      </c>
      <c r="H353" s="297" t="s">
        <v>353</v>
      </c>
    </row>
    <row r="354" spans="1:8" s="112" customFormat="1" hidden="1" x14ac:dyDescent="0.3">
      <c r="A354" s="282"/>
      <c r="B354" s="282"/>
      <c r="C354" s="287"/>
      <c r="D354" s="279"/>
      <c r="E354" s="283"/>
      <c r="F354" s="283"/>
      <c r="G354" s="89">
        <f t="shared" si="17"/>
        <v>0</v>
      </c>
      <c r="H354" s="297" t="s">
        <v>353</v>
      </c>
    </row>
    <row r="355" spans="1:8" s="112" customFormat="1" hidden="1" x14ac:dyDescent="0.3">
      <c r="A355" s="282"/>
      <c r="B355" s="282"/>
      <c r="C355" s="287"/>
      <c r="D355" s="279"/>
      <c r="E355" s="283"/>
      <c r="F355" s="283"/>
      <c r="G355" s="89">
        <f t="shared" si="17"/>
        <v>0</v>
      </c>
      <c r="H355" s="297" t="s">
        <v>353</v>
      </c>
    </row>
    <row r="356" spans="1:8" s="112" customFormat="1" hidden="1" x14ac:dyDescent="0.3">
      <c r="A356" s="282"/>
      <c r="B356" s="282"/>
      <c r="C356" s="287"/>
      <c r="D356" s="279"/>
      <c r="E356" s="283"/>
      <c r="F356" s="283"/>
      <c r="G356" s="89">
        <f t="shared" si="17"/>
        <v>0</v>
      </c>
      <c r="H356" s="297" t="s">
        <v>353</v>
      </c>
    </row>
    <row r="357" spans="1:8" s="112" customFormat="1" hidden="1" x14ac:dyDescent="0.3">
      <c r="A357" s="282"/>
      <c r="B357" s="282"/>
      <c r="C357" s="287"/>
      <c r="D357" s="279"/>
      <c r="E357" s="283"/>
      <c r="F357" s="283"/>
      <c r="G357" s="89">
        <f t="shared" si="17"/>
        <v>0</v>
      </c>
      <c r="H357" s="297" t="s">
        <v>353</v>
      </c>
    </row>
    <row r="358" spans="1:8" s="112" customFormat="1" hidden="1" x14ac:dyDescent="0.3">
      <c r="A358" s="282"/>
      <c r="B358" s="282"/>
      <c r="C358" s="287"/>
      <c r="D358" s="279"/>
      <c r="E358" s="283"/>
      <c r="F358" s="283"/>
      <c r="G358" s="89">
        <f t="shared" si="17"/>
        <v>0</v>
      </c>
      <c r="H358" s="297" t="s">
        <v>353</v>
      </c>
    </row>
    <row r="359" spans="1:8" s="112" customFormat="1" hidden="1" x14ac:dyDescent="0.3">
      <c r="A359" s="282"/>
      <c r="B359" s="282"/>
      <c r="C359" s="287"/>
      <c r="D359" s="279"/>
      <c r="E359" s="283"/>
      <c r="F359" s="283"/>
      <c r="G359" s="89">
        <f t="shared" si="17"/>
        <v>0</v>
      </c>
      <c r="H359" s="297" t="s">
        <v>353</v>
      </c>
    </row>
    <row r="360" spans="1:8" s="112" customFormat="1" hidden="1" x14ac:dyDescent="0.3">
      <c r="A360" s="282"/>
      <c r="B360" s="282"/>
      <c r="C360" s="287"/>
      <c r="D360" s="279"/>
      <c r="E360" s="283"/>
      <c r="F360" s="283"/>
      <c r="G360" s="89">
        <f t="shared" si="17"/>
        <v>0</v>
      </c>
      <c r="H360" s="297" t="s">
        <v>353</v>
      </c>
    </row>
    <row r="361" spans="1:8" s="112" customFormat="1" hidden="1" x14ac:dyDescent="0.3">
      <c r="A361" s="282"/>
      <c r="B361" s="282"/>
      <c r="C361" s="287"/>
      <c r="D361" s="279"/>
      <c r="E361" s="283"/>
      <c r="F361" s="283"/>
      <c r="G361" s="89">
        <f t="shared" si="17"/>
        <v>0</v>
      </c>
      <c r="H361" s="297" t="s">
        <v>353</v>
      </c>
    </row>
    <row r="362" spans="1:8" s="112" customFormat="1" hidden="1" x14ac:dyDescent="0.3">
      <c r="A362" s="282"/>
      <c r="B362" s="282"/>
      <c r="C362" s="287"/>
      <c r="D362" s="279"/>
      <c r="E362" s="283"/>
      <c r="F362" s="283"/>
      <c r="G362" s="89">
        <f t="shared" si="17"/>
        <v>0</v>
      </c>
      <c r="H362" s="297" t="s">
        <v>353</v>
      </c>
    </row>
    <row r="363" spans="1:8" s="112" customFormat="1" hidden="1" x14ac:dyDescent="0.3">
      <c r="A363" s="282"/>
      <c r="B363" s="282"/>
      <c r="C363" s="287"/>
      <c r="D363" s="279"/>
      <c r="E363" s="283"/>
      <c r="F363" s="283"/>
      <c r="G363" s="89">
        <f t="shared" si="17"/>
        <v>0</v>
      </c>
      <c r="H363" s="297" t="s">
        <v>353</v>
      </c>
    </row>
    <row r="364" spans="1:8" s="112" customFormat="1" hidden="1" x14ac:dyDescent="0.3">
      <c r="A364" s="282"/>
      <c r="B364" s="282"/>
      <c r="C364" s="287"/>
      <c r="D364" s="279"/>
      <c r="E364" s="283"/>
      <c r="F364" s="283"/>
      <c r="G364" s="89">
        <f t="shared" si="17"/>
        <v>0</v>
      </c>
      <c r="H364" s="297" t="s">
        <v>353</v>
      </c>
    </row>
    <row r="365" spans="1:8" s="112" customFormat="1" hidden="1" x14ac:dyDescent="0.3">
      <c r="A365" s="282"/>
      <c r="B365" s="282"/>
      <c r="C365" s="287"/>
      <c r="D365" s="279"/>
      <c r="E365" s="283"/>
      <c r="F365" s="283"/>
      <c r="G365" s="89">
        <f t="shared" si="17"/>
        <v>0</v>
      </c>
      <c r="H365" s="297" t="s">
        <v>353</v>
      </c>
    </row>
    <row r="366" spans="1:8" s="112" customFormat="1" hidden="1" x14ac:dyDescent="0.3">
      <c r="A366" s="282"/>
      <c r="B366" s="282"/>
      <c r="C366" s="287"/>
      <c r="D366" s="279"/>
      <c r="E366" s="283"/>
      <c r="F366" s="283"/>
      <c r="G366" s="89">
        <f t="shared" si="17"/>
        <v>0</v>
      </c>
      <c r="H366" s="297" t="s">
        <v>353</v>
      </c>
    </row>
    <row r="367" spans="1:8" s="112" customFormat="1" hidden="1" x14ac:dyDescent="0.3">
      <c r="A367" s="282"/>
      <c r="B367" s="282"/>
      <c r="C367" s="287"/>
      <c r="D367" s="279"/>
      <c r="E367" s="283"/>
      <c r="F367" s="283"/>
      <c r="G367" s="89">
        <f t="shared" si="17"/>
        <v>0</v>
      </c>
      <c r="H367" s="297" t="s">
        <v>353</v>
      </c>
    </row>
    <row r="368" spans="1:8" s="112" customFormat="1" hidden="1" x14ac:dyDescent="0.3">
      <c r="A368" s="282"/>
      <c r="B368" s="282"/>
      <c r="C368" s="287"/>
      <c r="D368" s="279"/>
      <c r="E368" s="283"/>
      <c r="F368" s="283"/>
      <c r="G368" s="89">
        <f t="shared" si="17"/>
        <v>0</v>
      </c>
      <c r="H368" s="297" t="s">
        <v>353</v>
      </c>
    </row>
    <row r="369" spans="1:8" s="112" customFormat="1" hidden="1" x14ac:dyDescent="0.3">
      <c r="A369" s="282"/>
      <c r="B369" s="282"/>
      <c r="C369" s="287"/>
      <c r="D369" s="279"/>
      <c r="E369" s="283"/>
      <c r="F369" s="283"/>
      <c r="G369" s="89">
        <f t="shared" si="17"/>
        <v>0</v>
      </c>
      <c r="H369" s="297" t="s">
        <v>353</v>
      </c>
    </row>
    <row r="370" spans="1:8" s="112" customFormat="1" hidden="1" x14ac:dyDescent="0.3">
      <c r="A370" s="282"/>
      <c r="B370" s="282"/>
      <c r="C370" s="287"/>
      <c r="D370" s="279"/>
      <c r="E370" s="283"/>
      <c r="F370" s="283"/>
      <c r="G370" s="89">
        <f t="shared" si="17"/>
        <v>0</v>
      </c>
      <c r="H370" s="297" t="s">
        <v>353</v>
      </c>
    </row>
    <row r="371" spans="1:8" s="112" customFormat="1" hidden="1" x14ac:dyDescent="0.3">
      <c r="A371" s="282"/>
      <c r="B371" s="282"/>
      <c r="C371" s="287"/>
      <c r="D371" s="279"/>
      <c r="E371" s="283"/>
      <c r="F371" s="283"/>
      <c r="G371" s="89">
        <f t="shared" si="17"/>
        <v>0</v>
      </c>
      <c r="H371" s="297" t="s">
        <v>353</v>
      </c>
    </row>
    <row r="372" spans="1:8" s="112" customFormat="1" hidden="1" x14ac:dyDescent="0.3">
      <c r="A372" s="282"/>
      <c r="B372" s="282"/>
      <c r="C372" s="287"/>
      <c r="D372" s="279"/>
      <c r="E372" s="283"/>
      <c r="F372" s="283"/>
      <c r="G372" s="89">
        <f t="shared" si="17"/>
        <v>0</v>
      </c>
      <c r="H372" s="297" t="s">
        <v>353</v>
      </c>
    </row>
    <row r="373" spans="1:8" s="112" customFormat="1" hidden="1" x14ac:dyDescent="0.3">
      <c r="A373" s="282"/>
      <c r="B373" s="282"/>
      <c r="C373" s="287"/>
      <c r="D373" s="279"/>
      <c r="E373" s="283"/>
      <c r="F373" s="283"/>
      <c r="G373" s="89">
        <f t="shared" si="17"/>
        <v>0</v>
      </c>
      <c r="H373" s="297" t="s">
        <v>353</v>
      </c>
    </row>
    <row r="374" spans="1:8" s="112" customFormat="1" hidden="1" x14ac:dyDescent="0.3">
      <c r="A374" s="282"/>
      <c r="B374" s="282"/>
      <c r="C374" s="287"/>
      <c r="D374" s="279"/>
      <c r="E374" s="283"/>
      <c r="F374" s="283"/>
      <c r="G374" s="89">
        <f t="shared" si="15"/>
        <v>0</v>
      </c>
      <c r="H374" s="297" t="s">
        <v>353</v>
      </c>
    </row>
    <row r="375" spans="1:8" s="112" customFormat="1" hidden="1" x14ac:dyDescent="0.3">
      <c r="A375" s="282"/>
      <c r="B375" s="282"/>
      <c r="C375" s="287"/>
      <c r="D375" s="279"/>
      <c r="E375" s="283"/>
      <c r="F375" s="283"/>
      <c r="G375" s="89">
        <f t="shared" si="15"/>
        <v>0</v>
      </c>
      <c r="H375" s="297" t="s">
        <v>353</v>
      </c>
    </row>
    <row r="376" spans="1:8" s="112" customFormat="1" hidden="1" x14ac:dyDescent="0.3">
      <c r="A376" s="282"/>
      <c r="B376" s="282"/>
      <c r="C376" s="287"/>
      <c r="D376" s="279"/>
      <c r="E376" s="283"/>
      <c r="F376" s="283"/>
      <c r="G376" s="89">
        <f t="shared" si="15"/>
        <v>0</v>
      </c>
      <c r="H376" s="297" t="s">
        <v>353</v>
      </c>
    </row>
    <row r="377" spans="1:8" s="112" customFormat="1" hidden="1" x14ac:dyDescent="0.3">
      <c r="A377" s="282"/>
      <c r="B377" s="282"/>
      <c r="C377" s="287"/>
      <c r="D377" s="279"/>
      <c r="E377" s="283"/>
      <c r="F377" s="283"/>
      <c r="G377" s="89">
        <f t="shared" si="15"/>
        <v>0</v>
      </c>
      <c r="H377" s="297" t="s">
        <v>353</v>
      </c>
    </row>
    <row r="378" spans="1:8" s="112" customFormat="1" hidden="1" x14ac:dyDescent="0.3">
      <c r="A378" s="282"/>
      <c r="B378" s="282"/>
      <c r="C378" s="287"/>
      <c r="D378" s="279"/>
      <c r="E378" s="283"/>
      <c r="F378" s="283"/>
      <c r="G378" s="89">
        <f t="shared" si="15"/>
        <v>0</v>
      </c>
      <c r="H378" s="297" t="s">
        <v>353</v>
      </c>
    </row>
    <row r="379" spans="1:8" s="112" customFormat="1" hidden="1" x14ac:dyDescent="0.3">
      <c r="A379" s="282"/>
      <c r="B379" s="282"/>
      <c r="C379" s="287"/>
      <c r="D379" s="279"/>
      <c r="E379" s="283"/>
      <c r="F379" s="283"/>
      <c r="G379" s="89">
        <f t="shared" si="15"/>
        <v>0</v>
      </c>
      <c r="H379" s="297" t="s">
        <v>353</v>
      </c>
    </row>
    <row r="380" spans="1:8" s="112" customFormat="1" hidden="1" x14ac:dyDescent="0.3">
      <c r="A380" s="282"/>
      <c r="B380" s="282"/>
      <c r="C380" s="287"/>
      <c r="D380" s="279"/>
      <c r="E380" s="283"/>
      <c r="F380" s="283"/>
      <c r="G380" s="89">
        <f t="shared" si="15"/>
        <v>0</v>
      </c>
      <c r="H380" s="297" t="s">
        <v>353</v>
      </c>
    </row>
    <row r="381" spans="1:8" s="112" customFormat="1" hidden="1" x14ac:dyDescent="0.3">
      <c r="A381" s="282"/>
      <c r="B381" s="282"/>
      <c r="C381" s="287"/>
      <c r="D381" s="279"/>
      <c r="E381" s="283"/>
      <c r="F381" s="283"/>
      <c r="G381" s="89">
        <f t="shared" si="15"/>
        <v>0</v>
      </c>
      <c r="H381" s="297" t="s">
        <v>353</v>
      </c>
    </row>
    <row r="382" spans="1:8" s="112" customFormat="1" hidden="1" x14ac:dyDescent="0.3">
      <c r="A382" s="282"/>
      <c r="B382" s="282"/>
      <c r="C382" s="287"/>
      <c r="D382" s="279"/>
      <c r="E382" s="283"/>
      <c r="F382" s="283"/>
      <c r="G382" s="89">
        <f t="shared" ref="G382:G389" si="18">ROUND(C382*E382*F382,2)</f>
        <v>0</v>
      </c>
      <c r="H382" s="297" t="s">
        <v>353</v>
      </c>
    </row>
    <row r="383" spans="1:8" s="112" customFormat="1" hidden="1" x14ac:dyDescent="0.3">
      <c r="A383" s="282"/>
      <c r="B383" s="282"/>
      <c r="C383" s="287"/>
      <c r="D383" s="279"/>
      <c r="E383" s="283"/>
      <c r="F383" s="283"/>
      <c r="G383" s="89">
        <f t="shared" si="18"/>
        <v>0</v>
      </c>
      <c r="H383" s="297" t="s">
        <v>353</v>
      </c>
    </row>
    <row r="384" spans="1:8" s="112" customFormat="1" hidden="1" x14ac:dyDescent="0.3">
      <c r="A384" s="282"/>
      <c r="B384" s="282"/>
      <c r="C384" s="287"/>
      <c r="D384" s="279"/>
      <c r="E384" s="283"/>
      <c r="F384" s="283"/>
      <c r="G384" s="89">
        <f t="shared" si="18"/>
        <v>0</v>
      </c>
      <c r="H384" s="297" t="s">
        <v>353</v>
      </c>
    </row>
    <row r="385" spans="1:8" s="112" customFormat="1" hidden="1" x14ac:dyDescent="0.3">
      <c r="A385" s="282"/>
      <c r="B385" s="282"/>
      <c r="C385" s="287"/>
      <c r="D385" s="279"/>
      <c r="E385" s="283"/>
      <c r="F385" s="283"/>
      <c r="G385" s="89">
        <f t="shared" si="18"/>
        <v>0</v>
      </c>
      <c r="H385" s="297" t="s">
        <v>353</v>
      </c>
    </row>
    <row r="386" spans="1:8" s="112" customFormat="1" hidden="1" x14ac:dyDescent="0.3">
      <c r="A386" s="282"/>
      <c r="B386" s="282"/>
      <c r="C386" s="287"/>
      <c r="D386" s="279"/>
      <c r="E386" s="283"/>
      <c r="F386" s="283"/>
      <c r="G386" s="89">
        <f t="shared" si="18"/>
        <v>0</v>
      </c>
      <c r="H386" s="297" t="s">
        <v>353</v>
      </c>
    </row>
    <row r="387" spans="1:8" s="112" customFormat="1" hidden="1" x14ac:dyDescent="0.3">
      <c r="A387" s="282"/>
      <c r="B387" s="282"/>
      <c r="C387" s="287"/>
      <c r="D387" s="279"/>
      <c r="E387" s="283"/>
      <c r="F387" s="283"/>
      <c r="G387" s="89">
        <f t="shared" si="18"/>
        <v>0</v>
      </c>
      <c r="H387" s="297" t="s">
        <v>353</v>
      </c>
    </row>
    <row r="388" spans="1:8" s="112" customFormat="1" hidden="1" x14ac:dyDescent="0.3">
      <c r="A388" s="282"/>
      <c r="B388" s="282"/>
      <c r="C388" s="287"/>
      <c r="D388" s="279"/>
      <c r="E388" s="283"/>
      <c r="F388" s="283"/>
      <c r="G388" s="89">
        <f t="shared" si="18"/>
        <v>0</v>
      </c>
      <c r="H388" s="297" t="s">
        <v>353</v>
      </c>
    </row>
    <row r="389" spans="1:8" s="112" customFormat="1" hidden="1" x14ac:dyDescent="0.3">
      <c r="A389" s="282"/>
      <c r="B389" s="282"/>
      <c r="C389" s="287"/>
      <c r="D389" s="279"/>
      <c r="E389" s="283"/>
      <c r="F389" s="283"/>
      <c r="G389" s="89">
        <f t="shared" si="18"/>
        <v>0</v>
      </c>
      <c r="H389" s="297" t="s">
        <v>353</v>
      </c>
    </row>
    <row r="390" spans="1:8" s="112" customFormat="1" hidden="1" x14ac:dyDescent="0.3">
      <c r="A390" s="282"/>
      <c r="B390" s="282"/>
      <c r="C390" s="287"/>
      <c r="D390" s="279"/>
      <c r="E390" s="283"/>
      <c r="F390" s="283"/>
      <c r="G390" s="89">
        <f t="shared" ref="G390:G397" si="19">ROUND(C390*E390*F390,2)</f>
        <v>0</v>
      </c>
      <c r="H390" s="297" t="s">
        <v>353</v>
      </c>
    </row>
    <row r="391" spans="1:8" s="112" customFormat="1" hidden="1" x14ac:dyDescent="0.3">
      <c r="A391" s="282"/>
      <c r="B391" s="282"/>
      <c r="C391" s="287"/>
      <c r="D391" s="279"/>
      <c r="E391" s="283"/>
      <c r="F391" s="283"/>
      <c r="G391" s="89">
        <f t="shared" si="19"/>
        <v>0</v>
      </c>
      <c r="H391" s="297" t="s">
        <v>353</v>
      </c>
    </row>
    <row r="392" spans="1:8" s="112" customFormat="1" hidden="1" x14ac:dyDescent="0.3">
      <c r="A392" s="282"/>
      <c r="B392" s="282"/>
      <c r="C392" s="287"/>
      <c r="D392" s="279"/>
      <c r="E392" s="283"/>
      <c r="F392" s="283"/>
      <c r="G392" s="89">
        <f t="shared" si="19"/>
        <v>0</v>
      </c>
      <c r="H392" s="297" t="s">
        <v>353</v>
      </c>
    </row>
    <row r="393" spans="1:8" s="112" customFormat="1" hidden="1" x14ac:dyDescent="0.3">
      <c r="A393" s="282"/>
      <c r="B393" s="282"/>
      <c r="C393" s="287"/>
      <c r="D393" s="279"/>
      <c r="E393" s="283"/>
      <c r="F393" s="283"/>
      <c r="G393" s="89">
        <f t="shared" si="19"/>
        <v>0</v>
      </c>
      <c r="H393" s="297" t="s">
        <v>353</v>
      </c>
    </row>
    <row r="394" spans="1:8" s="112" customFormat="1" hidden="1" x14ac:dyDescent="0.3">
      <c r="A394" s="282"/>
      <c r="B394" s="282"/>
      <c r="C394" s="287"/>
      <c r="D394" s="279"/>
      <c r="E394" s="283"/>
      <c r="F394" s="283"/>
      <c r="G394" s="89">
        <f t="shared" si="19"/>
        <v>0</v>
      </c>
      <c r="H394" s="297" t="s">
        <v>353</v>
      </c>
    </row>
    <row r="395" spans="1:8" s="112" customFormat="1" hidden="1" x14ac:dyDescent="0.3">
      <c r="A395" s="282"/>
      <c r="B395" s="282"/>
      <c r="C395" s="287"/>
      <c r="D395" s="279"/>
      <c r="E395" s="283"/>
      <c r="F395" s="283"/>
      <c r="G395" s="89">
        <f t="shared" si="19"/>
        <v>0</v>
      </c>
      <c r="H395" s="297" t="s">
        <v>353</v>
      </c>
    </row>
    <row r="396" spans="1:8" s="112" customFormat="1" hidden="1" x14ac:dyDescent="0.3">
      <c r="A396" s="282"/>
      <c r="B396" s="282"/>
      <c r="C396" s="287"/>
      <c r="D396" s="279"/>
      <c r="E396" s="283"/>
      <c r="F396" s="283"/>
      <c r="G396" s="89">
        <f t="shared" si="19"/>
        <v>0</v>
      </c>
      <c r="H396" s="297" t="s">
        <v>353</v>
      </c>
    </row>
    <row r="397" spans="1:8" s="112" customFormat="1" hidden="1" x14ac:dyDescent="0.3">
      <c r="A397" s="282"/>
      <c r="B397" s="282"/>
      <c r="C397" s="287"/>
      <c r="D397" s="279"/>
      <c r="E397" s="283"/>
      <c r="F397" s="283"/>
      <c r="G397" s="89">
        <f t="shared" si="19"/>
        <v>0</v>
      </c>
      <c r="H397" s="297" t="s">
        <v>353</v>
      </c>
    </row>
    <row r="398" spans="1:8" s="112" customFormat="1" hidden="1" x14ac:dyDescent="0.3">
      <c r="A398" s="282"/>
      <c r="B398" s="282"/>
      <c r="C398" s="287"/>
      <c r="D398" s="279"/>
      <c r="E398" s="283"/>
      <c r="F398" s="283"/>
      <c r="G398" s="89">
        <f t="shared" si="15"/>
        <v>0</v>
      </c>
      <c r="H398" s="297" t="s">
        <v>353</v>
      </c>
    </row>
    <row r="399" spans="1:8" s="112" customFormat="1" hidden="1" x14ac:dyDescent="0.3">
      <c r="A399" s="282"/>
      <c r="B399" s="282"/>
      <c r="C399" s="287"/>
      <c r="D399" s="279"/>
      <c r="E399" s="283"/>
      <c r="F399" s="283"/>
      <c r="G399" s="89">
        <f t="shared" si="15"/>
        <v>0</v>
      </c>
      <c r="H399" s="297" t="s">
        <v>353</v>
      </c>
    </row>
    <row r="400" spans="1:8" s="112" customFormat="1" hidden="1" x14ac:dyDescent="0.3">
      <c r="A400" s="282"/>
      <c r="B400" s="282"/>
      <c r="C400" s="287"/>
      <c r="D400" s="279"/>
      <c r="E400" s="283"/>
      <c r="F400" s="283"/>
      <c r="G400" s="89">
        <f t="shared" ref="G400:G401" si="20">ROUND(C400*E400*F400,2)</f>
        <v>0</v>
      </c>
      <c r="H400" s="297" t="s">
        <v>353</v>
      </c>
    </row>
    <row r="401" spans="1:10" s="112" customFormat="1" hidden="1" x14ac:dyDescent="0.3">
      <c r="A401" s="282"/>
      <c r="B401" s="282"/>
      <c r="C401" s="287"/>
      <c r="D401" s="279"/>
      <c r="E401" s="283"/>
      <c r="F401" s="283"/>
      <c r="G401" s="89">
        <f t="shared" si="20"/>
        <v>0</v>
      </c>
      <c r="H401" s="297" t="s">
        <v>353</v>
      </c>
    </row>
    <row r="402" spans="1:10" s="112" customFormat="1" hidden="1" x14ac:dyDescent="0.3">
      <c r="A402" s="282"/>
      <c r="B402" s="282"/>
      <c r="C402" s="287"/>
      <c r="D402" s="279"/>
      <c r="E402" s="283"/>
      <c r="F402" s="283"/>
      <c r="G402" s="89">
        <f t="shared" ref="G402:G403" si="21">ROUND(C402*E402*F402,2)</f>
        <v>0</v>
      </c>
      <c r="H402" s="297" t="s">
        <v>353</v>
      </c>
    </row>
    <row r="403" spans="1:10" s="112" customFormat="1" hidden="1" x14ac:dyDescent="0.3">
      <c r="A403" s="282"/>
      <c r="B403" s="282"/>
      <c r="C403" s="287"/>
      <c r="D403" s="279"/>
      <c r="E403" s="283"/>
      <c r="F403" s="283"/>
      <c r="G403" s="89">
        <f t="shared" si="21"/>
        <v>0</v>
      </c>
      <c r="H403" s="297" t="s">
        <v>353</v>
      </c>
    </row>
    <row r="404" spans="1:10" s="112" customFormat="1" hidden="1" x14ac:dyDescent="0.3">
      <c r="A404" s="282"/>
      <c r="B404" s="282"/>
      <c r="C404" s="287"/>
      <c r="D404" s="279"/>
      <c r="E404" s="283"/>
      <c r="F404" s="283"/>
      <c r="G404" s="89">
        <f t="shared" si="15"/>
        <v>0</v>
      </c>
      <c r="H404" s="297" t="s">
        <v>353</v>
      </c>
    </row>
    <row r="405" spans="1:10" s="112" customFormat="1" hidden="1" x14ac:dyDescent="0.3">
      <c r="A405" s="282"/>
      <c r="B405" s="282"/>
      <c r="C405" s="287"/>
      <c r="D405" s="279"/>
      <c r="E405" s="283"/>
      <c r="F405" s="283"/>
      <c r="G405" s="89">
        <f t="shared" ref="G405" si="22">ROUND(C405*E405*F405,2)</f>
        <v>0</v>
      </c>
      <c r="H405" s="297" t="s">
        <v>353</v>
      </c>
    </row>
    <row r="406" spans="1:10" s="112" customFormat="1" x14ac:dyDescent="0.3">
      <c r="A406" s="282" t="s">
        <v>326</v>
      </c>
      <c r="B406" s="282" t="s">
        <v>43</v>
      </c>
      <c r="C406" s="287">
        <f t="shared" ref="C406" ca="1" si="23">RAND()*1000000</f>
        <v>260307.73581978428</v>
      </c>
      <c r="D406" s="279" t="s">
        <v>325</v>
      </c>
      <c r="E406" s="283">
        <v>3</v>
      </c>
      <c r="F406" s="283">
        <v>1</v>
      </c>
      <c r="G406" s="315">
        <f t="shared" ca="1" si="15"/>
        <v>780923.21</v>
      </c>
      <c r="H406" s="297" t="s">
        <v>353</v>
      </c>
    </row>
    <row r="407" spans="1:10" s="112" customFormat="1" x14ac:dyDescent="0.3">
      <c r="A407" s="232"/>
      <c r="B407" s="210"/>
      <c r="C407" s="113"/>
      <c r="D407" s="205"/>
      <c r="E407" s="209"/>
      <c r="F407" s="212" t="s">
        <v>246</v>
      </c>
      <c r="G407" s="329">
        <f ca="1">ROUND(SUBTOTAL(109,G277:G406),2)</f>
        <v>3746079.16</v>
      </c>
      <c r="H407" s="297" t="s">
        <v>353</v>
      </c>
      <c r="J407" s="128" t="s">
        <v>358</v>
      </c>
    </row>
    <row r="408" spans="1:10" s="112" customFormat="1" x14ac:dyDescent="0.3">
      <c r="A408" s="232"/>
      <c r="B408" s="232"/>
      <c r="C408" s="113"/>
      <c r="D408" s="205"/>
      <c r="G408" s="324"/>
      <c r="H408" s="297" t="s">
        <v>354</v>
      </c>
    </row>
    <row r="409" spans="1:10" s="112" customFormat="1" x14ac:dyDescent="0.3">
      <c r="A409" s="282" t="s">
        <v>326</v>
      </c>
      <c r="B409" s="282" t="s">
        <v>43</v>
      </c>
      <c r="C409" s="287">
        <f t="shared" ref="C409:C411" ca="1" si="24">RAND()*1000000</f>
        <v>462826.91229409789</v>
      </c>
      <c r="D409" s="279" t="s">
        <v>325</v>
      </c>
      <c r="E409" s="283">
        <v>3</v>
      </c>
      <c r="F409" s="283">
        <v>1</v>
      </c>
      <c r="G409" s="89">
        <f ca="1">ROUND(C409*E409*F409,2)</f>
        <v>1388480.74</v>
      </c>
      <c r="H409" s="297" t="s">
        <v>354</v>
      </c>
    </row>
    <row r="410" spans="1:10" s="112" customFormat="1" x14ac:dyDescent="0.3">
      <c r="A410" s="282" t="s">
        <v>368</v>
      </c>
      <c r="B410" s="282" t="s">
        <v>43</v>
      </c>
      <c r="C410" s="287">
        <f t="shared" ca="1" si="24"/>
        <v>273403.941220004</v>
      </c>
      <c r="D410" s="279" t="s">
        <v>325</v>
      </c>
      <c r="E410" s="283">
        <v>3</v>
      </c>
      <c r="F410" s="283">
        <v>1</v>
      </c>
      <c r="G410" s="89">
        <f t="shared" ref="G410:G537" ca="1" si="25">ROUND(C410*E410*F410,2)</f>
        <v>820211.82</v>
      </c>
      <c r="H410" s="125" t="s">
        <v>354</v>
      </c>
    </row>
    <row r="411" spans="1:10" s="112" customFormat="1" x14ac:dyDescent="0.3">
      <c r="A411" s="282" t="s">
        <v>369</v>
      </c>
      <c r="B411" s="282" t="s">
        <v>43</v>
      </c>
      <c r="C411" s="287">
        <f t="shared" ca="1" si="24"/>
        <v>453237.40162664949</v>
      </c>
      <c r="D411" s="279" t="s">
        <v>325</v>
      </c>
      <c r="E411" s="283">
        <v>3</v>
      </c>
      <c r="F411" s="283">
        <v>1</v>
      </c>
      <c r="G411" s="89">
        <f t="shared" ca="1" si="25"/>
        <v>1359712.2</v>
      </c>
      <c r="H411" s="125" t="s">
        <v>354</v>
      </c>
    </row>
    <row r="412" spans="1:10" s="112" customFormat="1" hidden="1" x14ac:dyDescent="0.3">
      <c r="A412" s="282"/>
      <c r="B412" s="282"/>
      <c r="C412" s="287"/>
      <c r="D412" s="279"/>
      <c r="E412" s="283"/>
      <c r="F412" s="283"/>
      <c r="G412" s="89">
        <f t="shared" si="25"/>
        <v>0</v>
      </c>
      <c r="H412" s="125" t="s">
        <v>354</v>
      </c>
    </row>
    <row r="413" spans="1:10" s="112" customFormat="1" hidden="1" x14ac:dyDescent="0.3">
      <c r="A413" s="282"/>
      <c r="B413" s="282"/>
      <c r="C413" s="287"/>
      <c r="D413" s="279"/>
      <c r="E413" s="283"/>
      <c r="F413" s="283"/>
      <c r="G413" s="89">
        <f t="shared" si="25"/>
        <v>0</v>
      </c>
      <c r="H413" s="125" t="s">
        <v>354</v>
      </c>
    </row>
    <row r="414" spans="1:10" s="112" customFormat="1" hidden="1" x14ac:dyDescent="0.3">
      <c r="A414" s="282"/>
      <c r="B414" s="282"/>
      <c r="C414" s="287"/>
      <c r="D414" s="279"/>
      <c r="E414" s="283"/>
      <c r="F414" s="283"/>
      <c r="G414" s="89">
        <f t="shared" si="25"/>
        <v>0</v>
      </c>
      <c r="H414" s="125" t="s">
        <v>354</v>
      </c>
    </row>
    <row r="415" spans="1:10" s="112" customFormat="1" hidden="1" x14ac:dyDescent="0.3">
      <c r="A415" s="282"/>
      <c r="B415" s="282"/>
      <c r="C415" s="287"/>
      <c r="D415" s="279"/>
      <c r="E415" s="283"/>
      <c r="F415" s="283"/>
      <c r="G415" s="89">
        <f t="shared" si="25"/>
        <v>0</v>
      </c>
      <c r="H415" s="125" t="s">
        <v>354</v>
      </c>
    </row>
    <row r="416" spans="1:10" s="112" customFormat="1" hidden="1" x14ac:dyDescent="0.3">
      <c r="A416" s="282"/>
      <c r="B416" s="282"/>
      <c r="C416" s="287"/>
      <c r="D416" s="279"/>
      <c r="E416" s="283"/>
      <c r="F416" s="283"/>
      <c r="G416" s="89">
        <f t="shared" si="25"/>
        <v>0</v>
      </c>
      <c r="H416" s="125" t="s">
        <v>354</v>
      </c>
    </row>
    <row r="417" spans="1:8" s="112" customFormat="1" hidden="1" x14ac:dyDescent="0.3">
      <c r="A417" s="282"/>
      <c r="B417" s="282"/>
      <c r="C417" s="287"/>
      <c r="D417" s="279"/>
      <c r="E417" s="283"/>
      <c r="F417" s="283"/>
      <c r="G417" s="89">
        <f t="shared" si="25"/>
        <v>0</v>
      </c>
      <c r="H417" s="125" t="s">
        <v>354</v>
      </c>
    </row>
    <row r="418" spans="1:8" s="112" customFormat="1" hidden="1" x14ac:dyDescent="0.3">
      <c r="A418" s="282"/>
      <c r="B418" s="282"/>
      <c r="C418" s="287"/>
      <c r="D418" s="279"/>
      <c r="E418" s="283"/>
      <c r="F418" s="283"/>
      <c r="G418" s="89">
        <f t="shared" si="25"/>
        <v>0</v>
      </c>
      <c r="H418" s="125" t="s">
        <v>354</v>
      </c>
    </row>
    <row r="419" spans="1:8" s="112" customFormat="1" hidden="1" x14ac:dyDescent="0.3">
      <c r="A419" s="282"/>
      <c r="B419" s="282"/>
      <c r="C419" s="287"/>
      <c r="D419" s="279"/>
      <c r="E419" s="283"/>
      <c r="F419" s="283"/>
      <c r="G419" s="89">
        <f t="shared" si="25"/>
        <v>0</v>
      </c>
      <c r="H419" s="125" t="s">
        <v>354</v>
      </c>
    </row>
    <row r="420" spans="1:8" s="112" customFormat="1" hidden="1" x14ac:dyDescent="0.3">
      <c r="A420" s="282"/>
      <c r="B420" s="282"/>
      <c r="C420" s="287"/>
      <c r="D420" s="279"/>
      <c r="E420" s="283"/>
      <c r="F420" s="283"/>
      <c r="G420" s="89">
        <f t="shared" si="25"/>
        <v>0</v>
      </c>
      <c r="H420" s="125" t="s">
        <v>354</v>
      </c>
    </row>
    <row r="421" spans="1:8" s="112" customFormat="1" hidden="1" x14ac:dyDescent="0.3">
      <c r="A421" s="282"/>
      <c r="B421" s="282"/>
      <c r="C421" s="287"/>
      <c r="D421" s="279"/>
      <c r="E421" s="283"/>
      <c r="F421" s="283"/>
      <c r="G421" s="89">
        <f t="shared" si="25"/>
        <v>0</v>
      </c>
      <c r="H421" s="125" t="s">
        <v>354</v>
      </c>
    </row>
    <row r="422" spans="1:8" s="112" customFormat="1" hidden="1" x14ac:dyDescent="0.3">
      <c r="A422" s="282"/>
      <c r="B422" s="282"/>
      <c r="C422" s="287"/>
      <c r="D422" s="279"/>
      <c r="E422" s="283"/>
      <c r="F422" s="283"/>
      <c r="G422" s="89">
        <f t="shared" si="25"/>
        <v>0</v>
      </c>
      <c r="H422" s="125" t="s">
        <v>354</v>
      </c>
    </row>
    <row r="423" spans="1:8" s="112" customFormat="1" hidden="1" x14ac:dyDescent="0.3">
      <c r="A423" s="282"/>
      <c r="B423" s="282"/>
      <c r="C423" s="287"/>
      <c r="D423" s="279"/>
      <c r="E423" s="283"/>
      <c r="F423" s="283"/>
      <c r="G423" s="89">
        <f t="shared" si="25"/>
        <v>0</v>
      </c>
      <c r="H423" s="125" t="s">
        <v>354</v>
      </c>
    </row>
    <row r="424" spans="1:8" s="112" customFormat="1" hidden="1" x14ac:dyDescent="0.3">
      <c r="A424" s="282"/>
      <c r="B424" s="282"/>
      <c r="C424" s="287"/>
      <c r="D424" s="279"/>
      <c r="E424" s="283"/>
      <c r="F424" s="283"/>
      <c r="G424" s="89">
        <f t="shared" si="25"/>
        <v>0</v>
      </c>
      <c r="H424" s="125" t="s">
        <v>354</v>
      </c>
    </row>
    <row r="425" spans="1:8" s="112" customFormat="1" hidden="1" x14ac:dyDescent="0.3">
      <c r="A425" s="282"/>
      <c r="B425" s="282"/>
      <c r="C425" s="287"/>
      <c r="D425" s="279"/>
      <c r="E425" s="283"/>
      <c r="F425" s="283"/>
      <c r="G425" s="89">
        <f t="shared" si="25"/>
        <v>0</v>
      </c>
      <c r="H425" s="125" t="s">
        <v>354</v>
      </c>
    </row>
    <row r="426" spans="1:8" s="112" customFormat="1" hidden="1" x14ac:dyDescent="0.3">
      <c r="A426" s="282"/>
      <c r="B426" s="282"/>
      <c r="C426" s="287"/>
      <c r="D426" s="279"/>
      <c r="E426" s="283"/>
      <c r="F426" s="283"/>
      <c r="G426" s="89">
        <f t="shared" si="25"/>
        <v>0</v>
      </c>
      <c r="H426" s="125" t="s">
        <v>354</v>
      </c>
    </row>
    <row r="427" spans="1:8" s="112" customFormat="1" hidden="1" x14ac:dyDescent="0.3">
      <c r="A427" s="282"/>
      <c r="B427" s="282"/>
      <c r="C427" s="287"/>
      <c r="D427" s="279"/>
      <c r="E427" s="283"/>
      <c r="F427" s="283"/>
      <c r="G427" s="89">
        <f t="shared" si="25"/>
        <v>0</v>
      </c>
      <c r="H427" s="125" t="s">
        <v>354</v>
      </c>
    </row>
    <row r="428" spans="1:8" s="112" customFormat="1" hidden="1" x14ac:dyDescent="0.3">
      <c r="A428" s="282"/>
      <c r="B428" s="282"/>
      <c r="C428" s="287"/>
      <c r="D428" s="279"/>
      <c r="E428" s="283"/>
      <c r="F428" s="283"/>
      <c r="G428" s="89">
        <f t="shared" si="25"/>
        <v>0</v>
      </c>
      <c r="H428" s="125" t="s">
        <v>354</v>
      </c>
    </row>
    <row r="429" spans="1:8" s="112" customFormat="1" hidden="1" x14ac:dyDescent="0.3">
      <c r="A429" s="282"/>
      <c r="B429" s="282"/>
      <c r="C429" s="287"/>
      <c r="D429" s="279"/>
      <c r="E429" s="283"/>
      <c r="F429" s="283"/>
      <c r="G429" s="89">
        <f t="shared" si="25"/>
        <v>0</v>
      </c>
      <c r="H429" s="125" t="s">
        <v>354</v>
      </c>
    </row>
    <row r="430" spans="1:8" s="112" customFormat="1" hidden="1" x14ac:dyDescent="0.3">
      <c r="A430" s="282"/>
      <c r="B430" s="282"/>
      <c r="C430" s="287"/>
      <c r="D430" s="279"/>
      <c r="E430" s="283"/>
      <c r="F430" s="283"/>
      <c r="G430" s="89">
        <f t="shared" si="25"/>
        <v>0</v>
      </c>
      <c r="H430" s="125" t="s">
        <v>354</v>
      </c>
    </row>
    <row r="431" spans="1:8" s="112" customFormat="1" hidden="1" x14ac:dyDescent="0.3">
      <c r="A431" s="282"/>
      <c r="B431" s="282"/>
      <c r="C431" s="287"/>
      <c r="D431" s="279"/>
      <c r="E431" s="283"/>
      <c r="F431" s="283"/>
      <c r="G431" s="89">
        <f t="shared" si="25"/>
        <v>0</v>
      </c>
      <c r="H431" s="125" t="s">
        <v>354</v>
      </c>
    </row>
    <row r="432" spans="1:8" s="112" customFormat="1" hidden="1" x14ac:dyDescent="0.3">
      <c r="A432" s="282"/>
      <c r="B432" s="282"/>
      <c r="C432" s="287"/>
      <c r="D432" s="279"/>
      <c r="E432" s="283"/>
      <c r="F432" s="283"/>
      <c r="G432" s="89">
        <f t="shared" si="25"/>
        <v>0</v>
      </c>
      <c r="H432" s="125" t="s">
        <v>354</v>
      </c>
    </row>
    <row r="433" spans="1:8" s="112" customFormat="1" hidden="1" x14ac:dyDescent="0.3">
      <c r="A433" s="282"/>
      <c r="B433" s="282"/>
      <c r="C433" s="287"/>
      <c r="D433" s="279"/>
      <c r="E433" s="283"/>
      <c r="F433" s="283"/>
      <c r="G433" s="89">
        <f t="shared" si="25"/>
        <v>0</v>
      </c>
      <c r="H433" s="125" t="s">
        <v>354</v>
      </c>
    </row>
    <row r="434" spans="1:8" s="112" customFormat="1" hidden="1" x14ac:dyDescent="0.3">
      <c r="A434" s="282"/>
      <c r="B434" s="282"/>
      <c r="C434" s="287"/>
      <c r="D434" s="279"/>
      <c r="E434" s="283"/>
      <c r="F434" s="283"/>
      <c r="G434" s="89">
        <f t="shared" si="25"/>
        <v>0</v>
      </c>
      <c r="H434" s="125" t="s">
        <v>354</v>
      </c>
    </row>
    <row r="435" spans="1:8" s="112" customFormat="1" hidden="1" x14ac:dyDescent="0.3">
      <c r="A435" s="282"/>
      <c r="B435" s="282"/>
      <c r="C435" s="287"/>
      <c r="D435" s="279"/>
      <c r="E435" s="283"/>
      <c r="F435" s="283"/>
      <c r="G435" s="89">
        <f t="shared" si="25"/>
        <v>0</v>
      </c>
      <c r="H435" s="125" t="s">
        <v>354</v>
      </c>
    </row>
    <row r="436" spans="1:8" s="112" customFormat="1" hidden="1" x14ac:dyDescent="0.3">
      <c r="A436" s="282"/>
      <c r="B436" s="282"/>
      <c r="C436" s="287"/>
      <c r="D436" s="279"/>
      <c r="E436" s="283"/>
      <c r="F436" s="283"/>
      <c r="G436" s="89">
        <f t="shared" si="25"/>
        <v>0</v>
      </c>
      <c r="H436" s="125" t="s">
        <v>354</v>
      </c>
    </row>
    <row r="437" spans="1:8" s="112" customFormat="1" hidden="1" x14ac:dyDescent="0.3">
      <c r="A437" s="282"/>
      <c r="B437" s="282"/>
      <c r="C437" s="287"/>
      <c r="D437" s="279"/>
      <c r="E437" s="283"/>
      <c r="F437" s="283"/>
      <c r="G437" s="89">
        <f t="shared" si="25"/>
        <v>0</v>
      </c>
      <c r="H437" s="125" t="s">
        <v>354</v>
      </c>
    </row>
    <row r="438" spans="1:8" s="112" customFormat="1" hidden="1" x14ac:dyDescent="0.3">
      <c r="A438" s="282"/>
      <c r="B438" s="282"/>
      <c r="C438" s="287"/>
      <c r="D438" s="279"/>
      <c r="E438" s="283"/>
      <c r="F438" s="283"/>
      <c r="G438" s="89">
        <f t="shared" si="25"/>
        <v>0</v>
      </c>
      <c r="H438" s="125" t="s">
        <v>354</v>
      </c>
    </row>
    <row r="439" spans="1:8" s="112" customFormat="1" hidden="1" x14ac:dyDescent="0.3">
      <c r="A439" s="282"/>
      <c r="B439" s="282"/>
      <c r="C439" s="287"/>
      <c r="D439" s="279"/>
      <c r="E439" s="283"/>
      <c r="F439" s="283"/>
      <c r="G439" s="89">
        <f t="shared" si="25"/>
        <v>0</v>
      </c>
      <c r="H439" s="125" t="s">
        <v>354</v>
      </c>
    </row>
    <row r="440" spans="1:8" s="112" customFormat="1" hidden="1" x14ac:dyDescent="0.3">
      <c r="A440" s="282"/>
      <c r="B440" s="282"/>
      <c r="C440" s="287"/>
      <c r="D440" s="279"/>
      <c r="E440" s="283"/>
      <c r="F440" s="283"/>
      <c r="G440" s="89">
        <f t="shared" si="25"/>
        <v>0</v>
      </c>
      <c r="H440" s="125" t="s">
        <v>354</v>
      </c>
    </row>
    <row r="441" spans="1:8" s="112" customFormat="1" hidden="1" x14ac:dyDescent="0.3">
      <c r="A441" s="282"/>
      <c r="B441" s="282"/>
      <c r="C441" s="287"/>
      <c r="D441" s="279"/>
      <c r="E441" s="283"/>
      <c r="F441" s="283"/>
      <c r="G441" s="89">
        <f t="shared" si="25"/>
        <v>0</v>
      </c>
      <c r="H441" s="125" t="s">
        <v>354</v>
      </c>
    </row>
    <row r="442" spans="1:8" s="112" customFormat="1" hidden="1" x14ac:dyDescent="0.3">
      <c r="A442" s="282"/>
      <c r="B442" s="282"/>
      <c r="C442" s="287"/>
      <c r="D442" s="279"/>
      <c r="E442" s="283"/>
      <c r="F442" s="283"/>
      <c r="G442" s="89">
        <f t="shared" si="25"/>
        <v>0</v>
      </c>
      <c r="H442" s="125" t="s">
        <v>354</v>
      </c>
    </row>
    <row r="443" spans="1:8" s="112" customFormat="1" hidden="1" x14ac:dyDescent="0.3">
      <c r="A443" s="282"/>
      <c r="B443" s="282"/>
      <c r="C443" s="287"/>
      <c r="D443" s="279"/>
      <c r="E443" s="283"/>
      <c r="F443" s="283"/>
      <c r="G443" s="89">
        <f t="shared" si="25"/>
        <v>0</v>
      </c>
      <c r="H443" s="125" t="s">
        <v>354</v>
      </c>
    </row>
    <row r="444" spans="1:8" s="112" customFormat="1" hidden="1" x14ac:dyDescent="0.3">
      <c r="A444" s="282"/>
      <c r="B444" s="282"/>
      <c r="C444" s="287"/>
      <c r="D444" s="279"/>
      <c r="E444" s="283"/>
      <c r="F444" s="283"/>
      <c r="G444" s="89">
        <f t="shared" si="25"/>
        <v>0</v>
      </c>
      <c r="H444" s="125" t="s">
        <v>354</v>
      </c>
    </row>
    <row r="445" spans="1:8" s="112" customFormat="1" hidden="1" x14ac:dyDescent="0.3">
      <c r="A445" s="282"/>
      <c r="B445" s="282"/>
      <c r="C445" s="287"/>
      <c r="D445" s="279"/>
      <c r="E445" s="283"/>
      <c r="F445" s="283"/>
      <c r="G445" s="89">
        <f t="shared" si="25"/>
        <v>0</v>
      </c>
      <c r="H445" s="125" t="s">
        <v>354</v>
      </c>
    </row>
    <row r="446" spans="1:8" s="112" customFormat="1" hidden="1" x14ac:dyDescent="0.3">
      <c r="A446" s="282"/>
      <c r="B446" s="282"/>
      <c r="C446" s="287"/>
      <c r="D446" s="279"/>
      <c r="E446" s="283"/>
      <c r="F446" s="283"/>
      <c r="G446" s="89">
        <f t="shared" si="25"/>
        <v>0</v>
      </c>
      <c r="H446" s="125" t="s">
        <v>354</v>
      </c>
    </row>
    <row r="447" spans="1:8" s="112" customFormat="1" hidden="1" x14ac:dyDescent="0.3">
      <c r="A447" s="282"/>
      <c r="B447" s="282"/>
      <c r="C447" s="287"/>
      <c r="D447" s="279"/>
      <c r="E447" s="283"/>
      <c r="F447" s="283"/>
      <c r="G447" s="89">
        <f t="shared" si="25"/>
        <v>0</v>
      </c>
      <c r="H447" s="125" t="s">
        <v>354</v>
      </c>
    </row>
    <row r="448" spans="1:8" s="112" customFormat="1" hidden="1" x14ac:dyDescent="0.3">
      <c r="A448" s="282"/>
      <c r="B448" s="282"/>
      <c r="C448" s="287"/>
      <c r="D448" s="279"/>
      <c r="E448" s="283"/>
      <c r="F448" s="283"/>
      <c r="G448" s="89">
        <f t="shared" si="25"/>
        <v>0</v>
      </c>
      <c r="H448" s="125" t="s">
        <v>354</v>
      </c>
    </row>
    <row r="449" spans="1:8" s="112" customFormat="1" hidden="1" x14ac:dyDescent="0.3">
      <c r="A449" s="282"/>
      <c r="B449" s="282"/>
      <c r="C449" s="287"/>
      <c r="D449" s="279"/>
      <c r="E449" s="283"/>
      <c r="F449" s="283"/>
      <c r="G449" s="89">
        <f t="shared" si="25"/>
        <v>0</v>
      </c>
      <c r="H449" s="125" t="s">
        <v>354</v>
      </c>
    </row>
    <row r="450" spans="1:8" s="112" customFormat="1" hidden="1" x14ac:dyDescent="0.3">
      <c r="A450" s="282"/>
      <c r="B450" s="282"/>
      <c r="C450" s="287"/>
      <c r="D450" s="279"/>
      <c r="E450" s="283"/>
      <c r="F450" s="283"/>
      <c r="G450" s="89">
        <f t="shared" si="25"/>
        <v>0</v>
      </c>
      <c r="H450" s="125" t="s">
        <v>354</v>
      </c>
    </row>
    <row r="451" spans="1:8" s="112" customFormat="1" hidden="1" x14ac:dyDescent="0.3">
      <c r="A451" s="282"/>
      <c r="B451" s="282"/>
      <c r="C451" s="287"/>
      <c r="D451" s="279"/>
      <c r="E451" s="283"/>
      <c r="F451" s="283"/>
      <c r="G451" s="89">
        <f t="shared" si="25"/>
        <v>0</v>
      </c>
      <c r="H451" s="125" t="s">
        <v>354</v>
      </c>
    </row>
    <row r="452" spans="1:8" s="112" customFormat="1" hidden="1" x14ac:dyDescent="0.3">
      <c r="A452" s="282"/>
      <c r="B452" s="282"/>
      <c r="C452" s="287"/>
      <c r="D452" s="279"/>
      <c r="E452" s="283"/>
      <c r="F452" s="283"/>
      <c r="G452" s="89">
        <f t="shared" si="25"/>
        <v>0</v>
      </c>
      <c r="H452" s="125" t="s">
        <v>354</v>
      </c>
    </row>
    <row r="453" spans="1:8" s="112" customFormat="1" hidden="1" x14ac:dyDescent="0.3">
      <c r="A453" s="282"/>
      <c r="B453" s="282"/>
      <c r="C453" s="287"/>
      <c r="D453" s="279"/>
      <c r="E453" s="283"/>
      <c r="F453" s="283"/>
      <c r="G453" s="89">
        <f t="shared" si="25"/>
        <v>0</v>
      </c>
      <c r="H453" s="125" t="s">
        <v>354</v>
      </c>
    </row>
    <row r="454" spans="1:8" s="112" customFormat="1" hidden="1" x14ac:dyDescent="0.3">
      <c r="A454" s="282"/>
      <c r="B454" s="282"/>
      <c r="C454" s="287"/>
      <c r="D454" s="279"/>
      <c r="E454" s="283"/>
      <c r="F454" s="283"/>
      <c r="G454" s="89">
        <f t="shared" si="25"/>
        <v>0</v>
      </c>
      <c r="H454" s="125" t="s">
        <v>354</v>
      </c>
    </row>
    <row r="455" spans="1:8" s="112" customFormat="1" hidden="1" x14ac:dyDescent="0.3">
      <c r="A455" s="282"/>
      <c r="B455" s="282"/>
      <c r="C455" s="287"/>
      <c r="D455" s="279"/>
      <c r="E455" s="283"/>
      <c r="F455" s="283"/>
      <c r="G455" s="89">
        <f t="shared" si="25"/>
        <v>0</v>
      </c>
      <c r="H455" s="125" t="s">
        <v>354</v>
      </c>
    </row>
    <row r="456" spans="1:8" s="112" customFormat="1" hidden="1" x14ac:dyDescent="0.3">
      <c r="A456" s="282"/>
      <c r="B456" s="282"/>
      <c r="C456" s="287"/>
      <c r="D456" s="279"/>
      <c r="E456" s="283"/>
      <c r="F456" s="283"/>
      <c r="G456" s="89">
        <f t="shared" si="25"/>
        <v>0</v>
      </c>
      <c r="H456" s="125" t="s">
        <v>354</v>
      </c>
    </row>
    <row r="457" spans="1:8" s="112" customFormat="1" hidden="1" x14ac:dyDescent="0.3">
      <c r="A457" s="282"/>
      <c r="B457" s="282"/>
      <c r="C457" s="287"/>
      <c r="D457" s="279"/>
      <c r="E457" s="283"/>
      <c r="F457" s="283"/>
      <c r="G457" s="89">
        <f t="shared" si="25"/>
        <v>0</v>
      </c>
      <c r="H457" s="125" t="s">
        <v>354</v>
      </c>
    </row>
    <row r="458" spans="1:8" s="112" customFormat="1" hidden="1" x14ac:dyDescent="0.3">
      <c r="A458" s="282"/>
      <c r="B458" s="282"/>
      <c r="C458" s="287"/>
      <c r="D458" s="279"/>
      <c r="E458" s="283"/>
      <c r="F458" s="283"/>
      <c r="G458" s="89">
        <f t="shared" si="25"/>
        <v>0</v>
      </c>
      <c r="H458" s="125" t="s">
        <v>354</v>
      </c>
    </row>
    <row r="459" spans="1:8" s="112" customFormat="1" hidden="1" x14ac:dyDescent="0.3">
      <c r="A459" s="282"/>
      <c r="B459" s="282"/>
      <c r="C459" s="287"/>
      <c r="D459" s="279"/>
      <c r="E459" s="283"/>
      <c r="F459" s="283"/>
      <c r="G459" s="89">
        <f t="shared" si="25"/>
        <v>0</v>
      </c>
      <c r="H459" s="125" t="s">
        <v>354</v>
      </c>
    </row>
    <row r="460" spans="1:8" s="112" customFormat="1" hidden="1" x14ac:dyDescent="0.3">
      <c r="A460" s="282"/>
      <c r="B460" s="282"/>
      <c r="C460" s="287"/>
      <c r="D460" s="279"/>
      <c r="E460" s="283"/>
      <c r="F460" s="283"/>
      <c r="G460" s="89">
        <f t="shared" si="25"/>
        <v>0</v>
      </c>
      <c r="H460" s="125" t="s">
        <v>354</v>
      </c>
    </row>
    <row r="461" spans="1:8" s="112" customFormat="1" hidden="1" x14ac:dyDescent="0.3">
      <c r="A461" s="282"/>
      <c r="B461" s="282"/>
      <c r="C461" s="287"/>
      <c r="D461" s="279"/>
      <c r="E461" s="283"/>
      <c r="F461" s="283"/>
      <c r="G461" s="89">
        <f t="shared" si="25"/>
        <v>0</v>
      </c>
      <c r="H461" s="125" t="s">
        <v>354</v>
      </c>
    </row>
    <row r="462" spans="1:8" s="112" customFormat="1" hidden="1" x14ac:dyDescent="0.3">
      <c r="A462" s="282"/>
      <c r="B462" s="282"/>
      <c r="C462" s="287"/>
      <c r="D462" s="279"/>
      <c r="E462" s="283"/>
      <c r="F462" s="283"/>
      <c r="G462" s="89">
        <f t="shared" si="25"/>
        <v>0</v>
      </c>
      <c r="H462" s="125" t="s">
        <v>354</v>
      </c>
    </row>
    <row r="463" spans="1:8" s="112" customFormat="1" hidden="1" x14ac:dyDescent="0.3">
      <c r="A463" s="282"/>
      <c r="B463" s="282"/>
      <c r="C463" s="287"/>
      <c r="D463" s="279"/>
      <c r="E463" s="283"/>
      <c r="F463" s="283"/>
      <c r="G463" s="89">
        <f t="shared" si="25"/>
        <v>0</v>
      </c>
      <c r="H463" s="125" t="s">
        <v>354</v>
      </c>
    </row>
    <row r="464" spans="1:8" s="112" customFormat="1" hidden="1" x14ac:dyDescent="0.3">
      <c r="A464" s="282"/>
      <c r="B464" s="282"/>
      <c r="C464" s="287"/>
      <c r="D464" s="279"/>
      <c r="E464" s="283"/>
      <c r="F464" s="283"/>
      <c r="G464" s="89">
        <f t="shared" si="25"/>
        <v>0</v>
      </c>
      <c r="H464" s="125" t="s">
        <v>354</v>
      </c>
    </row>
    <row r="465" spans="1:8" s="112" customFormat="1" hidden="1" x14ac:dyDescent="0.3">
      <c r="A465" s="282"/>
      <c r="B465" s="282"/>
      <c r="C465" s="287"/>
      <c r="D465" s="279"/>
      <c r="E465" s="283"/>
      <c r="F465" s="283"/>
      <c r="G465" s="89">
        <f t="shared" si="25"/>
        <v>0</v>
      </c>
      <c r="H465" s="125" t="s">
        <v>354</v>
      </c>
    </row>
    <row r="466" spans="1:8" s="112" customFormat="1" hidden="1" x14ac:dyDescent="0.3">
      <c r="A466" s="282"/>
      <c r="B466" s="282"/>
      <c r="C466" s="287"/>
      <c r="D466" s="279"/>
      <c r="E466" s="283"/>
      <c r="F466" s="283"/>
      <c r="G466" s="89">
        <f t="shared" si="25"/>
        <v>0</v>
      </c>
      <c r="H466" s="125" t="s">
        <v>354</v>
      </c>
    </row>
    <row r="467" spans="1:8" s="112" customFormat="1" hidden="1" x14ac:dyDescent="0.3">
      <c r="A467" s="282"/>
      <c r="B467" s="282"/>
      <c r="C467" s="287"/>
      <c r="D467" s="279"/>
      <c r="E467" s="283"/>
      <c r="F467" s="283"/>
      <c r="G467" s="89">
        <f t="shared" si="25"/>
        <v>0</v>
      </c>
      <c r="H467" s="125" t="s">
        <v>354</v>
      </c>
    </row>
    <row r="468" spans="1:8" s="112" customFormat="1" hidden="1" x14ac:dyDescent="0.3">
      <c r="A468" s="282"/>
      <c r="B468" s="282"/>
      <c r="C468" s="287"/>
      <c r="D468" s="279"/>
      <c r="E468" s="283"/>
      <c r="F468" s="283"/>
      <c r="G468" s="89">
        <f t="shared" si="25"/>
        <v>0</v>
      </c>
      <c r="H468" s="125" t="s">
        <v>354</v>
      </c>
    </row>
    <row r="469" spans="1:8" s="112" customFormat="1" hidden="1" x14ac:dyDescent="0.3">
      <c r="A469" s="282"/>
      <c r="B469" s="282"/>
      <c r="C469" s="287"/>
      <c r="D469" s="279"/>
      <c r="E469" s="283"/>
      <c r="F469" s="283"/>
      <c r="G469" s="89">
        <f t="shared" si="25"/>
        <v>0</v>
      </c>
      <c r="H469" s="125" t="s">
        <v>354</v>
      </c>
    </row>
    <row r="470" spans="1:8" s="112" customFormat="1" hidden="1" x14ac:dyDescent="0.3">
      <c r="A470" s="282"/>
      <c r="B470" s="282"/>
      <c r="C470" s="287"/>
      <c r="D470" s="279"/>
      <c r="E470" s="283"/>
      <c r="F470" s="283"/>
      <c r="G470" s="89">
        <f t="shared" si="25"/>
        <v>0</v>
      </c>
      <c r="H470" s="125" t="s">
        <v>354</v>
      </c>
    </row>
    <row r="471" spans="1:8" s="112" customFormat="1" hidden="1" x14ac:dyDescent="0.3">
      <c r="A471" s="282"/>
      <c r="B471" s="282"/>
      <c r="C471" s="287"/>
      <c r="D471" s="279"/>
      <c r="E471" s="283"/>
      <c r="F471" s="283"/>
      <c r="G471" s="89">
        <f t="shared" si="25"/>
        <v>0</v>
      </c>
      <c r="H471" s="125" t="s">
        <v>354</v>
      </c>
    </row>
    <row r="472" spans="1:8" s="112" customFormat="1" hidden="1" x14ac:dyDescent="0.3">
      <c r="A472" s="282"/>
      <c r="B472" s="282"/>
      <c r="C472" s="287"/>
      <c r="D472" s="279"/>
      <c r="E472" s="283"/>
      <c r="F472" s="283"/>
      <c r="G472" s="89">
        <f t="shared" si="25"/>
        <v>0</v>
      </c>
      <c r="H472" s="125" t="s">
        <v>354</v>
      </c>
    </row>
    <row r="473" spans="1:8" s="112" customFormat="1" hidden="1" x14ac:dyDescent="0.3">
      <c r="A473" s="282"/>
      <c r="B473" s="282"/>
      <c r="C473" s="287"/>
      <c r="D473" s="279"/>
      <c r="E473" s="283"/>
      <c r="F473" s="283"/>
      <c r="G473" s="89">
        <f t="shared" si="25"/>
        <v>0</v>
      </c>
      <c r="H473" s="125" t="s">
        <v>354</v>
      </c>
    </row>
    <row r="474" spans="1:8" s="112" customFormat="1" hidden="1" x14ac:dyDescent="0.3">
      <c r="A474" s="282"/>
      <c r="B474" s="282"/>
      <c r="C474" s="287"/>
      <c r="D474" s="279"/>
      <c r="E474" s="283"/>
      <c r="F474" s="283"/>
      <c r="G474" s="89">
        <f t="shared" si="25"/>
        <v>0</v>
      </c>
      <c r="H474" s="125" t="s">
        <v>354</v>
      </c>
    </row>
    <row r="475" spans="1:8" s="112" customFormat="1" hidden="1" x14ac:dyDescent="0.3">
      <c r="A475" s="282"/>
      <c r="B475" s="282"/>
      <c r="C475" s="287"/>
      <c r="D475" s="279"/>
      <c r="E475" s="283"/>
      <c r="F475" s="283"/>
      <c r="G475" s="89">
        <f t="shared" si="25"/>
        <v>0</v>
      </c>
      <c r="H475" s="125" t="s">
        <v>354</v>
      </c>
    </row>
    <row r="476" spans="1:8" s="112" customFormat="1" hidden="1" x14ac:dyDescent="0.3">
      <c r="A476" s="282"/>
      <c r="B476" s="282"/>
      <c r="C476" s="287"/>
      <c r="D476" s="279"/>
      <c r="E476" s="283"/>
      <c r="F476" s="283"/>
      <c r="G476" s="89">
        <f t="shared" si="25"/>
        <v>0</v>
      </c>
      <c r="H476" s="125" t="s">
        <v>354</v>
      </c>
    </row>
    <row r="477" spans="1:8" s="112" customFormat="1" hidden="1" x14ac:dyDescent="0.3">
      <c r="A477" s="282"/>
      <c r="B477" s="282"/>
      <c r="C477" s="287"/>
      <c r="D477" s="279"/>
      <c r="E477" s="283"/>
      <c r="F477" s="283"/>
      <c r="G477" s="89">
        <f t="shared" si="25"/>
        <v>0</v>
      </c>
      <c r="H477" s="125" t="s">
        <v>354</v>
      </c>
    </row>
    <row r="478" spans="1:8" s="112" customFormat="1" hidden="1" x14ac:dyDescent="0.3">
      <c r="A478" s="282"/>
      <c r="B478" s="282"/>
      <c r="C478" s="287"/>
      <c r="D478" s="279"/>
      <c r="E478" s="283"/>
      <c r="F478" s="283"/>
      <c r="G478" s="89">
        <f t="shared" si="25"/>
        <v>0</v>
      </c>
      <c r="H478" s="125" t="s">
        <v>354</v>
      </c>
    </row>
    <row r="479" spans="1:8" s="112" customFormat="1" hidden="1" x14ac:dyDescent="0.3">
      <c r="A479" s="282"/>
      <c r="B479" s="282"/>
      <c r="C479" s="287"/>
      <c r="D479" s="279"/>
      <c r="E479" s="283"/>
      <c r="F479" s="283"/>
      <c r="G479" s="89">
        <f t="shared" si="25"/>
        <v>0</v>
      </c>
      <c r="H479" s="125" t="s">
        <v>354</v>
      </c>
    </row>
    <row r="480" spans="1:8" s="112" customFormat="1" hidden="1" x14ac:dyDescent="0.3">
      <c r="A480" s="282"/>
      <c r="B480" s="282"/>
      <c r="C480" s="287"/>
      <c r="D480" s="279"/>
      <c r="E480" s="283"/>
      <c r="F480" s="283"/>
      <c r="G480" s="89">
        <f t="shared" si="25"/>
        <v>0</v>
      </c>
      <c r="H480" s="125" t="s">
        <v>354</v>
      </c>
    </row>
    <row r="481" spans="1:8" s="112" customFormat="1" hidden="1" x14ac:dyDescent="0.3">
      <c r="A481" s="282"/>
      <c r="B481" s="282"/>
      <c r="C481" s="287"/>
      <c r="D481" s="279"/>
      <c r="E481" s="283"/>
      <c r="F481" s="283"/>
      <c r="G481" s="89">
        <f t="shared" si="25"/>
        <v>0</v>
      </c>
      <c r="H481" s="125" t="s">
        <v>354</v>
      </c>
    </row>
    <row r="482" spans="1:8" s="112" customFormat="1" hidden="1" x14ac:dyDescent="0.3">
      <c r="A482" s="282"/>
      <c r="B482" s="282"/>
      <c r="C482" s="287"/>
      <c r="D482" s="279"/>
      <c r="E482" s="283"/>
      <c r="F482" s="283"/>
      <c r="G482" s="89">
        <f t="shared" si="25"/>
        <v>0</v>
      </c>
      <c r="H482" s="125" t="s">
        <v>354</v>
      </c>
    </row>
    <row r="483" spans="1:8" s="112" customFormat="1" hidden="1" x14ac:dyDescent="0.3">
      <c r="A483" s="282"/>
      <c r="B483" s="282"/>
      <c r="C483" s="287"/>
      <c r="D483" s="279"/>
      <c r="E483" s="283"/>
      <c r="F483" s="283"/>
      <c r="G483" s="89">
        <f t="shared" si="25"/>
        <v>0</v>
      </c>
      <c r="H483" s="125" t="s">
        <v>354</v>
      </c>
    </row>
    <row r="484" spans="1:8" s="112" customFormat="1" hidden="1" x14ac:dyDescent="0.3">
      <c r="A484" s="282"/>
      <c r="B484" s="282"/>
      <c r="C484" s="287"/>
      <c r="D484" s="279"/>
      <c r="E484" s="283"/>
      <c r="F484" s="283"/>
      <c r="G484" s="89">
        <f t="shared" si="25"/>
        <v>0</v>
      </c>
      <c r="H484" s="125" t="s">
        <v>354</v>
      </c>
    </row>
    <row r="485" spans="1:8" s="112" customFormat="1" hidden="1" x14ac:dyDescent="0.3">
      <c r="A485" s="282"/>
      <c r="B485" s="282"/>
      <c r="C485" s="287"/>
      <c r="D485" s="279"/>
      <c r="E485" s="283"/>
      <c r="F485" s="283"/>
      <c r="G485" s="89">
        <f t="shared" si="25"/>
        <v>0</v>
      </c>
      <c r="H485" s="125" t="s">
        <v>354</v>
      </c>
    </row>
    <row r="486" spans="1:8" s="112" customFormat="1" hidden="1" x14ac:dyDescent="0.3">
      <c r="A486" s="282"/>
      <c r="B486" s="282"/>
      <c r="C486" s="287"/>
      <c r="D486" s="279"/>
      <c r="E486" s="283"/>
      <c r="F486" s="283"/>
      <c r="G486" s="89">
        <f t="shared" si="25"/>
        <v>0</v>
      </c>
      <c r="H486" s="125" t="s">
        <v>354</v>
      </c>
    </row>
    <row r="487" spans="1:8" s="112" customFormat="1" hidden="1" x14ac:dyDescent="0.3">
      <c r="A487" s="282"/>
      <c r="B487" s="282"/>
      <c r="C487" s="287"/>
      <c r="D487" s="279"/>
      <c r="E487" s="283"/>
      <c r="F487" s="283"/>
      <c r="G487" s="89">
        <f t="shared" si="25"/>
        <v>0</v>
      </c>
      <c r="H487" s="125" t="s">
        <v>354</v>
      </c>
    </row>
    <row r="488" spans="1:8" s="112" customFormat="1" hidden="1" x14ac:dyDescent="0.3">
      <c r="A488" s="282"/>
      <c r="B488" s="282"/>
      <c r="C488" s="287"/>
      <c r="D488" s="279"/>
      <c r="E488" s="283"/>
      <c r="F488" s="283"/>
      <c r="G488" s="89">
        <f t="shared" si="25"/>
        <v>0</v>
      </c>
      <c r="H488" s="125" t="s">
        <v>354</v>
      </c>
    </row>
    <row r="489" spans="1:8" s="112" customFormat="1" hidden="1" x14ac:dyDescent="0.3">
      <c r="A489" s="282"/>
      <c r="B489" s="282"/>
      <c r="C489" s="287"/>
      <c r="D489" s="279"/>
      <c r="E489" s="283"/>
      <c r="F489" s="283"/>
      <c r="G489" s="89">
        <f t="shared" si="25"/>
        <v>0</v>
      </c>
      <c r="H489" s="125" t="s">
        <v>354</v>
      </c>
    </row>
    <row r="490" spans="1:8" s="112" customFormat="1" hidden="1" x14ac:dyDescent="0.3">
      <c r="A490" s="282"/>
      <c r="B490" s="282"/>
      <c r="C490" s="287"/>
      <c r="D490" s="279"/>
      <c r="E490" s="283"/>
      <c r="F490" s="283"/>
      <c r="G490" s="89">
        <f t="shared" si="25"/>
        <v>0</v>
      </c>
      <c r="H490" s="125" t="s">
        <v>354</v>
      </c>
    </row>
    <row r="491" spans="1:8" s="112" customFormat="1" hidden="1" x14ac:dyDescent="0.3">
      <c r="A491" s="282"/>
      <c r="B491" s="282"/>
      <c r="C491" s="287"/>
      <c r="D491" s="279"/>
      <c r="E491" s="283"/>
      <c r="F491" s="283"/>
      <c r="G491" s="89">
        <f t="shared" si="25"/>
        <v>0</v>
      </c>
      <c r="H491" s="125" t="s">
        <v>354</v>
      </c>
    </row>
    <row r="492" spans="1:8" s="112" customFormat="1" hidden="1" x14ac:dyDescent="0.3">
      <c r="A492" s="282"/>
      <c r="B492" s="282"/>
      <c r="C492" s="287"/>
      <c r="D492" s="279"/>
      <c r="E492" s="283"/>
      <c r="F492" s="283"/>
      <c r="G492" s="89">
        <f t="shared" si="25"/>
        <v>0</v>
      </c>
      <c r="H492" s="125" t="s">
        <v>354</v>
      </c>
    </row>
    <row r="493" spans="1:8" s="112" customFormat="1" hidden="1" x14ac:dyDescent="0.3">
      <c r="A493" s="282"/>
      <c r="B493" s="282"/>
      <c r="C493" s="287"/>
      <c r="D493" s="279"/>
      <c r="E493" s="283"/>
      <c r="F493" s="283"/>
      <c r="G493" s="89">
        <f t="shared" si="25"/>
        <v>0</v>
      </c>
      <c r="H493" s="125" t="s">
        <v>354</v>
      </c>
    </row>
    <row r="494" spans="1:8" s="112" customFormat="1" hidden="1" x14ac:dyDescent="0.3">
      <c r="A494" s="282"/>
      <c r="B494" s="282"/>
      <c r="C494" s="287"/>
      <c r="D494" s="279"/>
      <c r="E494" s="283"/>
      <c r="F494" s="283"/>
      <c r="G494" s="89">
        <f t="shared" si="25"/>
        <v>0</v>
      </c>
      <c r="H494" s="125" t="s">
        <v>354</v>
      </c>
    </row>
    <row r="495" spans="1:8" s="112" customFormat="1" hidden="1" x14ac:dyDescent="0.3">
      <c r="A495" s="282"/>
      <c r="B495" s="282"/>
      <c r="C495" s="287"/>
      <c r="D495" s="279"/>
      <c r="E495" s="283"/>
      <c r="F495" s="283"/>
      <c r="G495" s="89">
        <f t="shared" si="25"/>
        <v>0</v>
      </c>
      <c r="H495" s="125" t="s">
        <v>354</v>
      </c>
    </row>
    <row r="496" spans="1:8" s="112" customFormat="1" hidden="1" x14ac:dyDescent="0.3">
      <c r="A496" s="282"/>
      <c r="B496" s="282"/>
      <c r="C496" s="287"/>
      <c r="D496" s="279"/>
      <c r="E496" s="283"/>
      <c r="F496" s="283"/>
      <c r="G496" s="89">
        <f t="shared" si="25"/>
        <v>0</v>
      </c>
      <c r="H496" s="125" t="s">
        <v>354</v>
      </c>
    </row>
    <row r="497" spans="1:8" s="112" customFormat="1" hidden="1" x14ac:dyDescent="0.3">
      <c r="A497" s="282"/>
      <c r="B497" s="282"/>
      <c r="C497" s="287"/>
      <c r="D497" s="279"/>
      <c r="E497" s="283"/>
      <c r="F497" s="283"/>
      <c r="G497" s="89">
        <f t="shared" si="25"/>
        <v>0</v>
      </c>
      <c r="H497" s="125" t="s">
        <v>354</v>
      </c>
    </row>
    <row r="498" spans="1:8" s="112" customFormat="1" hidden="1" x14ac:dyDescent="0.3">
      <c r="A498" s="282"/>
      <c r="B498" s="282"/>
      <c r="C498" s="287"/>
      <c r="D498" s="279"/>
      <c r="E498" s="283"/>
      <c r="F498" s="283"/>
      <c r="G498" s="89">
        <f t="shared" si="25"/>
        <v>0</v>
      </c>
      <c r="H498" s="125" t="s">
        <v>354</v>
      </c>
    </row>
    <row r="499" spans="1:8" s="112" customFormat="1" hidden="1" x14ac:dyDescent="0.3">
      <c r="A499" s="282"/>
      <c r="B499" s="282"/>
      <c r="C499" s="287"/>
      <c r="D499" s="279"/>
      <c r="E499" s="283"/>
      <c r="F499" s="283"/>
      <c r="G499" s="89">
        <f t="shared" si="25"/>
        <v>0</v>
      </c>
      <c r="H499" s="125" t="s">
        <v>354</v>
      </c>
    </row>
    <row r="500" spans="1:8" s="112" customFormat="1" hidden="1" x14ac:dyDescent="0.3">
      <c r="A500" s="282"/>
      <c r="B500" s="282"/>
      <c r="C500" s="287"/>
      <c r="D500" s="279"/>
      <c r="E500" s="283"/>
      <c r="F500" s="283"/>
      <c r="G500" s="89">
        <f t="shared" si="25"/>
        <v>0</v>
      </c>
      <c r="H500" s="125" t="s">
        <v>354</v>
      </c>
    </row>
    <row r="501" spans="1:8" s="112" customFormat="1" hidden="1" x14ac:dyDescent="0.3">
      <c r="A501" s="282"/>
      <c r="B501" s="282"/>
      <c r="C501" s="287"/>
      <c r="D501" s="279"/>
      <c r="E501" s="283"/>
      <c r="F501" s="283"/>
      <c r="G501" s="89">
        <f t="shared" si="25"/>
        <v>0</v>
      </c>
      <c r="H501" s="125" t="s">
        <v>354</v>
      </c>
    </row>
    <row r="502" spans="1:8" s="112" customFormat="1" hidden="1" x14ac:dyDescent="0.3">
      <c r="A502" s="282"/>
      <c r="B502" s="282"/>
      <c r="C502" s="287"/>
      <c r="D502" s="279"/>
      <c r="E502" s="283"/>
      <c r="F502" s="283"/>
      <c r="G502" s="89">
        <f t="shared" si="25"/>
        <v>0</v>
      </c>
      <c r="H502" s="125" t="s">
        <v>354</v>
      </c>
    </row>
    <row r="503" spans="1:8" s="112" customFormat="1" hidden="1" x14ac:dyDescent="0.3">
      <c r="A503" s="282"/>
      <c r="B503" s="282"/>
      <c r="C503" s="287"/>
      <c r="D503" s="279"/>
      <c r="E503" s="283"/>
      <c r="F503" s="283"/>
      <c r="G503" s="89">
        <f t="shared" si="25"/>
        <v>0</v>
      </c>
      <c r="H503" s="125" t="s">
        <v>354</v>
      </c>
    </row>
    <row r="504" spans="1:8" s="112" customFormat="1" hidden="1" x14ac:dyDescent="0.3">
      <c r="A504" s="282"/>
      <c r="B504" s="282"/>
      <c r="C504" s="287"/>
      <c r="D504" s="279"/>
      <c r="E504" s="283"/>
      <c r="F504" s="283"/>
      <c r="G504" s="89">
        <f t="shared" si="25"/>
        <v>0</v>
      </c>
      <c r="H504" s="125" t="s">
        <v>354</v>
      </c>
    </row>
    <row r="505" spans="1:8" s="112" customFormat="1" hidden="1" x14ac:dyDescent="0.3">
      <c r="A505" s="282"/>
      <c r="B505" s="282"/>
      <c r="C505" s="287"/>
      <c r="D505" s="279"/>
      <c r="E505" s="283"/>
      <c r="F505" s="283"/>
      <c r="G505" s="89">
        <f t="shared" si="25"/>
        <v>0</v>
      </c>
      <c r="H505" s="125" t="s">
        <v>354</v>
      </c>
    </row>
    <row r="506" spans="1:8" s="112" customFormat="1" hidden="1" x14ac:dyDescent="0.3">
      <c r="A506" s="282"/>
      <c r="B506" s="282"/>
      <c r="C506" s="287"/>
      <c r="D506" s="279"/>
      <c r="E506" s="283"/>
      <c r="F506" s="283"/>
      <c r="G506" s="89">
        <f t="shared" si="25"/>
        <v>0</v>
      </c>
      <c r="H506" s="125" t="s">
        <v>354</v>
      </c>
    </row>
    <row r="507" spans="1:8" s="112" customFormat="1" hidden="1" x14ac:dyDescent="0.3">
      <c r="A507" s="282"/>
      <c r="B507" s="282"/>
      <c r="C507" s="287"/>
      <c r="D507" s="279"/>
      <c r="E507" s="283"/>
      <c r="F507" s="283"/>
      <c r="G507" s="89">
        <f t="shared" si="25"/>
        <v>0</v>
      </c>
      <c r="H507" s="125" t="s">
        <v>354</v>
      </c>
    </row>
    <row r="508" spans="1:8" s="112" customFormat="1" hidden="1" x14ac:dyDescent="0.3">
      <c r="A508" s="282"/>
      <c r="B508" s="282"/>
      <c r="C508" s="287"/>
      <c r="D508" s="279"/>
      <c r="E508" s="283"/>
      <c r="F508" s="283"/>
      <c r="G508" s="89">
        <f t="shared" si="25"/>
        <v>0</v>
      </c>
      <c r="H508" s="125" t="s">
        <v>354</v>
      </c>
    </row>
    <row r="509" spans="1:8" s="112" customFormat="1" hidden="1" x14ac:dyDescent="0.3">
      <c r="A509" s="282"/>
      <c r="B509" s="282"/>
      <c r="C509" s="287"/>
      <c r="D509" s="279"/>
      <c r="E509" s="283"/>
      <c r="F509" s="283"/>
      <c r="G509" s="89">
        <f t="shared" si="25"/>
        <v>0</v>
      </c>
      <c r="H509" s="125" t="s">
        <v>354</v>
      </c>
    </row>
    <row r="510" spans="1:8" s="112" customFormat="1" hidden="1" x14ac:dyDescent="0.3">
      <c r="A510" s="282"/>
      <c r="B510" s="282"/>
      <c r="C510" s="287"/>
      <c r="D510" s="279"/>
      <c r="E510" s="283"/>
      <c r="F510" s="283"/>
      <c r="G510" s="89">
        <f t="shared" si="25"/>
        <v>0</v>
      </c>
      <c r="H510" s="125" t="s">
        <v>354</v>
      </c>
    </row>
    <row r="511" spans="1:8" s="112" customFormat="1" hidden="1" x14ac:dyDescent="0.3">
      <c r="A511" s="282"/>
      <c r="B511" s="282"/>
      <c r="C511" s="287"/>
      <c r="D511" s="279"/>
      <c r="E511" s="283"/>
      <c r="F511" s="283"/>
      <c r="G511" s="89">
        <f t="shared" si="25"/>
        <v>0</v>
      </c>
      <c r="H511" s="125" t="s">
        <v>354</v>
      </c>
    </row>
    <row r="512" spans="1:8" s="112" customFormat="1" hidden="1" x14ac:dyDescent="0.3">
      <c r="A512" s="282"/>
      <c r="B512" s="282"/>
      <c r="C512" s="287"/>
      <c r="D512" s="279"/>
      <c r="E512" s="283"/>
      <c r="F512" s="283"/>
      <c r="G512" s="89">
        <f t="shared" si="25"/>
        <v>0</v>
      </c>
      <c r="H512" s="125" t="s">
        <v>354</v>
      </c>
    </row>
    <row r="513" spans="1:8" s="112" customFormat="1" hidden="1" x14ac:dyDescent="0.3">
      <c r="A513" s="282"/>
      <c r="B513" s="282"/>
      <c r="C513" s="287"/>
      <c r="D513" s="279"/>
      <c r="E513" s="283"/>
      <c r="F513" s="283"/>
      <c r="G513" s="89">
        <f t="shared" si="25"/>
        <v>0</v>
      </c>
      <c r="H513" s="125" t="s">
        <v>354</v>
      </c>
    </row>
    <row r="514" spans="1:8" s="112" customFormat="1" hidden="1" x14ac:dyDescent="0.3">
      <c r="A514" s="282"/>
      <c r="B514" s="282"/>
      <c r="C514" s="287"/>
      <c r="D514" s="279"/>
      <c r="E514" s="283"/>
      <c r="F514" s="283"/>
      <c r="G514" s="89">
        <f t="shared" si="25"/>
        <v>0</v>
      </c>
      <c r="H514" s="125" t="s">
        <v>354</v>
      </c>
    </row>
    <row r="515" spans="1:8" s="112" customFormat="1" hidden="1" x14ac:dyDescent="0.3">
      <c r="A515" s="282"/>
      <c r="B515" s="282"/>
      <c r="C515" s="287"/>
      <c r="D515" s="279"/>
      <c r="E515" s="283"/>
      <c r="F515" s="283"/>
      <c r="G515" s="89">
        <f t="shared" si="25"/>
        <v>0</v>
      </c>
      <c r="H515" s="125" t="s">
        <v>354</v>
      </c>
    </row>
    <row r="516" spans="1:8" s="112" customFormat="1" hidden="1" x14ac:dyDescent="0.3">
      <c r="A516" s="282"/>
      <c r="B516" s="282"/>
      <c r="C516" s="287"/>
      <c r="D516" s="279"/>
      <c r="E516" s="283"/>
      <c r="F516" s="283"/>
      <c r="G516" s="89">
        <f t="shared" si="25"/>
        <v>0</v>
      </c>
      <c r="H516" s="125" t="s">
        <v>354</v>
      </c>
    </row>
    <row r="517" spans="1:8" s="112" customFormat="1" hidden="1" x14ac:dyDescent="0.3">
      <c r="A517" s="282"/>
      <c r="B517" s="282"/>
      <c r="C517" s="287"/>
      <c r="D517" s="279"/>
      <c r="E517" s="283"/>
      <c r="F517" s="283"/>
      <c r="G517" s="89">
        <f t="shared" si="25"/>
        <v>0</v>
      </c>
      <c r="H517" s="125" t="s">
        <v>354</v>
      </c>
    </row>
    <row r="518" spans="1:8" s="112" customFormat="1" hidden="1" x14ac:dyDescent="0.3">
      <c r="A518" s="282"/>
      <c r="B518" s="282"/>
      <c r="C518" s="287"/>
      <c r="D518" s="279"/>
      <c r="E518" s="283"/>
      <c r="F518" s="283"/>
      <c r="G518" s="89">
        <f t="shared" si="25"/>
        <v>0</v>
      </c>
      <c r="H518" s="125" t="s">
        <v>354</v>
      </c>
    </row>
    <row r="519" spans="1:8" s="112" customFormat="1" hidden="1" x14ac:dyDescent="0.3">
      <c r="A519" s="282"/>
      <c r="B519" s="282"/>
      <c r="C519" s="287"/>
      <c r="D519" s="279"/>
      <c r="E519" s="283"/>
      <c r="F519" s="283"/>
      <c r="G519" s="89">
        <f t="shared" si="25"/>
        <v>0</v>
      </c>
      <c r="H519" s="125" t="s">
        <v>354</v>
      </c>
    </row>
    <row r="520" spans="1:8" s="112" customFormat="1" hidden="1" x14ac:dyDescent="0.3">
      <c r="A520" s="282"/>
      <c r="B520" s="282"/>
      <c r="C520" s="287"/>
      <c r="D520" s="279"/>
      <c r="E520" s="283"/>
      <c r="F520" s="283"/>
      <c r="G520" s="89">
        <f t="shared" si="25"/>
        <v>0</v>
      </c>
      <c r="H520" s="125" t="s">
        <v>354</v>
      </c>
    </row>
    <row r="521" spans="1:8" s="112" customFormat="1" hidden="1" x14ac:dyDescent="0.3">
      <c r="A521" s="282"/>
      <c r="B521" s="282"/>
      <c r="C521" s="287"/>
      <c r="D521" s="279"/>
      <c r="E521" s="283"/>
      <c r="F521" s="283"/>
      <c r="G521" s="89">
        <f t="shared" si="25"/>
        <v>0</v>
      </c>
      <c r="H521" s="125" t="s">
        <v>354</v>
      </c>
    </row>
    <row r="522" spans="1:8" s="112" customFormat="1" hidden="1" x14ac:dyDescent="0.3">
      <c r="A522" s="282"/>
      <c r="B522" s="282"/>
      <c r="C522" s="287"/>
      <c r="D522" s="279"/>
      <c r="E522" s="283"/>
      <c r="F522" s="283"/>
      <c r="G522" s="89">
        <f t="shared" si="25"/>
        <v>0</v>
      </c>
      <c r="H522" s="125" t="s">
        <v>354</v>
      </c>
    </row>
    <row r="523" spans="1:8" s="112" customFormat="1" hidden="1" x14ac:dyDescent="0.3">
      <c r="A523" s="282"/>
      <c r="B523" s="282"/>
      <c r="C523" s="287"/>
      <c r="D523" s="279"/>
      <c r="E523" s="283"/>
      <c r="F523" s="283"/>
      <c r="G523" s="89">
        <f t="shared" si="25"/>
        <v>0</v>
      </c>
      <c r="H523" s="125" t="s">
        <v>354</v>
      </c>
    </row>
    <row r="524" spans="1:8" s="112" customFormat="1" hidden="1" x14ac:dyDescent="0.3">
      <c r="A524" s="282"/>
      <c r="B524" s="282"/>
      <c r="C524" s="287"/>
      <c r="D524" s="279"/>
      <c r="E524" s="283"/>
      <c r="F524" s="283"/>
      <c r="G524" s="89">
        <f t="shared" si="25"/>
        <v>0</v>
      </c>
      <c r="H524" s="125" t="s">
        <v>354</v>
      </c>
    </row>
    <row r="525" spans="1:8" s="112" customFormat="1" hidden="1" x14ac:dyDescent="0.3">
      <c r="A525" s="282"/>
      <c r="B525" s="282"/>
      <c r="C525" s="287"/>
      <c r="D525" s="279"/>
      <c r="E525" s="283"/>
      <c r="F525" s="283"/>
      <c r="G525" s="89">
        <f t="shared" si="25"/>
        <v>0</v>
      </c>
      <c r="H525" s="125" t="s">
        <v>354</v>
      </c>
    </row>
    <row r="526" spans="1:8" s="112" customFormat="1" hidden="1" x14ac:dyDescent="0.3">
      <c r="A526" s="282"/>
      <c r="B526" s="282"/>
      <c r="C526" s="287"/>
      <c r="D526" s="279"/>
      <c r="E526" s="283"/>
      <c r="F526" s="283"/>
      <c r="G526" s="89">
        <f t="shared" si="25"/>
        <v>0</v>
      </c>
      <c r="H526" s="125" t="s">
        <v>354</v>
      </c>
    </row>
    <row r="527" spans="1:8" s="112" customFormat="1" hidden="1" x14ac:dyDescent="0.3">
      <c r="A527" s="282"/>
      <c r="B527" s="282"/>
      <c r="C527" s="287"/>
      <c r="D527" s="279"/>
      <c r="E527" s="283"/>
      <c r="F527" s="283"/>
      <c r="G527" s="89">
        <f t="shared" si="25"/>
        <v>0</v>
      </c>
      <c r="H527" s="125" t="s">
        <v>354</v>
      </c>
    </row>
    <row r="528" spans="1:8" s="112" customFormat="1" hidden="1" x14ac:dyDescent="0.3">
      <c r="A528" s="282"/>
      <c r="B528" s="282"/>
      <c r="C528" s="287"/>
      <c r="D528" s="279"/>
      <c r="E528" s="283"/>
      <c r="F528" s="283"/>
      <c r="G528" s="89">
        <f t="shared" si="25"/>
        <v>0</v>
      </c>
      <c r="H528" s="125" t="s">
        <v>354</v>
      </c>
    </row>
    <row r="529" spans="1:18" s="112" customFormat="1" hidden="1" x14ac:dyDescent="0.3">
      <c r="A529" s="282"/>
      <c r="B529" s="282"/>
      <c r="C529" s="287"/>
      <c r="D529" s="279"/>
      <c r="E529" s="283"/>
      <c r="F529" s="283"/>
      <c r="G529" s="89">
        <f t="shared" si="25"/>
        <v>0</v>
      </c>
      <c r="H529" s="125" t="s">
        <v>354</v>
      </c>
    </row>
    <row r="530" spans="1:18" s="112" customFormat="1" hidden="1" x14ac:dyDescent="0.3">
      <c r="A530" s="282"/>
      <c r="B530" s="282"/>
      <c r="C530" s="287"/>
      <c r="D530" s="279"/>
      <c r="E530" s="283"/>
      <c r="F530" s="283"/>
      <c r="G530" s="89">
        <f t="shared" si="25"/>
        <v>0</v>
      </c>
      <c r="H530" s="125" t="s">
        <v>354</v>
      </c>
    </row>
    <row r="531" spans="1:18" s="112" customFormat="1" hidden="1" x14ac:dyDescent="0.3">
      <c r="A531" s="282"/>
      <c r="B531" s="282"/>
      <c r="C531" s="287"/>
      <c r="D531" s="279"/>
      <c r="E531" s="283"/>
      <c r="F531" s="283"/>
      <c r="G531" s="89">
        <f t="shared" si="25"/>
        <v>0</v>
      </c>
      <c r="H531" s="125" t="s">
        <v>354</v>
      </c>
    </row>
    <row r="532" spans="1:18" s="112" customFormat="1" hidden="1" x14ac:dyDescent="0.3">
      <c r="A532" s="282"/>
      <c r="B532" s="282"/>
      <c r="C532" s="287"/>
      <c r="D532" s="279"/>
      <c r="E532" s="283"/>
      <c r="F532" s="283"/>
      <c r="G532" s="89">
        <f t="shared" si="25"/>
        <v>0</v>
      </c>
      <c r="H532" s="125" t="s">
        <v>354</v>
      </c>
    </row>
    <row r="533" spans="1:18" s="112" customFormat="1" hidden="1" x14ac:dyDescent="0.3">
      <c r="A533" s="282"/>
      <c r="B533" s="282"/>
      <c r="C533" s="287"/>
      <c r="D533" s="279"/>
      <c r="E533" s="283"/>
      <c r="F533" s="283"/>
      <c r="G533" s="89">
        <f t="shared" si="25"/>
        <v>0</v>
      </c>
      <c r="H533" s="125" t="s">
        <v>354</v>
      </c>
    </row>
    <row r="534" spans="1:18" s="112" customFormat="1" hidden="1" x14ac:dyDescent="0.3">
      <c r="A534" s="282"/>
      <c r="B534" s="282"/>
      <c r="C534" s="287"/>
      <c r="D534" s="279"/>
      <c r="E534" s="283"/>
      <c r="F534" s="283"/>
      <c r="G534" s="89">
        <f t="shared" si="25"/>
        <v>0</v>
      </c>
      <c r="H534" s="125" t="s">
        <v>354</v>
      </c>
    </row>
    <row r="535" spans="1:18" s="112" customFormat="1" hidden="1" x14ac:dyDescent="0.3">
      <c r="A535" s="282"/>
      <c r="B535" s="282"/>
      <c r="C535" s="287"/>
      <c r="D535" s="279"/>
      <c r="E535" s="283"/>
      <c r="F535" s="283"/>
      <c r="G535" s="89">
        <f t="shared" si="25"/>
        <v>0</v>
      </c>
      <c r="H535" s="125" t="s">
        <v>354</v>
      </c>
    </row>
    <row r="536" spans="1:18" s="112" customFormat="1" hidden="1" x14ac:dyDescent="0.3">
      <c r="A536" s="282"/>
      <c r="B536" s="282"/>
      <c r="C536" s="287"/>
      <c r="D536" s="279"/>
      <c r="E536" s="283"/>
      <c r="F536" s="283"/>
      <c r="G536" s="89">
        <f t="shared" si="25"/>
        <v>0</v>
      </c>
      <c r="H536" s="125" t="s">
        <v>354</v>
      </c>
    </row>
    <row r="537" spans="1:18" s="112" customFormat="1" hidden="1" x14ac:dyDescent="0.3">
      <c r="A537" s="282"/>
      <c r="B537" s="282"/>
      <c r="C537" s="287"/>
      <c r="D537" s="279"/>
      <c r="E537" s="283"/>
      <c r="F537" s="283"/>
      <c r="G537" s="89">
        <f t="shared" si="25"/>
        <v>0</v>
      </c>
      <c r="H537" s="125" t="s">
        <v>354</v>
      </c>
    </row>
    <row r="538" spans="1:18" s="112" customFormat="1" x14ac:dyDescent="0.3">
      <c r="A538" s="282" t="s">
        <v>326</v>
      </c>
      <c r="B538" s="282" t="s">
        <v>43</v>
      </c>
      <c r="C538" s="287">
        <f t="shared" ref="C538" ca="1" si="26">RAND()*1000000</f>
        <v>773328.71935893234</v>
      </c>
      <c r="D538" s="279" t="s">
        <v>325</v>
      </c>
      <c r="E538" s="283">
        <v>3</v>
      </c>
      <c r="F538" s="283">
        <v>1</v>
      </c>
      <c r="G538" s="315">
        <f ca="1">ROUND(C538*E538*F538,2)</f>
        <v>2319986.16</v>
      </c>
      <c r="H538" s="297" t="s">
        <v>354</v>
      </c>
    </row>
    <row r="539" spans="1:18" s="112" customFormat="1" x14ac:dyDescent="0.3">
      <c r="A539" s="207"/>
      <c r="C539" s="113"/>
      <c r="E539" s="208"/>
      <c r="F539" s="211" t="s">
        <v>275</v>
      </c>
      <c r="G539" s="329">
        <f ca="1">ROUND(SUBTOTAL(109,G408:G538),2)</f>
        <v>5888390.9199999999</v>
      </c>
      <c r="H539" s="297" t="s">
        <v>354</v>
      </c>
      <c r="J539" s="128" t="s">
        <v>358</v>
      </c>
    </row>
    <row r="540" spans="1:18" s="112" customFormat="1" x14ac:dyDescent="0.3">
      <c r="A540" s="250"/>
      <c r="C540" s="113"/>
      <c r="E540" s="208"/>
      <c r="F540" s="214"/>
      <c r="G540" s="89"/>
      <c r="H540" s="297" t="s">
        <v>352</v>
      </c>
      <c r="J540" s="128"/>
    </row>
    <row r="541" spans="1:18" s="112" customFormat="1" x14ac:dyDescent="0.3">
      <c r="A541" s="250"/>
      <c r="C541" s="113"/>
      <c r="E541" s="208"/>
      <c r="F541" s="255" t="s">
        <v>299</v>
      </c>
      <c r="G541" s="89">
        <f ca="1">+G539+G407</f>
        <v>9634470.0800000001</v>
      </c>
      <c r="H541" s="297" t="s">
        <v>352</v>
      </c>
      <c r="J541" s="128"/>
    </row>
    <row r="542" spans="1:18" s="112" customFormat="1" x14ac:dyDescent="0.3">
      <c r="C542" s="113"/>
      <c r="G542" s="116"/>
      <c r="H542" s="297" t="s">
        <v>352</v>
      </c>
    </row>
    <row r="543" spans="1:18" s="112" customFormat="1" x14ac:dyDescent="0.3">
      <c r="A543" s="257" t="s">
        <v>302</v>
      </c>
      <c r="B543" s="118"/>
      <c r="C543" s="118"/>
      <c r="D543" s="118"/>
      <c r="E543" s="118"/>
      <c r="F543" s="118"/>
      <c r="G543" s="139"/>
      <c r="H543" s="297" t="s">
        <v>353</v>
      </c>
      <c r="J543" s="153" t="s">
        <v>248</v>
      </c>
    </row>
    <row r="544" spans="1:18" s="112" customFormat="1" ht="45" customHeight="1" x14ac:dyDescent="0.3">
      <c r="A544" s="559" t="s">
        <v>329</v>
      </c>
      <c r="B544" s="560"/>
      <c r="C544" s="560"/>
      <c r="D544" s="560"/>
      <c r="E544" s="560"/>
      <c r="F544" s="560"/>
      <c r="G544" s="561"/>
      <c r="H544" s="297" t="s">
        <v>353</v>
      </c>
      <c r="J544" s="556" t="s">
        <v>310</v>
      </c>
      <c r="K544" s="556"/>
      <c r="L544" s="556"/>
      <c r="M544" s="556"/>
      <c r="N544" s="556"/>
      <c r="O544" s="556"/>
      <c r="P544" s="556"/>
      <c r="Q544" s="556"/>
      <c r="R544" s="556"/>
    </row>
    <row r="545" spans="1:18" x14ac:dyDescent="0.3">
      <c r="H545" s="297" t="s">
        <v>354</v>
      </c>
    </row>
    <row r="546" spans="1:18" s="112" customFormat="1" x14ac:dyDescent="0.3">
      <c r="A546" s="257" t="s">
        <v>303</v>
      </c>
      <c r="B546" s="121"/>
      <c r="C546" s="122"/>
      <c r="D546" s="122"/>
      <c r="E546" s="122"/>
      <c r="F546" s="122"/>
      <c r="G546" s="140"/>
      <c r="H546" s="297" t="s">
        <v>354</v>
      </c>
      <c r="J546" s="153" t="s">
        <v>248</v>
      </c>
    </row>
    <row r="547" spans="1:18" s="112" customFormat="1" ht="45" customHeight="1" x14ac:dyDescent="0.3">
      <c r="A547" s="559" t="s">
        <v>330</v>
      </c>
      <c r="B547" s="560"/>
      <c r="C547" s="560"/>
      <c r="D547" s="560"/>
      <c r="E547" s="560"/>
      <c r="F547" s="560"/>
      <c r="G547" s="561"/>
      <c r="H547" s="297" t="s">
        <v>354</v>
      </c>
      <c r="J547" s="556" t="s">
        <v>310</v>
      </c>
      <c r="K547" s="556"/>
      <c r="L547" s="556"/>
      <c r="M547" s="556"/>
      <c r="N547" s="556"/>
      <c r="O547" s="556"/>
      <c r="P547" s="556"/>
      <c r="Q547" s="556"/>
      <c r="R547" s="556"/>
    </row>
  </sheetData>
  <sheetProtection algorithmName="SHA-512" hashValue="Z3H5+CPEUaeZHMRrnM5v/xjd7vig9oTw5Z4KUbKcEQ04A3Ak284JvZjalMhkYf70z10bnN0T9jAOJkMFWoCrOQ==" saltValue="nCkBOAj7vhxwWQ3um2Et1A==" spinCount="100000" sheet="1" objects="1" scenarios="1" formatCells="0" formatRows="0" sort="0" autoFilter="0"/>
  <autoFilter ref="H1:H547" xr:uid="{00000000-0001-0000-0D00-000000000000}"/>
  <mergeCells count="144">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B69:C69"/>
    <mergeCell ref="B70:C70"/>
    <mergeCell ref="B71:C71"/>
    <mergeCell ref="B72:C72"/>
    <mergeCell ref="B73:C73"/>
    <mergeCell ref="B74:C74"/>
    <mergeCell ref="B75:C75"/>
    <mergeCell ref="B76:C76"/>
    <mergeCell ref="B77:C77"/>
    <mergeCell ref="B78:C78"/>
    <mergeCell ref="B79:C79"/>
    <mergeCell ref="B80:C80"/>
    <mergeCell ref="B81:C81"/>
    <mergeCell ref="B90:C90"/>
    <mergeCell ref="B91:C91"/>
    <mergeCell ref="B82:C82"/>
    <mergeCell ref="B83:C83"/>
    <mergeCell ref="B84:C84"/>
    <mergeCell ref="B85:C85"/>
    <mergeCell ref="B86:C86"/>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22:C22"/>
    <mergeCell ref="B23:C23"/>
    <mergeCell ref="B24:C24"/>
    <mergeCell ref="B25:C25"/>
    <mergeCell ref="B26:C26"/>
    <mergeCell ref="B17:C17"/>
    <mergeCell ref="B18:C18"/>
    <mergeCell ref="B19:C19"/>
    <mergeCell ref="B20:C20"/>
    <mergeCell ref="B21:C21"/>
    <mergeCell ref="B32:C32"/>
    <mergeCell ref="B33:C33"/>
    <mergeCell ref="B34:C34"/>
    <mergeCell ref="B35:C35"/>
    <mergeCell ref="B36:C36"/>
    <mergeCell ref="B27:C27"/>
    <mergeCell ref="B28:C28"/>
    <mergeCell ref="B29:C29"/>
    <mergeCell ref="B30:C30"/>
    <mergeCell ref="B31:C31"/>
    <mergeCell ref="B42:C42"/>
    <mergeCell ref="B43:C43"/>
    <mergeCell ref="B44:C44"/>
    <mergeCell ref="B45:C45"/>
    <mergeCell ref="B46:C46"/>
    <mergeCell ref="B37:C37"/>
    <mergeCell ref="B38:C38"/>
    <mergeCell ref="B39:C39"/>
    <mergeCell ref="B40:C40"/>
    <mergeCell ref="B41:C41"/>
    <mergeCell ref="B52:C52"/>
    <mergeCell ref="B53:C53"/>
    <mergeCell ref="B54:C54"/>
    <mergeCell ref="B55:C55"/>
    <mergeCell ref="B56:C56"/>
    <mergeCell ref="B47:C47"/>
    <mergeCell ref="B48:C48"/>
    <mergeCell ref="B49:C49"/>
    <mergeCell ref="B50:C50"/>
    <mergeCell ref="B51:C51"/>
    <mergeCell ref="B67:C67"/>
    <mergeCell ref="B68:C68"/>
    <mergeCell ref="B62:C62"/>
    <mergeCell ref="B63:C63"/>
    <mergeCell ref="B64:C64"/>
    <mergeCell ref="B65:C65"/>
    <mergeCell ref="B66:C66"/>
    <mergeCell ref="B57:C57"/>
    <mergeCell ref="B58:C58"/>
    <mergeCell ref="B59:C59"/>
    <mergeCell ref="B60:C60"/>
    <mergeCell ref="B61:C61"/>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75"/>
  <sheetViews>
    <sheetView zoomScaleNormal="100" zoomScaleSheetLayoutView="100" workbookViewId="0">
      <selection activeCell="A4" sqref="A4"/>
    </sheetView>
  </sheetViews>
  <sheetFormatPr defaultColWidth="9.109375" defaultRowHeight="14.4" x14ac:dyDescent="0.3"/>
  <cols>
    <col min="1" max="1" width="40" style="8" customWidth="1"/>
    <col min="2" max="2" width="76.6640625" style="8" customWidth="1"/>
    <col min="3" max="3" width="16.5546875" style="8" customWidth="1"/>
    <col min="4" max="4" width="11" hidden="1" customWidth="1"/>
    <col min="5" max="5" width="2.33203125" style="8" customWidth="1"/>
    <col min="6" max="16384" width="9.109375" style="8"/>
  </cols>
  <sheetData>
    <row r="1" spans="1:7" ht="30" customHeight="1" x14ac:dyDescent="0.3">
      <c r="A1" s="554" t="s">
        <v>188</v>
      </c>
      <c r="B1" s="554"/>
      <c r="C1" s="8">
        <f>+'Section A'!B2</f>
        <v>0</v>
      </c>
      <c r="D1" s="56" t="s">
        <v>355</v>
      </c>
    </row>
    <row r="2" spans="1:7" ht="63" customHeight="1" x14ac:dyDescent="0.3">
      <c r="A2" s="578" t="s">
        <v>199</v>
      </c>
      <c r="B2" s="578"/>
      <c r="C2" s="578"/>
      <c r="D2" s="8" t="s">
        <v>352</v>
      </c>
    </row>
    <row r="3" spans="1:7" ht="25.5" customHeight="1" x14ac:dyDescent="0.3">
      <c r="A3" s="243" t="s">
        <v>21</v>
      </c>
      <c r="B3" s="243" t="s">
        <v>60</v>
      </c>
      <c r="C3" s="64" t="s">
        <v>288</v>
      </c>
      <c r="D3" t="s">
        <v>352</v>
      </c>
    </row>
    <row r="4" spans="1:7" s="112" customFormat="1" ht="15" customHeight="1" x14ac:dyDescent="0.3">
      <c r="A4" s="248"/>
      <c r="B4" s="246"/>
      <c r="C4" s="141">
        <v>0</v>
      </c>
      <c r="D4" s="309" t="s">
        <v>353</v>
      </c>
      <c r="F4" s="217" t="s">
        <v>77</v>
      </c>
      <c r="G4" s="217"/>
    </row>
    <row r="5" spans="1:7" s="112" customFormat="1" ht="15" customHeight="1" x14ac:dyDescent="0.3">
      <c r="A5" s="242"/>
      <c r="B5" s="330"/>
      <c r="C5" s="141">
        <v>0</v>
      </c>
      <c r="D5" s="309" t="s">
        <v>353</v>
      </c>
      <c r="F5" s="217" t="s">
        <v>77</v>
      </c>
      <c r="G5" s="217"/>
    </row>
    <row r="6" spans="1:7" s="112" customFormat="1" ht="15" customHeight="1" x14ac:dyDescent="0.3">
      <c r="A6" s="242"/>
      <c r="B6" s="330"/>
      <c r="C6" s="141">
        <v>0</v>
      </c>
      <c r="D6" s="309" t="s">
        <v>353</v>
      </c>
      <c r="F6" s="217" t="s">
        <v>77</v>
      </c>
      <c r="G6" s="217"/>
    </row>
    <row r="7" spans="1:7" s="112" customFormat="1" ht="15" hidden="1" customHeight="1" x14ac:dyDescent="0.3">
      <c r="A7" s="242"/>
      <c r="B7" s="330"/>
      <c r="C7" s="141">
        <v>0</v>
      </c>
      <c r="D7" s="309" t="s">
        <v>353</v>
      </c>
      <c r="F7" s="217" t="s">
        <v>77</v>
      </c>
      <c r="G7" s="217"/>
    </row>
    <row r="8" spans="1:7" s="112" customFormat="1" ht="15" hidden="1" customHeight="1" x14ac:dyDescent="0.3">
      <c r="A8" s="242"/>
      <c r="B8" s="330"/>
      <c r="C8" s="141">
        <v>0</v>
      </c>
      <c r="D8" s="309" t="s">
        <v>353</v>
      </c>
      <c r="F8" s="217" t="s">
        <v>77</v>
      </c>
      <c r="G8" s="217"/>
    </row>
    <row r="9" spans="1:7" s="112" customFormat="1" ht="15" hidden="1" customHeight="1" x14ac:dyDescent="0.3">
      <c r="A9" s="242"/>
      <c r="B9" s="330"/>
      <c r="C9" s="141">
        <v>0</v>
      </c>
      <c r="D9" s="309" t="s">
        <v>353</v>
      </c>
      <c r="F9" s="217" t="s">
        <v>77</v>
      </c>
      <c r="G9" s="217"/>
    </row>
    <row r="10" spans="1:7" s="112" customFormat="1" ht="15" hidden="1" customHeight="1" x14ac:dyDescent="0.3">
      <c r="A10" s="242"/>
      <c r="B10" s="330"/>
      <c r="C10" s="141">
        <v>0</v>
      </c>
      <c r="D10" s="309" t="s">
        <v>353</v>
      </c>
      <c r="F10" s="217" t="s">
        <v>77</v>
      </c>
      <c r="G10" s="217"/>
    </row>
    <row r="11" spans="1:7" s="112" customFormat="1" ht="15" hidden="1" customHeight="1" x14ac:dyDescent="0.3">
      <c r="A11" s="242"/>
      <c r="B11" s="330"/>
      <c r="C11" s="141">
        <v>0</v>
      </c>
      <c r="D11" s="309" t="s">
        <v>353</v>
      </c>
      <c r="F11" s="217" t="s">
        <v>77</v>
      </c>
      <c r="G11" s="217"/>
    </row>
    <row r="12" spans="1:7" s="112" customFormat="1" ht="15" hidden="1" customHeight="1" x14ac:dyDescent="0.3">
      <c r="A12" s="242"/>
      <c r="B12" s="330"/>
      <c r="C12" s="141">
        <v>0</v>
      </c>
      <c r="D12" s="309" t="s">
        <v>353</v>
      </c>
      <c r="F12" s="217" t="s">
        <v>77</v>
      </c>
      <c r="G12" s="217"/>
    </row>
    <row r="13" spans="1:7" s="112" customFormat="1" ht="15" hidden="1" customHeight="1" x14ac:dyDescent="0.3">
      <c r="A13" s="242"/>
      <c r="B13" s="330"/>
      <c r="C13" s="141">
        <v>0</v>
      </c>
      <c r="D13" s="309" t="s">
        <v>353</v>
      </c>
      <c r="F13" s="217" t="s">
        <v>77</v>
      </c>
      <c r="G13" s="217"/>
    </row>
    <row r="14" spans="1:7" s="112" customFormat="1" ht="15" hidden="1" customHeight="1" x14ac:dyDescent="0.3">
      <c r="A14" s="242"/>
      <c r="B14" s="330"/>
      <c r="C14" s="141">
        <v>0</v>
      </c>
      <c r="D14" s="309" t="s">
        <v>353</v>
      </c>
      <c r="F14" s="217" t="s">
        <v>77</v>
      </c>
      <c r="G14" s="217"/>
    </row>
    <row r="15" spans="1:7" s="112" customFormat="1" ht="15" hidden="1" customHeight="1" x14ac:dyDescent="0.3">
      <c r="A15" s="242"/>
      <c r="B15" s="330"/>
      <c r="C15" s="141">
        <v>0</v>
      </c>
      <c r="D15" s="309" t="s">
        <v>353</v>
      </c>
      <c r="F15" s="217" t="s">
        <v>77</v>
      </c>
      <c r="G15" s="217"/>
    </row>
    <row r="16" spans="1:7" s="112" customFormat="1" ht="15" hidden="1" customHeight="1" x14ac:dyDescent="0.3">
      <c r="A16" s="242"/>
      <c r="B16" s="330"/>
      <c r="C16" s="141">
        <v>0</v>
      </c>
      <c r="D16" s="309" t="s">
        <v>353</v>
      </c>
      <c r="F16" s="217" t="s">
        <v>77</v>
      </c>
      <c r="G16" s="217"/>
    </row>
    <row r="17" spans="1:7" s="112" customFormat="1" ht="15" hidden="1" customHeight="1" x14ac:dyDescent="0.3">
      <c r="A17" s="242"/>
      <c r="B17" s="330"/>
      <c r="C17" s="141">
        <v>0</v>
      </c>
      <c r="D17" s="309" t="s">
        <v>353</v>
      </c>
      <c r="F17" s="217" t="s">
        <v>77</v>
      </c>
      <c r="G17" s="217"/>
    </row>
    <row r="18" spans="1:7" s="112" customFormat="1" ht="15" hidden="1" customHeight="1" x14ac:dyDescent="0.3">
      <c r="A18" s="242"/>
      <c r="B18" s="330"/>
      <c r="C18" s="141">
        <v>0</v>
      </c>
      <c r="D18" s="309" t="s">
        <v>353</v>
      </c>
      <c r="F18" s="217" t="s">
        <v>77</v>
      </c>
      <c r="G18" s="217"/>
    </row>
    <row r="19" spans="1:7" s="112" customFormat="1" ht="15" hidden="1" customHeight="1" x14ac:dyDescent="0.3">
      <c r="A19" s="242"/>
      <c r="B19" s="330"/>
      <c r="C19" s="141">
        <v>0</v>
      </c>
      <c r="D19" s="309" t="s">
        <v>353</v>
      </c>
      <c r="F19" s="217" t="s">
        <v>77</v>
      </c>
      <c r="G19" s="217"/>
    </row>
    <row r="20" spans="1:7" s="112" customFormat="1" ht="15" hidden="1" customHeight="1" x14ac:dyDescent="0.3">
      <c r="A20" s="242"/>
      <c r="B20" s="330"/>
      <c r="C20" s="141">
        <v>0</v>
      </c>
      <c r="D20" s="309" t="s">
        <v>353</v>
      </c>
      <c r="F20" s="217" t="s">
        <v>77</v>
      </c>
      <c r="G20" s="217"/>
    </row>
    <row r="21" spans="1:7" s="112" customFormat="1" ht="15" hidden="1" customHeight="1" x14ac:dyDescent="0.3">
      <c r="A21" s="242"/>
      <c r="B21" s="330"/>
      <c r="C21" s="141">
        <v>0</v>
      </c>
      <c r="D21" s="309" t="s">
        <v>353</v>
      </c>
      <c r="F21" s="217" t="s">
        <v>77</v>
      </c>
      <c r="G21" s="217"/>
    </row>
    <row r="22" spans="1:7" s="112" customFormat="1" ht="15" hidden="1" customHeight="1" x14ac:dyDescent="0.3">
      <c r="A22" s="242"/>
      <c r="B22" s="330"/>
      <c r="C22" s="141">
        <v>0</v>
      </c>
      <c r="D22" s="309" t="s">
        <v>353</v>
      </c>
      <c r="F22" s="217" t="s">
        <v>77</v>
      </c>
      <c r="G22" s="217"/>
    </row>
    <row r="23" spans="1:7" s="112" customFormat="1" ht="15" hidden="1" customHeight="1" x14ac:dyDescent="0.3">
      <c r="A23" s="242"/>
      <c r="B23" s="330"/>
      <c r="C23" s="141">
        <v>0</v>
      </c>
      <c r="D23" s="309" t="s">
        <v>353</v>
      </c>
      <c r="F23" s="217" t="s">
        <v>77</v>
      </c>
      <c r="G23" s="217"/>
    </row>
    <row r="24" spans="1:7" s="112" customFormat="1" ht="15" hidden="1" customHeight="1" x14ac:dyDescent="0.3">
      <c r="A24" s="242"/>
      <c r="B24" s="330"/>
      <c r="C24" s="141">
        <v>0</v>
      </c>
      <c r="D24" s="309" t="s">
        <v>353</v>
      </c>
      <c r="F24" s="217" t="s">
        <v>77</v>
      </c>
      <c r="G24" s="217"/>
    </row>
    <row r="25" spans="1:7" s="112" customFormat="1" ht="15" hidden="1" customHeight="1" x14ac:dyDescent="0.3">
      <c r="A25" s="242"/>
      <c r="B25" s="330"/>
      <c r="C25" s="141">
        <v>0</v>
      </c>
      <c r="D25" s="309" t="s">
        <v>353</v>
      </c>
      <c r="F25" s="217" t="s">
        <v>77</v>
      </c>
      <c r="G25" s="217"/>
    </row>
    <row r="26" spans="1:7" s="112" customFormat="1" ht="15" hidden="1" customHeight="1" x14ac:dyDescent="0.3">
      <c r="A26" s="242"/>
      <c r="B26" s="330"/>
      <c r="C26" s="141">
        <v>0</v>
      </c>
      <c r="D26" s="309" t="s">
        <v>353</v>
      </c>
      <c r="F26" s="217" t="s">
        <v>77</v>
      </c>
      <c r="G26" s="217"/>
    </row>
    <row r="27" spans="1:7" s="112" customFormat="1" ht="15" hidden="1" customHeight="1" x14ac:dyDescent="0.3">
      <c r="A27" s="242"/>
      <c r="B27" s="330"/>
      <c r="C27" s="141">
        <v>0</v>
      </c>
      <c r="D27" s="309" t="s">
        <v>353</v>
      </c>
      <c r="F27" s="217" t="s">
        <v>77</v>
      </c>
      <c r="G27" s="217"/>
    </row>
    <row r="28" spans="1:7" s="112" customFormat="1" ht="15" hidden="1" customHeight="1" x14ac:dyDescent="0.3">
      <c r="A28" s="242"/>
      <c r="B28" s="330"/>
      <c r="C28" s="141">
        <v>0</v>
      </c>
      <c r="D28" s="309" t="s">
        <v>353</v>
      </c>
      <c r="F28" s="217" t="s">
        <v>77</v>
      </c>
      <c r="G28" s="217"/>
    </row>
    <row r="29" spans="1:7" s="112" customFormat="1" ht="15" hidden="1" customHeight="1" x14ac:dyDescent="0.3">
      <c r="A29" s="242"/>
      <c r="B29" s="330"/>
      <c r="C29" s="141">
        <v>0</v>
      </c>
      <c r="D29" s="309" t="s">
        <v>353</v>
      </c>
      <c r="F29" s="217" t="s">
        <v>77</v>
      </c>
      <c r="G29" s="217"/>
    </row>
    <row r="30" spans="1:7" s="112" customFormat="1" ht="15" hidden="1" customHeight="1" x14ac:dyDescent="0.3">
      <c r="A30" s="242"/>
      <c r="B30" s="330"/>
      <c r="C30" s="141">
        <v>0</v>
      </c>
      <c r="D30" s="309" t="s">
        <v>353</v>
      </c>
      <c r="F30" s="217" t="s">
        <v>77</v>
      </c>
      <c r="G30" s="217"/>
    </row>
    <row r="31" spans="1:7" s="112" customFormat="1" ht="15" hidden="1" customHeight="1" x14ac:dyDescent="0.3">
      <c r="A31" s="242"/>
      <c r="B31" s="330"/>
      <c r="C31" s="141">
        <v>0</v>
      </c>
      <c r="D31" s="309" t="s">
        <v>353</v>
      </c>
      <c r="F31" s="217" t="s">
        <v>77</v>
      </c>
      <c r="G31" s="217"/>
    </row>
    <row r="32" spans="1:7" s="112" customFormat="1" ht="15" hidden="1" customHeight="1" x14ac:dyDescent="0.3">
      <c r="A32" s="242"/>
      <c r="B32" s="330"/>
      <c r="C32" s="141">
        <v>0</v>
      </c>
      <c r="D32" s="309" t="s">
        <v>353</v>
      </c>
      <c r="F32" s="217" t="s">
        <v>77</v>
      </c>
      <c r="G32" s="217"/>
    </row>
    <row r="33" spans="1:7" s="112" customFormat="1" ht="15" hidden="1" customHeight="1" x14ac:dyDescent="0.3">
      <c r="A33" s="242"/>
      <c r="B33" s="330"/>
      <c r="C33" s="141">
        <v>0</v>
      </c>
      <c r="D33" s="309" t="s">
        <v>353</v>
      </c>
      <c r="F33" s="217" t="s">
        <v>77</v>
      </c>
      <c r="G33" s="217"/>
    </row>
    <row r="34" spans="1:7" s="112" customFormat="1" ht="15" hidden="1" customHeight="1" x14ac:dyDescent="0.3">
      <c r="A34" s="242"/>
      <c r="B34" s="330"/>
      <c r="C34" s="141">
        <v>0</v>
      </c>
      <c r="D34" s="309" t="s">
        <v>353</v>
      </c>
      <c r="F34" s="217" t="s">
        <v>77</v>
      </c>
      <c r="G34" s="217"/>
    </row>
    <row r="35" spans="1:7" s="112" customFormat="1" ht="15" hidden="1" customHeight="1" x14ac:dyDescent="0.3">
      <c r="A35" s="242"/>
      <c r="B35" s="330"/>
      <c r="C35" s="141">
        <v>0</v>
      </c>
      <c r="D35" s="309" t="s">
        <v>353</v>
      </c>
      <c r="F35" s="217" t="s">
        <v>77</v>
      </c>
      <c r="G35" s="217"/>
    </row>
    <row r="36" spans="1:7" s="112" customFormat="1" ht="15" hidden="1" customHeight="1" x14ac:dyDescent="0.3">
      <c r="A36" s="242"/>
      <c r="B36" s="330"/>
      <c r="C36" s="141">
        <v>0</v>
      </c>
      <c r="D36" s="309" t="s">
        <v>353</v>
      </c>
      <c r="F36" s="217" t="s">
        <v>77</v>
      </c>
      <c r="G36" s="217"/>
    </row>
    <row r="37" spans="1:7" s="112" customFormat="1" ht="15" hidden="1" customHeight="1" x14ac:dyDescent="0.3">
      <c r="A37" s="242"/>
      <c r="B37" s="330"/>
      <c r="C37" s="141">
        <v>0</v>
      </c>
      <c r="D37" s="309" t="s">
        <v>353</v>
      </c>
      <c r="F37" s="217" t="s">
        <v>77</v>
      </c>
      <c r="G37" s="217"/>
    </row>
    <row r="38" spans="1:7" s="112" customFormat="1" ht="15" hidden="1" customHeight="1" x14ac:dyDescent="0.3">
      <c r="A38" s="242"/>
      <c r="B38" s="330"/>
      <c r="C38" s="141">
        <v>0</v>
      </c>
      <c r="D38" s="309" t="s">
        <v>353</v>
      </c>
      <c r="F38" s="217" t="s">
        <v>77</v>
      </c>
      <c r="G38" s="217"/>
    </row>
    <row r="39" spans="1:7" s="112" customFormat="1" ht="15" hidden="1" customHeight="1" x14ac:dyDescent="0.3">
      <c r="A39" s="242"/>
      <c r="B39" s="330"/>
      <c r="C39" s="141">
        <v>0</v>
      </c>
      <c r="D39" s="309" t="s">
        <v>353</v>
      </c>
      <c r="F39" s="217" t="s">
        <v>77</v>
      </c>
      <c r="G39" s="217"/>
    </row>
    <row r="40" spans="1:7" s="112" customFormat="1" ht="15" hidden="1" customHeight="1" x14ac:dyDescent="0.3">
      <c r="A40" s="242"/>
      <c r="B40" s="330"/>
      <c r="C40" s="141">
        <v>0</v>
      </c>
      <c r="D40" s="309" t="s">
        <v>353</v>
      </c>
      <c r="F40" s="217" t="s">
        <v>77</v>
      </c>
      <c r="G40" s="217"/>
    </row>
    <row r="41" spans="1:7" s="112" customFormat="1" ht="15" hidden="1" customHeight="1" x14ac:dyDescent="0.3">
      <c r="A41" s="242"/>
      <c r="B41" s="330"/>
      <c r="C41" s="141">
        <v>0</v>
      </c>
      <c r="D41" s="309" t="s">
        <v>353</v>
      </c>
      <c r="F41" s="217" t="s">
        <v>77</v>
      </c>
      <c r="G41" s="217"/>
    </row>
    <row r="42" spans="1:7" s="112" customFormat="1" ht="15" hidden="1" customHeight="1" x14ac:dyDescent="0.3">
      <c r="A42" s="242"/>
      <c r="B42" s="330"/>
      <c r="C42" s="141">
        <v>0</v>
      </c>
      <c r="D42" s="309" t="s">
        <v>353</v>
      </c>
      <c r="F42" s="217" t="s">
        <v>77</v>
      </c>
      <c r="G42" s="217"/>
    </row>
    <row r="43" spans="1:7" s="112" customFormat="1" ht="15" hidden="1" customHeight="1" x14ac:dyDescent="0.3">
      <c r="A43" s="242"/>
      <c r="B43" s="330"/>
      <c r="C43" s="141">
        <v>0</v>
      </c>
      <c r="D43" s="309" t="s">
        <v>353</v>
      </c>
      <c r="F43" s="217" t="s">
        <v>77</v>
      </c>
      <c r="G43" s="217"/>
    </row>
    <row r="44" spans="1:7" s="112" customFormat="1" ht="15" hidden="1" customHeight="1" x14ac:dyDescent="0.3">
      <c r="A44" s="242"/>
      <c r="B44" s="330"/>
      <c r="C44" s="141">
        <v>0</v>
      </c>
      <c r="D44" s="309" t="s">
        <v>353</v>
      </c>
      <c r="F44" s="217" t="s">
        <v>77</v>
      </c>
      <c r="G44" s="217"/>
    </row>
    <row r="45" spans="1:7" s="112" customFormat="1" ht="15" hidden="1" customHeight="1" x14ac:dyDescent="0.3">
      <c r="A45" s="242"/>
      <c r="B45" s="330"/>
      <c r="C45" s="141">
        <v>0</v>
      </c>
      <c r="D45" s="309" t="s">
        <v>353</v>
      </c>
      <c r="F45" s="217" t="s">
        <v>77</v>
      </c>
      <c r="G45" s="217"/>
    </row>
    <row r="46" spans="1:7" s="112" customFormat="1" ht="15" hidden="1" customHeight="1" x14ac:dyDescent="0.3">
      <c r="A46" s="242"/>
      <c r="B46" s="330"/>
      <c r="C46" s="141">
        <v>0</v>
      </c>
      <c r="D46" s="309" t="s">
        <v>353</v>
      </c>
      <c r="F46" s="217" t="s">
        <v>77</v>
      </c>
      <c r="G46" s="217"/>
    </row>
    <row r="47" spans="1:7" s="112" customFormat="1" ht="15" hidden="1" customHeight="1" x14ac:dyDescent="0.3">
      <c r="A47" s="242"/>
      <c r="B47" s="330"/>
      <c r="C47" s="141">
        <v>0</v>
      </c>
      <c r="D47" s="309" t="s">
        <v>353</v>
      </c>
      <c r="F47" s="217" t="s">
        <v>77</v>
      </c>
      <c r="G47" s="217"/>
    </row>
    <row r="48" spans="1:7" s="112" customFormat="1" ht="15" hidden="1" customHeight="1" x14ac:dyDescent="0.3">
      <c r="A48" s="242"/>
      <c r="B48" s="330"/>
      <c r="C48" s="141">
        <v>0</v>
      </c>
      <c r="D48" s="309" t="s">
        <v>353</v>
      </c>
      <c r="F48" s="217" t="s">
        <v>77</v>
      </c>
      <c r="G48" s="217"/>
    </row>
    <row r="49" spans="1:7" s="112" customFormat="1" ht="15" hidden="1" customHeight="1" x14ac:dyDescent="0.3">
      <c r="A49" s="242"/>
      <c r="B49" s="330"/>
      <c r="C49" s="141">
        <v>0</v>
      </c>
      <c r="D49" s="309" t="s">
        <v>353</v>
      </c>
      <c r="F49" s="217" t="s">
        <v>77</v>
      </c>
      <c r="G49" s="217"/>
    </row>
    <row r="50" spans="1:7" s="112" customFormat="1" ht="15" hidden="1" customHeight="1" x14ac:dyDescent="0.3">
      <c r="A50" s="242"/>
      <c r="B50" s="330"/>
      <c r="C50" s="141">
        <v>0</v>
      </c>
      <c r="D50" s="309" t="s">
        <v>353</v>
      </c>
      <c r="F50" s="217" t="s">
        <v>77</v>
      </c>
      <c r="G50" s="217"/>
    </row>
    <row r="51" spans="1:7" s="112" customFormat="1" ht="15" hidden="1" customHeight="1" x14ac:dyDescent="0.3">
      <c r="A51" s="242"/>
      <c r="B51" s="330"/>
      <c r="C51" s="141">
        <v>0</v>
      </c>
      <c r="D51" s="309" t="s">
        <v>353</v>
      </c>
      <c r="F51" s="217" t="s">
        <v>77</v>
      </c>
      <c r="G51" s="217"/>
    </row>
    <row r="52" spans="1:7" s="112" customFormat="1" ht="15" hidden="1" customHeight="1" x14ac:dyDescent="0.3">
      <c r="A52" s="242"/>
      <c r="B52" s="330"/>
      <c r="C52" s="141">
        <v>0</v>
      </c>
      <c r="D52" s="309" t="s">
        <v>353</v>
      </c>
      <c r="F52" s="217" t="s">
        <v>77</v>
      </c>
      <c r="G52" s="217"/>
    </row>
    <row r="53" spans="1:7" s="112" customFormat="1" ht="15" hidden="1" customHeight="1" x14ac:dyDescent="0.3">
      <c r="A53" s="242"/>
      <c r="B53" s="330"/>
      <c r="C53" s="141">
        <v>0</v>
      </c>
      <c r="D53" s="309" t="s">
        <v>353</v>
      </c>
      <c r="F53" s="217" t="s">
        <v>77</v>
      </c>
      <c r="G53" s="217"/>
    </row>
    <row r="54" spans="1:7" s="112" customFormat="1" ht="15" hidden="1" customHeight="1" x14ac:dyDescent="0.3">
      <c r="A54" s="242"/>
      <c r="B54" s="330"/>
      <c r="C54" s="141">
        <v>0</v>
      </c>
      <c r="D54" s="309" t="s">
        <v>353</v>
      </c>
      <c r="F54" s="217" t="s">
        <v>77</v>
      </c>
      <c r="G54" s="217"/>
    </row>
    <row r="55" spans="1:7" s="112" customFormat="1" ht="15" hidden="1" customHeight="1" x14ac:dyDescent="0.3">
      <c r="A55" s="242"/>
      <c r="B55" s="330"/>
      <c r="C55" s="141">
        <v>0</v>
      </c>
      <c r="D55" s="309" t="s">
        <v>353</v>
      </c>
      <c r="F55" s="217" t="s">
        <v>77</v>
      </c>
      <c r="G55" s="217"/>
    </row>
    <row r="56" spans="1:7" s="112" customFormat="1" ht="15" hidden="1" customHeight="1" x14ac:dyDescent="0.3">
      <c r="A56" s="242"/>
      <c r="B56" s="330"/>
      <c r="C56" s="141">
        <v>0</v>
      </c>
      <c r="D56" s="309" t="s">
        <v>353</v>
      </c>
      <c r="F56" s="217" t="s">
        <v>77</v>
      </c>
      <c r="G56" s="217"/>
    </row>
    <row r="57" spans="1:7" s="112" customFormat="1" ht="15" hidden="1" customHeight="1" x14ac:dyDescent="0.3">
      <c r="A57" s="242"/>
      <c r="B57" s="330"/>
      <c r="C57" s="141">
        <v>0</v>
      </c>
      <c r="D57" s="309" t="s">
        <v>353</v>
      </c>
      <c r="F57" s="217" t="s">
        <v>77</v>
      </c>
      <c r="G57" s="217"/>
    </row>
    <row r="58" spans="1:7" s="112" customFormat="1" ht="15" hidden="1" customHeight="1" x14ac:dyDescent="0.3">
      <c r="A58" s="242"/>
      <c r="B58" s="330"/>
      <c r="C58" s="141">
        <v>0</v>
      </c>
      <c r="D58" s="309" t="s">
        <v>353</v>
      </c>
      <c r="F58" s="217" t="s">
        <v>77</v>
      </c>
      <c r="G58" s="217"/>
    </row>
    <row r="59" spans="1:7" s="112" customFormat="1" ht="15" hidden="1" customHeight="1" x14ac:dyDescent="0.3">
      <c r="A59" s="242"/>
      <c r="B59" s="330"/>
      <c r="C59" s="141">
        <v>0</v>
      </c>
      <c r="D59" s="309" t="s">
        <v>353</v>
      </c>
      <c r="F59" s="217" t="s">
        <v>77</v>
      </c>
      <c r="G59" s="217"/>
    </row>
    <row r="60" spans="1:7" s="112" customFormat="1" ht="15" hidden="1" customHeight="1" x14ac:dyDescent="0.3">
      <c r="A60" s="242"/>
      <c r="B60" s="330"/>
      <c r="C60" s="141">
        <v>0</v>
      </c>
      <c r="D60" s="309" t="s">
        <v>353</v>
      </c>
      <c r="F60" s="217" t="s">
        <v>77</v>
      </c>
      <c r="G60" s="217"/>
    </row>
    <row r="61" spans="1:7" s="112" customFormat="1" ht="15" hidden="1" customHeight="1" x14ac:dyDescent="0.3">
      <c r="A61" s="242"/>
      <c r="B61" s="330"/>
      <c r="C61" s="141">
        <v>0</v>
      </c>
      <c r="D61" s="309" t="s">
        <v>353</v>
      </c>
      <c r="F61" s="217" t="s">
        <v>77</v>
      </c>
      <c r="G61" s="217"/>
    </row>
    <row r="62" spans="1:7" s="112" customFormat="1" ht="15" hidden="1" customHeight="1" x14ac:dyDescent="0.3">
      <c r="A62" s="242"/>
      <c r="B62" s="330"/>
      <c r="C62" s="141">
        <v>0</v>
      </c>
      <c r="D62" s="309" t="s">
        <v>353</v>
      </c>
      <c r="F62" s="217" t="s">
        <v>77</v>
      </c>
      <c r="G62" s="217"/>
    </row>
    <row r="63" spans="1:7" s="112" customFormat="1" ht="15" hidden="1" customHeight="1" x14ac:dyDescent="0.3">
      <c r="A63" s="242"/>
      <c r="B63" s="330"/>
      <c r="C63" s="141">
        <v>0</v>
      </c>
      <c r="D63" s="309" t="s">
        <v>353</v>
      </c>
      <c r="F63" s="217" t="s">
        <v>77</v>
      </c>
      <c r="G63" s="217"/>
    </row>
    <row r="64" spans="1:7" s="112" customFormat="1" ht="15" hidden="1" customHeight="1" x14ac:dyDescent="0.3">
      <c r="A64" s="242"/>
      <c r="B64" s="330"/>
      <c r="C64" s="141">
        <v>0</v>
      </c>
      <c r="D64" s="309" t="s">
        <v>353</v>
      </c>
      <c r="F64" s="217" t="s">
        <v>77</v>
      </c>
      <c r="G64" s="217"/>
    </row>
    <row r="65" spans="1:7" s="112" customFormat="1" ht="15" hidden="1" customHeight="1" x14ac:dyDescent="0.3">
      <c r="A65" s="242"/>
      <c r="B65" s="330"/>
      <c r="C65" s="141">
        <v>0</v>
      </c>
      <c r="D65" s="309" t="s">
        <v>353</v>
      </c>
      <c r="F65" s="217" t="s">
        <v>77</v>
      </c>
      <c r="G65" s="217"/>
    </row>
    <row r="66" spans="1:7" s="112" customFormat="1" ht="15" hidden="1" customHeight="1" x14ac:dyDescent="0.3">
      <c r="A66" s="242"/>
      <c r="B66" s="330"/>
      <c r="C66" s="141">
        <v>0</v>
      </c>
      <c r="D66" s="309" t="s">
        <v>353</v>
      </c>
      <c r="F66" s="217" t="s">
        <v>77</v>
      </c>
      <c r="G66" s="217"/>
    </row>
    <row r="67" spans="1:7" s="112" customFormat="1" ht="15" hidden="1" customHeight="1" x14ac:dyDescent="0.3">
      <c r="A67" s="242"/>
      <c r="B67" s="330"/>
      <c r="C67" s="141">
        <v>0</v>
      </c>
      <c r="D67" s="309" t="s">
        <v>353</v>
      </c>
      <c r="F67" s="217" t="s">
        <v>77</v>
      </c>
      <c r="G67" s="217"/>
    </row>
    <row r="68" spans="1:7" s="112" customFormat="1" ht="15" hidden="1" customHeight="1" x14ac:dyDescent="0.3">
      <c r="A68" s="242"/>
      <c r="B68" s="330"/>
      <c r="C68" s="141">
        <v>0</v>
      </c>
      <c r="D68" s="309" t="s">
        <v>353</v>
      </c>
      <c r="F68" s="217" t="s">
        <v>77</v>
      </c>
      <c r="G68" s="217"/>
    </row>
    <row r="69" spans="1:7" s="112" customFormat="1" ht="15" hidden="1" customHeight="1" x14ac:dyDescent="0.3">
      <c r="A69" s="242"/>
      <c r="B69" s="330"/>
      <c r="C69" s="141">
        <v>0</v>
      </c>
      <c r="D69" s="309" t="s">
        <v>353</v>
      </c>
      <c r="F69" s="217" t="s">
        <v>77</v>
      </c>
      <c r="G69" s="217"/>
    </row>
    <row r="70" spans="1:7" s="112" customFormat="1" ht="15" hidden="1" customHeight="1" x14ac:dyDescent="0.3">
      <c r="A70" s="242"/>
      <c r="B70" s="330"/>
      <c r="C70" s="141">
        <v>0</v>
      </c>
      <c r="D70" s="309" t="s">
        <v>353</v>
      </c>
      <c r="F70" s="217" t="s">
        <v>77</v>
      </c>
      <c r="G70" s="217"/>
    </row>
    <row r="71" spans="1:7" s="112" customFormat="1" ht="15" hidden="1" customHeight="1" x14ac:dyDescent="0.3">
      <c r="A71" s="242"/>
      <c r="B71" s="330"/>
      <c r="C71" s="141">
        <v>0</v>
      </c>
      <c r="D71" s="309" t="s">
        <v>353</v>
      </c>
      <c r="F71" s="217" t="s">
        <v>77</v>
      </c>
      <c r="G71" s="217"/>
    </row>
    <row r="72" spans="1:7" s="112" customFormat="1" ht="15" hidden="1" customHeight="1" x14ac:dyDescent="0.3">
      <c r="A72" s="242"/>
      <c r="B72" s="330"/>
      <c r="C72" s="141">
        <v>0</v>
      </c>
      <c r="D72" s="309" t="s">
        <v>353</v>
      </c>
      <c r="F72" s="217" t="s">
        <v>77</v>
      </c>
      <c r="G72" s="217"/>
    </row>
    <row r="73" spans="1:7" s="112" customFormat="1" ht="15" hidden="1" customHeight="1" x14ac:dyDescent="0.3">
      <c r="A73" s="242"/>
      <c r="B73" s="330"/>
      <c r="C73" s="141">
        <v>0</v>
      </c>
      <c r="D73" s="309" t="s">
        <v>353</v>
      </c>
      <c r="F73" s="217" t="s">
        <v>77</v>
      </c>
      <c r="G73" s="217"/>
    </row>
    <row r="74" spans="1:7" s="112" customFormat="1" ht="15" hidden="1" customHeight="1" x14ac:dyDescent="0.3">
      <c r="A74" s="242"/>
      <c r="B74" s="330"/>
      <c r="C74" s="141">
        <v>0</v>
      </c>
      <c r="D74" s="309" t="s">
        <v>353</v>
      </c>
      <c r="F74" s="217" t="s">
        <v>77</v>
      </c>
      <c r="G74" s="217"/>
    </row>
    <row r="75" spans="1:7" s="112" customFormat="1" ht="15" hidden="1" customHeight="1" x14ac:dyDescent="0.3">
      <c r="A75" s="242"/>
      <c r="B75" s="330"/>
      <c r="C75" s="141">
        <v>0</v>
      </c>
      <c r="D75" s="309" t="s">
        <v>353</v>
      </c>
      <c r="F75" s="217" t="s">
        <v>77</v>
      </c>
      <c r="G75" s="217"/>
    </row>
    <row r="76" spans="1:7" s="112" customFormat="1" ht="15" hidden="1" customHeight="1" x14ac:dyDescent="0.3">
      <c r="A76" s="242"/>
      <c r="B76" s="330"/>
      <c r="C76" s="141">
        <v>0</v>
      </c>
      <c r="D76" s="309" t="s">
        <v>353</v>
      </c>
      <c r="F76" s="217" t="s">
        <v>77</v>
      </c>
      <c r="G76" s="217"/>
    </row>
    <row r="77" spans="1:7" s="112" customFormat="1" ht="15" hidden="1" customHeight="1" x14ac:dyDescent="0.3">
      <c r="A77" s="242"/>
      <c r="B77" s="330"/>
      <c r="C77" s="141">
        <v>0</v>
      </c>
      <c r="D77" s="309" t="s">
        <v>353</v>
      </c>
      <c r="F77" s="217" t="s">
        <v>77</v>
      </c>
      <c r="G77" s="217"/>
    </row>
    <row r="78" spans="1:7" s="112" customFormat="1" ht="15" hidden="1" customHeight="1" x14ac:dyDescent="0.3">
      <c r="A78" s="242"/>
      <c r="B78" s="330"/>
      <c r="C78" s="141">
        <v>0</v>
      </c>
      <c r="D78" s="309" t="s">
        <v>353</v>
      </c>
      <c r="F78" s="217" t="s">
        <v>77</v>
      </c>
      <c r="G78" s="217"/>
    </row>
    <row r="79" spans="1:7" s="112" customFormat="1" ht="15" hidden="1" customHeight="1" x14ac:dyDescent="0.3">
      <c r="A79" s="242"/>
      <c r="B79" s="330"/>
      <c r="C79" s="141">
        <v>0</v>
      </c>
      <c r="D79" s="309" t="s">
        <v>353</v>
      </c>
      <c r="F79" s="217" t="s">
        <v>77</v>
      </c>
      <c r="G79" s="217"/>
    </row>
    <row r="80" spans="1:7" s="112" customFormat="1" ht="15" hidden="1" customHeight="1" x14ac:dyDescent="0.3">
      <c r="A80" s="242"/>
      <c r="B80" s="330"/>
      <c r="C80" s="141">
        <v>0</v>
      </c>
      <c r="D80" s="309" t="s">
        <v>353</v>
      </c>
      <c r="F80" s="217" t="s">
        <v>77</v>
      </c>
      <c r="G80" s="217"/>
    </row>
    <row r="81" spans="1:7" s="112" customFormat="1" ht="15" hidden="1" customHeight="1" x14ac:dyDescent="0.3">
      <c r="A81" s="242"/>
      <c r="B81" s="330"/>
      <c r="C81" s="141">
        <v>0</v>
      </c>
      <c r="D81" s="309" t="s">
        <v>353</v>
      </c>
      <c r="F81" s="217" t="s">
        <v>77</v>
      </c>
      <c r="G81" s="217"/>
    </row>
    <row r="82" spans="1:7" s="112" customFormat="1" ht="15" hidden="1" customHeight="1" x14ac:dyDescent="0.3">
      <c r="A82" s="242"/>
      <c r="B82" s="330"/>
      <c r="C82" s="141">
        <v>0</v>
      </c>
      <c r="D82" s="309" t="s">
        <v>353</v>
      </c>
      <c r="F82" s="217" t="s">
        <v>77</v>
      </c>
      <c r="G82" s="217"/>
    </row>
    <row r="83" spans="1:7" s="112" customFormat="1" ht="15" hidden="1" customHeight="1" x14ac:dyDescent="0.3">
      <c r="A83" s="242"/>
      <c r="B83" s="330"/>
      <c r="C83" s="141">
        <v>0</v>
      </c>
      <c r="D83" s="309" t="s">
        <v>353</v>
      </c>
      <c r="F83" s="217" t="s">
        <v>77</v>
      </c>
      <c r="G83" s="217"/>
    </row>
    <row r="84" spans="1:7" s="112" customFormat="1" ht="15" hidden="1" customHeight="1" x14ac:dyDescent="0.3">
      <c r="A84" s="242"/>
      <c r="B84" s="330"/>
      <c r="C84" s="141">
        <v>0</v>
      </c>
      <c r="D84" s="309" t="s">
        <v>353</v>
      </c>
      <c r="F84" s="217" t="s">
        <v>77</v>
      </c>
      <c r="G84" s="217"/>
    </row>
    <row r="85" spans="1:7" s="112" customFormat="1" ht="15" hidden="1" customHeight="1" x14ac:dyDescent="0.3">
      <c r="A85" s="242"/>
      <c r="B85" s="330"/>
      <c r="C85" s="141">
        <v>0</v>
      </c>
      <c r="D85" s="309" t="s">
        <v>353</v>
      </c>
      <c r="F85" s="217" t="s">
        <v>77</v>
      </c>
      <c r="G85" s="217"/>
    </row>
    <row r="86" spans="1:7" s="112" customFormat="1" ht="15" hidden="1" customHeight="1" x14ac:dyDescent="0.3">
      <c r="A86" s="242"/>
      <c r="B86" s="330"/>
      <c r="C86" s="141">
        <v>0</v>
      </c>
      <c r="D86" s="309" t="s">
        <v>353</v>
      </c>
      <c r="F86" s="217" t="s">
        <v>77</v>
      </c>
      <c r="G86" s="217"/>
    </row>
    <row r="87" spans="1:7" s="112" customFormat="1" ht="15" hidden="1" customHeight="1" x14ac:dyDescent="0.3">
      <c r="A87" s="242"/>
      <c r="B87" s="330"/>
      <c r="C87" s="141">
        <v>0</v>
      </c>
      <c r="D87" s="309" t="s">
        <v>353</v>
      </c>
      <c r="F87" s="217" t="s">
        <v>77</v>
      </c>
      <c r="G87" s="217"/>
    </row>
    <row r="88" spans="1:7" s="112" customFormat="1" ht="15" hidden="1" customHeight="1" x14ac:dyDescent="0.3">
      <c r="A88" s="242"/>
      <c r="B88" s="330"/>
      <c r="C88" s="141">
        <v>0</v>
      </c>
      <c r="D88" s="309" t="s">
        <v>353</v>
      </c>
      <c r="F88" s="217" t="s">
        <v>77</v>
      </c>
      <c r="G88" s="217"/>
    </row>
    <row r="89" spans="1:7" s="112" customFormat="1" ht="15" hidden="1" customHeight="1" x14ac:dyDescent="0.3">
      <c r="A89" s="242"/>
      <c r="B89" s="330"/>
      <c r="C89" s="141">
        <v>0</v>
      </c>
      <c r="D89" s="309" t="s">
        <v>353</v>
      </c>
      <c r="F89" s="217" t="s">
        <v>77</v>
      </c>
      <c r="G89" s="217"/>
    </row>
    <row r="90" spans="1:7" s="112" customFormat="1" ht="15" hidden="1" customHeight="1" x14ac:dyDescent="0.3">
      <c r="A90" s="242"/>
      <c r="B90" s="330"/>
      <c r="C90" s="141">
        <v>0</v>
      </c>
      <c r="D90" s="309" t="s">
        <v>353</v>
      </c>
      <c r="F90" s="217" t="s">
        <v>77</v>
      </c>
      <c r="G90" s="217"/>
    </row>
    <row r="91" spans="1:7" s="112" customFormat="1" ht="15" hidden="1" customHeight="1" x14ac:dyDescent="0.3">
      <c r="A91" s="242"/>
      <c r="B91" s="330"/>
      <c r="C91" s="141">
        <v>0</v>
      </c>
      <c r="D91" s="309" t="s">
        <v>353</v>
      </c>
      <c r="F91" s="217" t="s">
        <v>77</v>
      </c>
      <c r="G91" s="217"/>
    </row>
    <row r="92" spans="1:7" s="112" customFormat="1" ht="15" hidden="1" customHeight="1" x14ac:dyDescent="0.3">
      <c r="A92" s="242"/>
      <c r="B92" s="330"/>
      <c r="C92" s="141">
        <v>0</v>
      </c>
      <c r="D92" s="309" t="s">
        <v>353</v>
      </c>
      <c r="F92" s="217" t="s">
        <v>77</v>
      </c>
      <c r="G92" s="217"/>
    </row>
    <row r="93" spans="1:7" s="112" customFormat="1" ht="15" hidden="1" customHeight="1" x14ac:dyDescent="0.3">
      <c r="A93" s="242"/>
      <c r="B93" s="330"/>
      <c r="C93" s="141">
        <v>0</v>
      </c>
      <c r="D93" s="309" t="s">
        <v>353</v>
      </c>
      <c r="F93" s="217" t="s">
        <v>77</v>
      </c>
      <c r="G93" s="217"/>
    </row>
    <row r="94" spans="1:7" s="112" customFormat="1" ht="15" hidden="1" customHeight="1" x14ac:dyDescent="0.3">
      <c r="A94" s="242"/>
      <c r="B94" s="330"/>
      <c r="C94" s="141">
        <v>0</v>
      </c>
      <c r="D94" s="309" t="s">
        <v>353</v>
      </c>
      <c r="F94" s="217" t="s">
        <v>77</v>
      </c>
      <c r="G94" s="217"/>
    </row>
    <row r="95" spans="1:7" s="112" customFormat="1" ht="15" hidden="1" customHeight="1" x14ac:dyDescent="0.3">
      <c r="A95" s="242"/>
      <c r="B95" s="330"/>
      <c r="C95" s="141">
        <v>0</v>
      </c>
      <c r="D95" s="309" t="s">
        <v>353</v>
      </c>
      <c r="F95" s="217" t="s">
        <v>77</v>
      </c>
      <c r="G95" s="217"/>
    </row>
    <row r="96" spans="1:7" s="112" customFormat="1" ht="15" hidden="1" customHeight="1" x14ac:dyDescent="0.3">
      <c r="A96" s="242"/>
      <c r="B96" s="330"/>
      <c r="C96" s="141">
        <v>0</v>
      </c>
      <c r="D96" s="309" t="s">
        <v>353</v>
      </c>
      <c r="F96" s="217" t="s">
        <v>77</v>
      </c>
      <c r="G96" s="217"/>
    </row>
    <row r="97" spans="1:7" s="112" customFormat="1" ht="15" hidden="1" customHeight="1" x14ac:dyDescent="0.3">
      <c r="A97" s="242"/>
      <c r="B97" s="330"/>
      <c r="C97" s="141">
        <v>0</v>
      </c>
      <c r="D97" s="309" t="s">
        <v>353</v>
      </c>
      <c r="F97" s="217" t="s">
        <v>77</v>
      </c>
      <c r="G97" s="217"/>
    </row>
    <row r="98" spans="1:7" s="112" customFormat="1" ht="15" hidden="1" customHeight="1" x14ac:dyDescent="0.3">
      <c r="A98" s="242"/>
      <c r="B98" s="330"/>
      <c r="C98" s="141">
        <v>0</v>
      </c>
      <c r="D98" s="309" t="s">
        <v>353</v>
      </c>
      <c r="F98" s="217" t="s">
        <v>77</v>
      </c>
      <c r="G98" s="217"/>
    </row>
    <row r="99" spans="1:7" s="112" customFormat="1" ht="15" hidden="1" customHeight="1" x14ac:dyDescent="0.3">
      <c r="A99" s="242"/>
      <c r="B99" s="330"/>
      <c r="C99" s="141">
        <v>0</v>
      </c>
      <c r="D99" s="309" t="s">
        <v>353</v>
      </c>
      <c r="F99" s="217" t="s">
        <v>77</v>
      </c>
      <c r="G99" s="217"/>
    </row>
    <row r="100" spans="1:7" s="112" customFormat="1" ht="15" hidden="1" customHeight="1" x14ac:dyDescent="0.3">
      <c r="A100" s="242"/>
      <c r="B100" s="330"/>
      <c r="C100" s="141">
        <v>0</v>
      </c>
      <c r="D100" s="309" t="s">
        <v>353</v>
      </c>
      <c r="F100" s="217" t="s">
        <v>77</v>
      </c>
      <c r="G100" s="217"/>
    </row>
    <row r="101" spans="1:7" s="112" customFormat="1" ht="15" hidden="1" customHeight="1" x14ac:dyDescent="0.3">
      <c r="A101" s="242"/>
      <c r="B101" s="330"/>
      <c r="C101" s="141">
        <v>0</v>
      </c>
      <c r="D101" s="309" t="s">
        <v>353</v>
      </c>
      <c r="F101" s="217" t="s">
        <v>77</v>
      </c>
      <c r="G101" s="217"/>
    </row>
    <row r="102" spans="1:7" s="112" customFormat="1" ht="15" hidden="1" customHeight="1" x14ac:dyDescent="0.3">
      <c r="A102" s="242"/>
      <c r="B102" s="330"/>
      <c r="C102" s="141">
        <v>0</v>
      </c>
      <c r="D102" s="309" t="s">
        <v>353</v>
      </c>
      <c r="F102" s="217" t="s">
        <v>77</v>
      </c>
      <c r="G102" s="217"/>
    </row>
    <row r="103" spans="1:7" s="112" customFormat="1" ht="15" hidden="1" customHeight="1" x14ac:dyDescent="0.3">
      <c r="A103" s="242"/>
      <c r="B103" s="330"/>
      <c r="C103" s="141">
        <v>0</v>
      </c>
      <c r="D103" s="309" t="s">
        <v>353</v>
      </c>
      <c r="F103" s="217" t="s">
        <v>77</v>
      </c>
      <c r="G103" s="217"/>
    </row>
    <row r="104" spans="1:7" s="112" customFormat="1" ht="15" hidden="1" customHeight="1" x14ac:dyDescent="0.3">
      <c r="A104" s="242"/>
      <c r="B104" s="330"/>
      <c r="C104" s="141">
        <v>0</v>
      </c>
      <c r="D104" s="309" t="s">
        <v>353</v>
      </c>
      <c r="F104" s="217" t="s">
        <v>77</v>
      </c>
      <c r="G104" s="217"/>
    </row>
    <row r="105" spans="1:7" s="112" customFormat="1" ht="15" hidden="1" customHeight="1" x14ac:dyDescent="0.3">
      <c r="A105" s="242"/>
      <c r="B105" s="330"/>
      <c r="C105" s="141">
        <v>0</v>
      </c>
      <c r="D105" s="309" t="s">
        <v>353</v>
      </c>
      <c r="F105" s="217" t="s">
        <v>77</v>
      </c>
      <c r="G105" s="217"/>
    </row>
    <row r="106" spans="1:7" s="112" customFormat="1" ht="15" hidden="1" customHeight="1" x14ac:dyDescent="0.3">
      <c r="A106" s="242"/>
      <c r="B106" s="330"/>
      <c r="C106" s="141">
        <v>0</v>
      </c>
      <c r="D106" s="309" t="s">
        <v>353</v>
      </c>
      <c r="F106" s="217" t="s">
        <v>77</v>
      </c>
      <c r="G106" s="217"/>
    </row>
    <row r="107" spans="1:7" s="112" customFormat="1" ht="15" hidden="1" customHeight="1" x14ac:dyDescent="0.3">
      <c r="A107" s="242"/>
      <c r="B107" s="330"/>
      <c r="C107" s="141">
        <v>0</v>
      </c>
      <c r="D107" s="309" t="s">
        <v>353</v>
      </c>
      <c r="F107" s="217" t="s">
        <v>77</v>
      </c>
      <c r="G107" s="217"/>
    </row>
    <row r="108" spans="1:7" s="112" customFormat="1" ht="15" hidden="1" customHeight="1" x14ac:dyDescent="0.3">
      <c r="A108" s="242"/>
      <c r="B108" s="330"/>
      <c r="C108" s="141">
        <v>0</v>
      </c>
      <c r="D108" s="309" t="s">
        <v>353</v>
      </c>
      <c r="F108" s="217" t="s">
        <v>77</v>
      </c>
      <c r="G108" s="217"/>
    </row>
    <row r="109" spans="1:7" s="112" customFormat="1" ht="15" hidden="1" customHeight="1" x14ac:dyDescent="0.3">
      <c r="A109" s="242"/>
      <c r="B109" s="330"/>
      <c r="C109" s="141">
        <v>0</v>
      </c>
      <c r="D109" s="309" t="s">
        <v>353</v>
      </c>
      <c r="F109" s="217" t="s">
        <v>77</v>
      </c>
      <c r="G109" s="217"/>
    </row>
    <row r="110" spans="1:7" s="112" customFormat="1" ht="15" hidden="1" customHeight="1" x14ac:dyDescent="0.3">
      <c r="A110" s="242"/>
      <c r="B110" s="330"/>
      <c r="C110" s="141">
        <v>0</v>
      </c>
      <c r="D110" s="309" t="s">
        <v>353</v>
      </c>
      <c r="F110" s="217" t="s">
        <v>77</v>
      </c>
      <c r="G110" s="217"/>
    </row>
    <row r="111" spans="1:7" s="112" customFormat="1" ht="15" hidden="1" customHeight="1" x14ac:dyDescent="0.3">
      <c r="A111" s="242"/>
      <c r="B111" s="330"/>
      <c r="C111" s="141">
        <v>0</v>
      </c>
      <c r="D111" s="309" t="s">
        <v>353</v>
      </c>
      <c r="F111" s="217" t="s">
        <v>77</v>
      </c>
      <c r="G111" s="217"/>
    </row>
    <row r="112" spans="1:7" s="112" customFormat="1" ht="15" hidden="1" customHeight="1" x14ac:dyDescent="0.3">
      <c r="A112" s="242"/>
      <c r="B112" s="330"/>
      <c r="C112" s="141">
        <v>0</v>
      </c>
      <c r="D112" s="309" t="s">
        <v>353</v>
      </c>
      <c r="F112" s="217" t="s">
        <v>77</v>
      </c>
      <c r="G112" s="217"/>
    </row>
    <row r="113" spans="1:7" s="112" customFormat="1" ht="15" hidden="1" customHeight="1" x14ac:dyDescent="0.3">
      <c r="A113" s="242"/>
      <c r="B113" s="330"/>
      <c r="C113" s="141">
        <v>0</v>
      </c>
      <c r="D113" s="309" t="s">
        <v>353</v>
      </c>
      <c r="F113" s="217" t="s">
        <v>77</v>
      </c>
      <c r="G113" s="217"/>
    </row>
    <row r="114" spans="1:7" s="112" customFormat="1" ht="15" hidden="1" customHeight="1" x14ac:dyDescent="0.3">
      <c r="A114" s="242"/>
      <c r="B114" s="330"/>
      <c r="C114" s="141">
        <v>0</v>
      </c>
      <c r="D114" s="309" t="s">
        <v>353</v>
      </c>
      <c r="F114" s="217" t="s">
        <v>77</v>
      </c>
      <c r="G114" s="217"/>
    </row>
    <row r="115" spans="1:7" s="112" customFormat="1" ht="15" hidden="1" customHeight="1" x14ac:dyDescent="0.3">
      <c r="A115" s="242"/>
      <c r="B115" s="330"/>
      <c r="C115" s="141">
        <v>0</v>
      </c>
      <c r="D115" s="309" t="s">
        <v>353</v>
      </c>
      <c r="F115" s="217" t="s">
        <v>77</v>
      </c>
      <c r="G115" s="217"/>
    </row>
    <row r="116" spans="1:7" s="112" customFormat="1" ht="15" hidden="1" customHeight="1" x14ac:dyDescent="0.3">
      <c r="A116" s="242"/>
      <c r="B116" s="330"/>
      <c r="C116" s="141">
        <v>0</v>
      </c>
      <c r="D116" s="309" t="s">
        <v>353</v>
      </c>
      <c r="F116" s="217" t="s">
        <v>77</v>
      </c>
      <c r="G116" s="217"/>
    </row>
    <row r="117" spans="1:7" s="112" customFormat="1" ht="15" hidden="1" customHeight="1" x14ac:dyDescent="0.3">
      <c r="A117" s="242"/>
      <c r="B117" s="330"/>
      <c r="C117" s="141">
        <v>0</v>
      </c>
      <c r="D117" s="309" t="s">
        <v>353</v>
      </c>
      <c r="F117" s="217" t="s">
        <v>77</v>
      </c>
      <c r="G117" s="217"/>
    </row>
    <row r="118" spans="1:7" s="112" customFormat="1" ht="15" hidden="1" customHeight="1" x14ac:dyDescent="0.3">
      <c r="A118" s="242"/>
      <c r="B118" s="330"/>
      <c r="C118" s="141">
        <v>0</v>
      </c>
      <c r="D118" s="309" t="s">
        <v>353</v>
      </c>
      <c r="F118" s="217" t="s">
        <v>77</v>
      </c>
      <c r="G118" s="217"/>
    </row>
    <row r="119" spans="1:7" s="112" customFormat="1" ht="15" hidden="1" customHeight="1" x14ac:dyDescent="0.3">
      <c r="A119" s="242"/>
      <c r="B119" s="330"/>
      <c r="C119" s="141">
        <v>0</v>
      </c>
      <c r="D119" s="309" t="s">
        <v>353</v>
      </c>
      <c r="F119" s="217" t="s">
        <v>77</v>
      </c>
      <c r="G119" s="217"/>
    </row>
    <row r="120" spans="1:7" s="112" customFormat="1" ht="15" hidden="1" customHeight="1" x14ac:dyDescent="0.3">
      <c r="A120" s="242"/>
      <c r="B120" s="330"/>
      <c r="C120" s="141">
        <v>0</v>
      </c>
      <c r="D120" s="309" t="s">
        <v>353</v>
      </c>
      <c r="F120" s="217" t="s">
        <v>77</v>
      </c>
      <c r="G120" s="217"/>
    </row>
    <row r="121" spans="1:7" s="112" customFormat="1" ht="15" hidden="1" customHeight="1" x14ac:dyDescent="0.3">
      <c r="A121" s="242"/>
      <c r="B121" s="330"/>
      <c r="C121" s="141">
        <v>0</v>
      </c>
      <c r="D121" s="309" t="s">
        <v>353</v>
      </c>
      <c r="F121" s="217" t="s">
        <v>77</v>
      </c>
      <c r="G121" s="217"/>
    </row>
    <row r="122" spans="1:7" s="112" customFormat="1" ht="15" hidden="1" customHeight="1" x14ac:dyDescent="0.3">
      <c r="A122" s="242"/>
      <c r="B122" s="330"/>
      <c r="C122" s="141">
        <v>0</v>
      </c>
      <c r="D122" s="309" t="s">
        <v>353</v>
      </c>
      <c r="F122" s="217" t="s">
        <v>77</v>
      </c>
      <c r="G122" s="217"/>
    </row>
    <row r="123" spans="1:7" s="112" customFormat="1" ht="15" hidden="1" customHeight="1" x14ac:dyDescent="0.3">
      <c r="A123" s="242"/>
      <c r="B123" s="330"/>
      <c r="C123" s="141">
        <v>0</v>
      </c>
      <c r="D123" s="309" t="s">
        <v>353</v>
      </c>
      <c r="F123" s="217" t="s">
        <v>77</v>
      </c>
      <c r="G123" s="217"/>
    </row>
    <row r="124" spans="1:7" s="112" customFormat="1" ht="15" hidden="1" customHeight="1" x14ac:dyDescent="0.3">
      <c r="A124" s="242"/>
      <c r="B124" s="330"/>
      <c r="C124" s="141">
        <v>0</v>
      </c>
      <c r="D124" s="309" t="s">
        <v>353</v>
      </c>
      <c r="F124" s="217" t="s">
        <v>77</v>
      </c>
      <c r="G124" s="217"/>
    </row>
    <row r="125" spans="1:7" s="112" customFormat="1" ht="15" hidden="1" customHeight="1" x14ac:dyDescent="0.3">
      <c r="A125" s="242"/>
      <c r="B125" s="330"/>
      <c r="C125" s="141">
        <v>0</v>
      </c>
      <c r="D125" s="309" t="s">
        <v>353</v>
      </c>
      <c r="F125" s="217" t="s">
        <v>77</v>
      </c>
      <c r="G125" s="217"/>
    </row>
    <row r="126" spans="1:7" s="112" customFormat="1" ht="15" hidden="1" customHeight="1" x14ac:dyDescent="0.3">
      <c r="A126" s="242"/>
      <c r="B126" s="330"/>
      <c r="C126" s="141">
        <v>0</v>
      </c>
      <c r="D126" s="309" t="s">
        <v>353</v>
      </c>
      <c r="F126" s="217" t="s">
        <v>77</v>
      </c>
      <c r="G126" s="217"/>
    </row>
    <row r="127" spans="1:7" s="112" customFormat="1" ht="15" hidden="1" customHeight="1" x14ac:dyDescent="0.3">
      <c r="A127" s="242"/>
      <c r="B127" s="330"/>
      <c r="C127" s="141">
        <v>0</v>
      </c>
      <c r="D127" s="309" t="s">
        <v>353</v>
      </c>
      <c r="F127" s="217" t="s">
        <v>77</v>
      </c>
      <c r="G127" s="217"/>
    </row>
    <row r="128" spans="1:7" s="112" customFormat="1" ht="15" hidden="1" customHeight="1" x14ac:dyDescent="0.3">
      <c r="A128" s="242"/>
      <c r="B128" s="330"/>
      <c r="C128" s="141">
        <v>0</v>
      </c>
      <c r="D128" s="309" t="s">
        <v>353</v>
      </c>
      <c r="F128" s="217" t="s">
        <v>77</v>
      </c>
      <c r="G128" s="217"/>
    </row>
    <row r="129" spans="1:7" s="112" customFormat="1" ht="15" hidden="1" customHeight="1" x14ac:dyDescent="0.3">
      <c r="A129" s="242"/>
      <c r="B129" s="330"/>
      <c r="C129" s="141">
        <v>0</v>
      </c>
      <c r="D129" s="309" t="s">
        <v>353</v>
      </c>
      <c r="F129" s="217" t="s">
        <v>77</v>
      </c>
      <c r="G129" s="217"/>
    </row>
    <row r="130" spans="1:7" s="112" customFormat="1" ht="15" hidden="1" customHeight="1" x14ac:dyDescent="0.3">
      <c r="A130" s="242"/>
      <c r="B130" s="330"/>
      <c r="C130" s="141">
        <v>0</v>
      </c>
      <c r="D130" s="309" t="s">
        <v>353</v>
      </c>
      <c r="F130" s="217" t="s">
        <v>77</v>
      </c>
      <c r="G130" s="217"/>
    </row>
    <row r="131" spans="1:7" s="112" customFormat="1" ht="15" hidden="1" customHeight="1" x14ac:dyDescent="0.3">
      <c r="A131" s="242"/>
      <c r="B131" s="330"/>
      <c r="C131" s="141">
        <v>0</v>
      </c>
      <c r="D131" s="309" t="s">
        <v>353</v>
      </c>
      <c r="F131" s="217" t="s">
        <v>77</v>
      </c>
      <c r="G131" s="217"/>
    </row>
    <row r="132" spans="1:7" s="112" customFormat="1" ht="15" hidden="1" customHeight="1" x14ac:dyDescent="0.3">
      <c r="A132" s="242"/>
      <c r="B132" s="330"/>
      <c r="C132" s="141">
        <v>0</v>
      </c>
      <c r="D132" s="309" t="s">
        <v>353</v>
      </c>
      <c r="F132" s="217" t="s">
        <v>77</v>
      </c>
      <c r="G132" s="217"/>
    </row>
    <row r="133" spans="1:7" s="112" customFormat="1" ht="15" customHeight="1" x14ac:dyDescent="0.3">
      <c r="A133" s="331"/>
      <c r="B133" s="331"/>
      <c r="C133" s="332">
        <v>0</v>
      </c>
      <c r="D133" s="125" t="s">
        <v>353</v>
      </c>
      <c r="F133" s="218" t="s">
        <v>77</v>
      </c>
      <c r="G133" s="242"/>
    </row>
    <row r="134" spans="1:7" s="112" customFormat="1" x14ac:dyDescent="0.3">
      <c r="A134" s="244"/>
      <c r="B134" s="222" t="s">
        <v>42</v>
      </c>
      <c r="C134" s="329">
        <f>ROUND(SUBTOTAL(109,C4:C133),2)</f>
        <v>0</v>
      </c>
      <c r="D134" s="125" t="s">
        <v>353</v>
      </c>
      <c r="F134" s="128" t="s">
        <v>357</v>
      </c>
    </row>
    <row r="135" spans="1:7" s="112" customFormat="1" x14ac:dyDescent="0.3">
      <c r="A135" s="304"/>
      <c r="B135" s="304"/>
      <c r="C135" s="324"/>
      <c r="D135" s="125" t="s">
        <v>354</v>
      </c>
    </row>
    <row r="136" spans="1:7" s="112" customFormat="1" x14ac:dyDescent="0.3">
      <c r="A136" s="331"/>
      <c r="B136" s="331"/>
      <c r="C136" s="141">
        <v>0</v>
      </c>
      <c r="D136" s="125" t="s">
        <v>354</v>
      </c>
    </row>
    <row r="137" spans="1:7" s="112" customFormat="1" ht="15" customHeight="1" x14ac:dyDescent="0.3">
      <c r="A137" s="242"/>
      <c r="B137" s="330"/>
      <c r="C137" s="141">
        <v>0</v>
      </c>
      <c r="D137" s="125" t="s">
        <v>354</v>
      </c>
      <c r="F137" s="217" t="s">
        <v>77</v>
      </c>
      <c r="G137" s="217"/>
    </row>
    <row r="138" spans="1:7" s="112" customFormat="1" ht="15" customHeight="1" x14ac:dyDescent="0.3">
      <c r="A138" s="242"/>
      <c r="B138" s="330"/>
      <c r="C138" s="141">
        <v>0</v>
      </c>
      <c r="D138" s="125" t="s">
        <v>354</v>
      </c>
      <c r="F138" s="217" t="s">
        <v>77</v>
      </c>
      <c r="G138" s="217"/>
    </row>
    <row r="139" spans="1:7" s="112" customFormat="1" ht="15" hidden="1" customHeight="1" x14ac:dyDescent="0.3">
      <c r="A139" s="242"/>
      <c r="B139" s="330"/>
      <c r="C139" s="141">
        <v>0</v>
      </c>
      <c r="D139" s="125" t="s">
        <v>354</v>
      </c>
      <c r="F139" s="217" t="s">
        <v>77</v>
      </c>
      <c r="G139" s="217"/>
    </row>
    <row r="140" spans="1:7" s="112" customFormat="1" ht="15" hidden="1" customHeight="1" x14ac:dyDescent="0.3">
      <c r="A140" s="242"/>
      <c r="B140" s="330"/>
      <c r="C140" s="141">
        <v>0</v>
      </c>
      <c r="D140" s="125" t="s">
        <v>354</v>
      </c>
      <c r="F140" s="217" t="s">
        <v>77</v>
      </c>
      <c r="G140" s="217"/>
    </row>
    <row r="141" spans="1:7" s="112" customFormat="1" ht="15" hidden="1" customHeight="1" x14ac:dyDescent="0.3">
      <c r="A141" s="242"/>
      <c r="B141" s="330"/>
      <c r="C141" s="141">
        <v>0</v>
      </c>
      <c r="D141" s="125" t="s">
        <v>354</v>
      </c>
      <c r="F141" s="217" t="s">
        <v>77</v>
      </c>
      <c r="G141" s="217"/>
    </row>
    <row r="142" spans="1:7" s="112" customFormat="1" ht="15" hidden="1" customHeight="1" x14ac:dyDescent="0.3">
      <c r="A142" s="242"/>
      <c r="B142" s="330"/>
      <c r="C142" s="141">
        <v>0</v>
      </c>
      <c r="D142" s="125" t="s">
        <v>354</v>
      </c>
      <c r="F142" s="217" t="s">
        <v>77</v>
      </c>
      <c r="G142" s="217"/>
    </row>
    <row r="143" spans="1:7" s="112" customFormat="1" ht="15" hidden="1" customHeight="1" x14ac:dyDescent="0.3">
      <c r="A143" s="242"/>
      <c r="B143" s="330"/>
      <c r="C143" s="141">
        <v>0</v>
      </c>
      <c r="D143" s="125" t="s">
        <v>354</v>
      </c>
      <c r="F143" s="217" t="s">
        <v>77</v>
      </c>
      <c r="G143" s="217"/>
    </row>
    <row r="144" spans="1:7" s="112" customFormat="1" ht="15" hidden="1" customHeight="1" x14ac:dyDescent="0.3">
      <c r="A144" s="242"/>
      <c r="B144" s="330"/>
      <c r="C144" s="141">
        <v>0</v>
      </c>
      <c r="D144" s="125" t="s">
        <v>354</v>
      </c>
      <c r="F144" s="217" t="s">
        <v>77</v>
      </c>
      <c r="G144" s="217"/>
    </row>
    <row r="145" spans="1:7" s="112" customFormat="1" ht="15" hidden="1" customHeight="1" x14ac:dyDescent="0.3">
      <c r="A145" s="242"/>
      <c r="B145" s="330"/>
      <c r="C145" s="141">
        <v>0</v>
      </c>
      <c r="D145" s="125" t="s">
        <v>354</v>
      </c>
      <c r="F145" s="217" t="s">
        <v>77</v>
      </c>
      <c r="G145" s="217"/>
    </row>
    <row r="146" spans="1:7" s="112" customFormat="1" ht="15" hidden="1" customHeight="1" x14ac:dyDescent="0.3">
      <c r="A146" s="242"/>
      <c r="B146" s="330"/>
      <c r="C146" s="141">
        <v>0</v>
      </c>
      <c r="D146" s="125" t="s">
        <v>354</v>
      </c>
      <c r="F146" s="217" t="s">
        <v>77</v>
      </c>
      <c r="G146" s="217"/>
    </row>
    <row r="147" spans="1:7" s="112" customFormat="1" ht="15" hidden="1" customHeight="1" x14ac:dyDescent="0.3">
      <c r="A147" s="242"/>
      <c r="B147" s="330"/>
      <c r="C147" s="141">
        <v>0</v>
      </c>
      <c r="D147" s="125" t="s">
        <v>354</v>
      </c>
      <c r="F147" s="217" t="s">
        <v>77</v>
      </c>
      <c r="G147" s="217"/>
    </row>
    <row r="148" spans="1:7" s="112" customFormat="1" ht="15" hidden="1" customHeight="1" x14ac:dyDescent="0.3">
      <c r="A148" s="242"/>
      <c r="B148" s="330"/>
      <c r="C148" s="141">
        <v>0</v>
      </c>
      <c r="D148" s="125" t="s">
        <v>354</v>
      </c>
      <c r="F148" s="217" t="s">
        <v>77</v>
      </c>
      <c r="G148" s="217"/>
    </row>
    <row r="149" spans="1:7" s="112" customFormat="1" ht="15" hidden="1" customHeight="1" x14ac:dyDescent="0.3">
      <c r="A149" s="242"/>
      <c r="B149" s="330"/>
      <c r="C149" s="141">
        <v>0</v>
      </c>
      <c r="D149" s="125" t="s">
        <v>354</v>
      </c>
      <c r="F149" s="217" t="s">
        <v>77</v>
      </c>
      <c r="G149" s="217"/>
    </row>
    <row r="150" spans="1:7" s="112" customFormat="1" ht="15" hidden="1" customHeight="1" x14ac:dyDescent="0.3">
      <c r="A150" s="242"/>
      <c r="B150" s="330"/>
      <c r="C150" s="141">
        <v>0</v>
      </c>
      <c r="D150" s="125" t="s">
        <v>354</v>
      </c>
      <c r="F150" s="217" t="s">
        <v>77</v>
      </c>
      <c r="G150" s="217"/>
    </row>
    <row r="151" spans="1:7" s="112" customFormat="1" ht="15" hidden="1" customHeight="1" x14ac:dyDescent="0.3">
      <c r="A151" s="242"/>
      <c r="B151" s="330"/>
      <c r="C151" s="141">
        <v>0</v>
      </c>
      <c r="D151" s="125" t="s">
        <v>354</v>
      </c>
      <c r="F151" s="217" t="s">
        <v>77</v>
      </c>
      <c r="G151" s="217"/>
    </row>
    <row r="152" spans="1:7" s="112" customFormat="1" ht="15" hidden="1" customHeight="1" x14ac:dyDescent="0.3">
      <c r="A152" s="242"/>
      <c r="B152" s="330"/>
      <c r="C152" s="141">
        <v>0</v>
      </c>
      <c r="D152" s="125" t="s">
        <v>354</v>
      </c>
      <c r="F152" s="217" t="s">
        <v>77</v>
      </c>
      <c r="G152" s="217"/>
    </row>
    <row r="153" spans="1:7" s="112" customFormat="1" ht="15" hidden="1" customHeight="1" x14ac:dyDescent="0.3">
      <c r="A153" s="242"/>
      <c r="B153" s="330"/>
      <c r="C153" s="141">
        <v>0</v>
      </c>
      <c r="D153" s="125" t="s">
        <v>354</v>
      </c>
      <c r="F153" s="217" t="s">
        <v>77</v>
      </c>
      <c r="G153" s="217"/>
    </row>
    <row r="154" spans="1:7" s="112" customFormat="1" ht="15" hidden="1" customHeight="1" x14ac:dyDescent="0.3">
      <c r="A154" s="242"/>
      <c r="B154" s="330"/>
      <c r="C154" s="141">
        <v>0</v>
      </c>
      <c r="D154" s="125" t="s">
        <v>354</v>
      </c>
      <c r="F154" s="217" t="s">
        <v>77</v>
      </c>
      <c r="G154" s="217"/>
    </row>
    <row r="155" spans="1:7" s="112" customFormat="1" ht="15" hidden="1" customHeight="1" x14ac:dyDescent="0.3">
      <c r="A155" s="242"/>
      <c r="B155" s="330"/>
      <c r="C155" s="141">
        <v>0</v>
      </c>
      <c r="D155" s="125" t="s">
        <v>354</v>
      </c>
      <c r="F155" s="217" t="s">
        <v>77</v>
      </c>
      <c r="G155" s="217"/>
    </row>
    <row r="156" spans="1:7" s="112" customFormat="1" ht="15" hidden="1" customHeight="1" x14ac:dyDescent="0.3">
      <c r="A156" s="242"/>
      <c r="B156" s="330"/>
      <c r="C156" s="141">
        <v>0</v>
      </c>
      <c r="D156" s="125" t="s">
        <v>354</v>
      </c>
      <c r="F156" s="217" t="s">
        <v>77</v>
      </c>
      <c r="G156" s="217"/>
    </row>
    <row r="157" spans="1:7" s="112" customFormat="1" ht="15" hidden="1" customHeight="1" x14ac:dyDescent="0.3">
      <c r="A157" s="242"/>
      <c r="B157" s="330"/>
      <c r="C157" s="141">
        <v>0</v>
      </c>
      <c r="D157" s="125" t="s">
        <v>354</v>
      </c>
      <c r="F157" s="217" t="s">
        <v>77</v>
      </c>
      <c r="G157" s="217"/>
    </row>
    <row r="158" spans="1:7" s="112" customFormat="1" ht="15" hidden="1" customHeight="1" x14ac:dyDescent="0.3">
      <c r="A158" s="242"/>
      <c r="B158" s="330"/>
      <c r="C158" s="141">
        <v>0</v>
      </c>
      <c r="D158" s="125" t="s">
        <v>354</v>
      </c>
      <c r="F158" s="217" t="s">
        <v>77</v>
      </c>
      <c r="G158" s="217"/>
    </row>
    <row r="159" spans="1:7" s="112" customFormat="1" ht="15" hidden="1" customHeight="1" x14ac:dyDescent="0.3">
      <c r="A159" s="242"/>
      <c r="B159" s="330"/>
      <c r="C159" s="141">
        <v>0</v>
      </c>
      <c r="D159" s="125" t="s">
        <v>354</v>
      </c>
      <c r="F159" s="217" t="s">
        <v>77</v>
      </c>
      <c r="G159" s="217"/>
    </row>
    <row r="160" spans="1:7" s="112" customFormat="1" ht="15" hidden="1" customHeight="1" x14ac:dyDescent="0.3">
      <c r="A160" s="242"/>
      <c r="B160" s="330"/>
      <c r="C160" s="141">
        <v>0</v>
      </c>
      <c r="D160" s="125" t="s">
        <v>354</v>
      </c>
      <c r="F160" s="217" t="s">
        <v>77</v>
      </c>
      <c r="G160" s="217"/>
    </row>
    <row r="161" spans="1:7" s="112" customFormat="1" ht="15" hidden="1" customHeight="1" x14ac:dyDescent="0.3">
      <c r="A161" s="242"/>
      <c r="B161" s="330"/>
      <c r="C161" s="141">
        <v>0</v>
      </c>
      <c r="D161" s="125" t="s">
        <v>354</v>
      </c>
      <c r="F161" s="217" t="s">
        <v>77</v>
      </c>
      <c r="G161" s="217"/>
    </row>
    <row r="162" spans="1:7" s="112" customFormat="1" ht="15" hidden="1" customHeight="1" x14ac:dyDescent="0.3">
      <c r="A162" s="242"/>
      <c r="B162" s="330"/>
      <c r="C162" s="141">
        <v>0</v>
      </c>
      <c r="D162" s="125" t="s">
        <v>354</v>
      </c>
      <c r="F162" s="217" t="s">
        <v>77</v>
      </c>
      <c r="G162" s="217"/>
    </row>
    <row r="163" spans="1:7" s="112" customFormat="1" ht="15" hidden="1" customHeight="1" x14ac:dyDescent="0.3">
      <c r="A163" s="242"/>
      <c r="B163" s="330"/>
      <c r="C163" s="141">
        <v>0</v>
      </c>
      <c r="D163" s="125" t="s">
        <v>354</v>
      </c>
      <c r="F163" s="217" t="s">
        <v>77</v>
      </c>
      <c r="G163" s="217"/>
    </row>
    <row r="164" spans="1:7" s="112" customFormat="1" ht="15" hidden="1" customHeight="1" x14ac:dyDescent="0.3">
      <c r="A164" s="242"/>
      <c r="B164" s="330"/>
      <c r="C164" s="141">
        <v>0</v>
      </c>
      <c r="D164" s="125" t="s">
        <v>354</v>
      </c>
      <c r="F164" s="217" t="s">
        <v>77</v>
      </c>
      <c r="G164" s="217"/>
    </row>
    <row r="165" spans="1:7" s="112" customFormat="1" ht="15" hidden="1" customHeight="1" x14ac:dyDescent="0.3">
      <c r="A165" s="242"/>
      <c r="B165" s="330"/>
      <c r="C165" s="141">
        <v>0</v>
      </c>
      <c r="D165" s="125" t="s">
        <v>354</v>
      </c>
      <c r="F165" s="217" t="s">
        <v>77</v>
      </c>
      <c r="G165" s="217"/>
    </row>
    <row r="166" spans="1:7" s="112" customFormat="1" ht="15" hidden="1" customHeight="1" x14ac:dyDescent="0.3">
      <c r="A166" s="242"/>
      <c r="B166" s="330"/>
      <c r="C166" s="141">
        <v>0</v>
      </c>
      <c r="D166" s="125" t="s">
        <v>354</v>
      </c>
      <c r="F166" s="217" t="s">
        <v>77</v>
      </c>
      <c r="G166" s="217"/>
    </row>
    <row r="167" spans="1:7" s="112" customFormat="1" ht="15" hidden="1" customHeight="1" x14ac:dyDescent="0.3">
      <c r="A167" s="242"/>
      <c r="B167" s="330"/>
      <c r="C167" s="141">
        <v>0</v>
      </c>
      <c r="D167" s="125" t="s">
        <v>354</v>
      </c>
      <c r="F167" s="217" t="s">
        <v>77</v>
      </c>
      <c r="G167" s="217"/>
    </row>
    <row r="168" spans="1:7" s="112" customFormat="1" ht="15" hidden="1" customHeight="1" x14ac:dyDescent="0.3">
      <c r="A168" s="242"/>
      <c r="B168" s="330"/>
      <c r="C168" s="141">
        <v>0</v>
      </c>
      <c r="D168" s="125" t="s">
        <v>354</v>
      </c>
      <c r="F168" s="217" t="s">
        <v>77</v>
      </c>
      <c r="G168" s="217"/>
    </row>
    <row r="169" spans="1:7" s="112" customFormat="1" ht="15" hidden="1" customHeight="1" x14ac:dyDescent="0.3">
      <c r="A169" s="242"/>
      <c r="B169" s="330"/>
      <c r="C169" s="141">
        <v>0</v>
      </c>
      <c r="D169" s="125" t="s">
        <v>354</v>
      </c>
      <c r="F169" s="217" t="s">
        <v>77</v>
      </c>
      <c r="G169" s="217"/>
    </row>
    <row r="170" spans="1:7" s="112" customFormat="1" ht="15" hidden="1" customHeight="1" x14ac:dyDescent="0.3">
      <c r="A170" s="242"/>
      <c r="B170" s="330"/>
      <c r="C170" s="141">
        <v>0</v>
      </c>
      <c r="D170" s="125" t="s">
        <v>354</v>
      </c>
      <c r="F170" s="217" t="s">
        <v>77</v>
      </c>
      <c r="G170" s="217"/>
    </row>
    <row r="171" spans="1:7" s="112" customFormat="1" ht="15" hidden="1" customHeight="1" x14ac:dyDescent="0.3">
      <c r="A171" s="242"/>
      <c r="B171" s="330"/>
      <c r="C171" s="141">
        <v>0</v>
      </c>
      <c r="D171" s="125" t="s">
        <v>354</v>
      </c>
      <c r="F171" s="217" t="s">
        <v>77</v>
      </c>
      <c r="G171" s="217"/>
    </row>
    <row r="172" spans="1:7" s="112" customFormat="1" ht="15" hidden="1" customHeight="1" x14ac:dyDescent="0.3">
      <c r="A172" s="242"/>
      <c r="B172" s="330"/>
      <c r="C172" s="141">
        <v>0</v>
      </c>
      <c r="D172" s="125" t="s">
        <v>354</v>
      </c>
      <c r="F172" s="217" t="s">
        <v>77</v>
      </c>
      <c r="G172" s="217"/>
    </row>
    <row r="173" spans="1:7" s="112" customFormat="1" ht="15" hidden="1" customHeight="1" x14ac:dyDescent="0.3">
      <c r="A173" s="242"/>
      <c r="B173" s="330"/>
      <c r="C173" s="141">
        <v>0</v>
      </c>
      <c r="D173" s="125" t="s">
        <v>354</v>
      </c>
      <c r="F173" s="217" t="s">
        <v>77</v>
      </c>
      <c r="G173" s="217"/>
    </row>
    <row r="174" spans="1:7" s="112" customFormat="1" ht="15" hidden="1" customHeight="1" x14ac:dyDescent="0.3">
      <c r="A174" s="242"/>
      <c r="B174" s="330"/>
      <c r="C174" s="141">
        <v>0</v>
      </c>
      <c r="D174" s="125" t="s">
        <v>354</v>
      </c>
      <c r="F174" s="217" t="s">
        <v>77</v>
      </c>
      <c r="G174" s="217"/>
    </row>
    <row r="175" spans="1:7" s="112" customFormat="1" ht="15" hidden="1" customHeight="1" x14ac:dyDescent="0.3">
      <c r="A175" s="242"/>
      <c r="B175" s="330"/>
      <c r="C175" s="141">
        <v>0</v>
      </c>
      <c r="D175" s="125" t="s">
        <v>354</v>
      </c>
      <c r="F175" s="217" t="s">
        <v>77</v>
      </c>
      <c r="G175" s="217"/>
    </row>
    <row r="176" spans="1:7" s="112" customFormat="1" ht="15" hidden="1" customHeight="1" x14ac:dyDescent="0.3">
      <c r="A176" s="242"/>
      <c r="B176" s="330"/>
      <c r="C176" s="141">
        <v>0</v>
      </c>
      <c r="D176" s="125" t="s">
        <v>354</v>
      </c>
      <c r="F176" s="217" t="s">
        <v>77</v>
      </c>
      <c r="G176" s="217"/>
    </row>
    <row r="177" spans="1:7" s="112" customFormat="1" ht="15" hidden="1" customHeight="1" x14ac:dyDescent="0.3">
      <c r="A177" s="242"/>
      <c r="B177" s="330"/>
      <c r="C177" s="141">
        <v>0</v>
      </c>
      <c r="D177" s="125" t="s">
        <v>354</v>
      </c>
      <c r="F177" s="217" t="s">
        <v>77</v>
      </c>
      <c r="G177" s="217"/>
    </row>
    <row r="178" spans="1:7" s="112" customFormat="1" ht="15" hidden="1" customHeight="1" x14ac:dyDescent="0.3">
      <c r="A178" s="242"/>
      <c r="B178" s="330"/>
      <c r="C178" s="141">
        <v>0</v>
      </c>
      <c r="D178" s="125" t="s">
        <v>354</v>
      </c>
      <c r="F178" s="217" t="s">
        <v>77</v>
      </c>
      <c r="G178" s="217"/>
    </row>
    <row r="179" spans="1:7" s="112" customFormat="1" ht="15" hidden="1" customHeight="1" x14ac:dyDescent="0.3">
      <c r="A179" s="242"/>
      <c r="B179" s="330"/>
      <c r="C179" s="141">
        <v>0</v>
      </c>
      <c r="D179" s="125" t="s">
        <v>354</v>
      </c>
      <c r="F179" s="217" t="s">
        <v>77</v>
      </c>
      <c r="G179" s="217"/>
    </row>
    <row r="180" spans="1:7" s="112" customFormat="1" ht="15" hidden="1" customHeight="1" x14ac:dyDescent="0.3">
      <c r="A180" s="242"/>
      <c r="B180" s="330"/>
      <c r="C180" s="141">
        <v>0</v>
      </c>
      <c r="D180" s="125" t="s">
        <v>354</v>
      </c>
      <c r="F180" s="217" t="s">
        <v>77</v>
      </c>
      <c r="G180" s="217"/>
    </row>
    <row r="181" spans="1:7" s="112" customFormat="1" ht="15" hidden="1" customHeight="1" x14ac:dyDescent="0.3">
      <c r="A181" s="242"/>
      <c r="B181" s="330"/>
      <c r="C181" s="141">
        <v>0</v>
      </c>
      <c r="D181" s="125" t="s">
        <v>354</v>
      </c>
      <c r="F181" s="217" t="s">
        <v>77</v>
      </c>
      <c r="G181" s="217"/>
    </row>
    <row r="182" spans="1:7" s="112" customFormat="1" ht="15" hidden="1" customHeight="1" x14ac:dyDescent="0.3">
      <c r="A182" s="242"/>
      <c r="B182" s="330"/>
      <c r="C182" s="141">
        <v>0</v>
      </c>
      <c r="D182" s="125" t="s">
        <v>354</v>
      </c>
      <c r="F182" s="217" t="s">
        <v>77</v>
      </c>
      <c r="G182" s="217"/>
    </row>
    <row r="183" spans="1:7" s="112" customFormat="1" ht="15" hidden="1" customHeight="1" x14ac:dyDescent="0.3">
      <c r="A183" s="242"/>
      <c r="B183" s="330"/>
      <c r="C183" s="141">
        <v>0</v>
      </c>
      <c r="D183" s="125" t="s">
        <v>354</v>
      </c>
      <c r="F183" s="217" t="s">
        <v>77</v>
      </c>
      <c r="G183" s="217"/>
    </row>
    <row r="184" spans="1:7" s="112" customFormat="1" ht="15" hidden="1" customHeight="1" x14ac:dyDescent="0.3">
      <c r="A184" s="242"/>
      <c r="B184" s="330"/>
      <c r="C184" s="141">
        <v>0</v>
      </c>
      <c r="D184" s="125" t="s">
        <v>354</v>
      </c>
      <c r="F184" s="217" t="s">
        <v>77</v>
      </c>
      <c r="G184" s="217"/>
    </row>
    <row r="185" spans="1:7" s="112" customFormat="1" ht="15" hidden="1" customHeight="1" x14ac:dyDescent="0.3">
      <c r="A185" s="242"/>
      <c r="B185" s="330"/>
      <c r="C185" s="141">
        <v>0</v>
      </c>
      <c r="D185" s="125" t="s">
        <v>354</v>
      </c>
      <c r="F185" s="217" t="s">
        <v>77</v>
      </c>
      <c r="G185" s="217"/>
    </row>
    <row r="186" spans="1:7" s="112" customFormat="1" ht="15" hidden="1" customHeight="1" x14ac:dyDescent="0.3">
      <c r="A186" s="242"/>
      <c r="B186" s="330"/>
      <c r="C186" s="141">
        <v>0</v>
      </c>
      <c r="D186" s="125" t="s">
        <v>354</v>
      </c>
      <c r="F186" s="217" t="s">
        <v>77</v>
      </c>
      <c r="G186" s="217"/>
    </row>
    <row r="187" spans="1:7" s="112" customFormat="1" ht="15" hidden="1" customHeight="1" x14ac:dyDescent="0.3">
      <c r="A187" s="242"/>
      <c r="B187" s="330"/>
      <c r="C187" s="141">
        <v>0</v>
      </c>
      <c r="D187" s="125" t="s">
        <v>354</v>
      </c>
      <c r="F187" s="217" t="s">
        <v>77</v>
      </c>
      <c r="G187" s="217"/>
    </row>
    <row r="188" spans="1:7" s="112" customFormat="1" ht="15" hidden="1" customHeight="1" x14ac:dyDescent="0.3">
      <c r="A188" s="242"/>
      <c r="B188" s="330"/>
      <c r="C188" s="141">
        <v>0</v>
      </c>
      <c r="D188" s="125" t="s">
        <v>354</v>
      </c>
      <c r="F188" s="217" t="s">
        <v>77</v>
      </c>
      <c r="G188" s="217"/>
    </row>
    <row r="189" spans="1:7" s="112" customFormat="1" ht="15" hidden="1" customHeight="1" x14ac:dyDescent="0.3">
      <c r="A189" s="242"/>
      <c r="B189" s="330"/>
      <c r="C189" s="141">
        <v>0</v>
      </c>
      <c r="D189" s="125" t="s">
        <v>354</v>
      </c>
      <c r="F189" s="217" t="s">
        <v>77</v>
      </c>
      <c r="G189" s="217"/>
    </row>
    <row r="190" spans="1:7" s="112" customFormat="1" ht="15" hidden="1" customHeight="1" x14ac:dyDescent="0.3">
      <c r="A190" s="242"/>
      <c r="B190" s="330"/>
      <c r="C190" s="141">
        <v>0</v>
      </c>
      <c r="D190" s="125" t="s">
        <v>354</v>
      </c>
      <c r="F190" s="217" t="s">
        <v>77</v>
      </c>
      <c r="G190" s="217"/>
    </row>
    <row r="191" spans="1:7" s="112" customFormat="1" ht="15" hidden="1" customHeight="1" x14ac:dyDescent="0.3">
      <c r="A191" s="242"/>
      <c r="B191" s="330"/>
      <c r="C191" s="141">
        <v>0</v>
      </c>
      <c r="D191" s="125" t="s">
        <v>354</v>
      </c>
      <c r="F191" s="217" t="s">
        <v>77</v>
      </c>
      <c r="G191" s="217"/>
    </row>
    <row r="192" spans="1:7" s="112" customFormat="1" ht="15" hidden="1" customHeight="1" x14ac:dyDescent="0.3">
      <c r="A192" s="242"/>
      <c r="B192" s="330"/>
      <c r="C192" s="141">
        <v>0</v>
      </c>
      <c r="D192" s="125" t="s">
        <v>354</v>
      </c>
      <c r="F192" s="217" t="s">
        <v>77</v>
      </c>
      <c r="G192" s="217"/>
    </row>
    <row r="193" spans="1:7" s="112" customFormat="1" ht="15" hidden="1" customHeight="1" x14ac:dyDescent="0.3">
      <c r="A193" s="242"/>
      <c r="B193" s="330"/>
      <c r="C193" s="141">
        <v>0</v>
      </c>
      <c r="D193" s="125" t="s">
        <v>354</v>
      </c>
      <c r="F193" s="217" t="s">
        <v>77</v>
      </c>
      <c r="G193" s="217"/>
    </row>
    <row r="194" spans="1:7" s="112" customFormat="1" ht="15" hidden="1" customHeight="1" x14ac:dyDescent="0.3">
      <c r="A194" s="242"/>
      <c r="B194" s="330"/>
      <c r="C194" s="141">
        <v>0</v>
      </c>
      <c r="D194" s="125" t="s">
        <v>354</v>
      </c>
      <c r="F194" s="217" t="s">
        <v>77</v>
      </c>
      <c r="G194" s="217"/>
    </row>
    <row r="195" spans="1:7" s="112" customFormat="1" ht="15" hidden="1" customHeight="1" x14ac:dyDescent="0.3">
      <c r="A195" s="242"/>
      <c r="B195" s="330"/>
      <c r="C195" s="141">
        <v>0</v>
      </c>
      <c r="D195" s="125" t="s">
        <v>354</v>
      </c>
      <c r="F195" s="217" t="s">
        <v>77</v>
      </c>
      <c r="G195" s="217"/>
    </row>
    <row r="196" spans="1:7" s="112" customFormat="1" ht="15" hidden="1" customHeight="1" x14ac:dyDescent="0.3">
      <c r="A196" s="242"/>
      <c r="B196" s="330"/>
      <c r="C196" s="141">
        <v>0</v>
      </c>
      <c r="D196" s="125" t="s">
        <v>354</v>
      </c>
      <c r="F196" s="217" t="s">
        <v>77</v>
      </c>
      <c r="G196" s="217"/>
    </row>
    <row r="197" spans="1:7" s="112" customFormat="1" ht="15" hidden="1" customHeight="1" x14ac:dyDescent="0.3">
      <c r="A197" s="242"/>
      <c r="B197" s="330"/>
      <c r="C197" s="141">
        <v>0</v>
      </c>
      <c r="D197" s="125" t="s">
        <v>354</v>
      </c>
      <c r="F197" s="217" t="s">
        <v>77</v>
      </c>
      <c r="G197" s="217"/>
    </row>
    <row r="198" spans="1:7" s="112" customFormat="1" ht="15" hidden="1" customHeight="1" x14ac:dyDescent="0.3">
      <c r="A198" s="242"/>
      <c r="B198" s="330"/>
      <c r="C198" s="141">
        <v>0</v>
      </c>
      <c r="D198" s="125" t="s">
        <v>354</v>
      </c>
      <c r="F198" s="217" t="s">
        <v>77</v>
      </c>
      <c r="G198" s="217"/>
    </row>
    <row r="199" spans="1:7" s="112" customFormat="1" ht="15" hidden="1" customHeight="1" x14ac:dyDescent="0.3">
      <c r="A199" s="242"/>
      <c r="B199" s="330"/>
      <c r="C199" s="141">
        <v>0</v>
      </c>
      <c r="D199" s="125" t="s">
        <v>354</v>
      </c>
      <c r="F199" s="217" t="s">
        <v>77</v>
      </c>
      <c r="G199" s="217"/>
    </row>
    <row r="200" spans="1:7" s="112" customFormat="1" ht="15" hidden="1" customHeight="1" x14ac:dyDescent="0.3">
      <c r="A200" s="242"/>
      <c r="B200" s="330"/>
      <c r="C200" s="141">
        <v>0</v>
      </c>
      <c r="D200" s="125" t="s">
        <v>354</v>
      </c>
      <c r="F200" s="217" t="s">
        <v>77</v>
      </c>
      <c r="G200" s="217"/>
    </row>
    <row r="201" spans="1:7" s="112" customFormat="1" ht="15" hidden="1" customHeight="1" x14ac:dyDescent="0.3">
      <c r="A201" s="242"/>
      <c r="B201" s="330"/>
      <c r="C201" s="141">
        <v>0</v>
      </c>
      <c r="D201" s="125" t="s">
        <v>354</v>
      </c>
      <c r="F201" s="217" t="s">
        <v>77</v>
      </c>
      <c r="G201" s="217"/>
    </row>
    <row r="202" spans="1:7" s="112" customFormat="1" ht="15" hidden="1" customHeight="1" x14ac:dyDescent="0.3">
      <c r="A202" s="242"/>
      <c r="B202" s="330"/>
      <c r="C202" s="141">
        <v>0</v>
      </c>
      <c r="D202" s="125" t="s">
        <v>354</v>
      </c>
      <c r="F202" s="217" t="s">
        <v>77</v>
      </c>
      <c r="G202" s="217"/>
    </row>
    <row r="203" spans="1:7" s="112" customFormat="1" ht="15" hidden="1" customHeight="1" x14ac:dyDescent="0.3">
      <c r="A203" s="242"/>
      <c r="B203" s="330"/>
      <c r="C203" s="141">
        <v>0</v>
      </c>
      <c r="D203" s="125" t="s">
        <v>354</v>
      </c>
      <c r="F203" s="217" t="s">
        <v>77</v>
      </c>
      <c r="G203" s="217"/>
    </row>
    <row r="204" spans="1:7" s="112" customFormat="1" ht="15" hidden="1" customHeight="1" x14ac:dyDescent="0.3">
      <c r="A204" s="242"/>
      <c r="B204" s="330"/>
      <c r="C204" s="141">
        <v>0</v>
      </c>
      <c r="D204" s="125" t="s">
        <v>354</v>
      </c>
      <c r="F204" s="217" t="s">
        <v>77</v>
      </c>
      <c r="G204" s="217"/>
    </row>
    <row r="205" spans="1:7" s="112" customFormat="1" ht="15" hidden="1" customHeight="1" x14ac:dyDescent="0.3">
      <c r="A205" s="242"/>
      <c r="B205" s="330"/>
      <c r="C205" s="141">
        <v>0</v>
      </c>
      <c r="D205" s="125" t="s">
        <v>354</v>
      </c>
      <c r="F205" s="217" t="s">
        <v>77</v>
      </c>
      <c r="G205" s="217"/>
    </row>
    <row r="206" spans="1:7" s="112" customFormat="1" ht="15" hidden="1" customHeight="1" x14ac:dyDescent="0.3">
      <c r="A206" s="242"/>
      <c r="B206" s="330"/>
      <c r="C206" s="141">
        <v>0</v>
      </c>
      <c r="D206" s="125" t="s">
        <v>354</v>
      </c>
      <c r="F206" s="217" t="s">
        <v>77</v>
      </c>
      <c r="G206" s="217"/>
    </row>
    <row r="207" spans="1:7" s="112" customFormat="1" ht="15" hidden="1" customHeight="1" x14ac:dyDescent="0.3">
      <c r="A207" s="242"/>
      <c r="B207" s="330"/>
      <c r="C207" s="141">
        <v>0</v>
      </c>
      <c r="D207" s="125" t="s">
        <v>354</v>
      </c>
      <c r="F207" s="217" t="s">
        <v>77</v>
      </c>
      <c r="G207" s="217"/>
    </row>
    <row r="208" spans="1:7" s="112" customFormat="1" ht="15" hidden="1" customHeight="1" x14ac:dyDescent="0.3">
      <c r="A208" s="242"/>
      <c r="B208" s="330"/>
      <c r="C208" s="141">
        <v>0</v>
      </c>
      <c r="D208" s="125" t="s">
        <v>354</v>
      </c>
      <c r="F208" s="217" t="s">
        <v>77</v>
      </c>
      <c r="G208" s="217"/>
    </row>
    <row r="209" spans="1:7" s="112" customFormat="1" ht="15" hidden="1" customHeight="1" x14ac:dyDescent="0.3">
      <c r="A209" s="242"/>
      <c r="B209" s="330"/>
      <c r="C209" s="141">
        <v>0</v>
      </c>
      <c r="D209" s="125" t="s">
        <v>354</v>
      </c>
      <c r="F209" s="217" t="s">
        <v>77</v>
      </c>
      <c r="G209" s="217"/>
    </row>
    <row r="210" spans="1:7" s="112" customFormat="1" ht="15" hidden="1" customHeight="1" x14ac:dyDescent="0.3">
      <c r="A210" s="242"/>
      <c r="B210" s="330"/>
      <c r="C210" s="141">
        <v>0</v>
      </c>
      <c r="D210" s="125" t="s">
        <v>354</v>
      </c>
      <c r="F210" s="217" t="s">
        <v>77</v>
      </c>
      <c r="G210" s="217"/>
    </row>
    <row r="211" spans="1:7" s="112" customFormat="1" ht="15" hidden="1" customHeight="1" x14ac:dyDescent="0.3">
      <c r="A211" s="242"/>
      <c r="B211" s="330"/>
      <c r="C211" s="141">
        <v>0</v>
      </c>
      <c r="D211" s="125" t="s">
        <v>354</v>
      </c>
      <c r="F211" s="217" t="s">
        <v>77</v>
      </c>
      <c r="G211" s="217"/>
    </row>
    <row r="212" spans="1:7" s="112" customFormat="1" ht="15" hidden="1" customHeight="1" x14ac:dyDescent="0.3">
      <c r="A212" s="242"/>
      <c r="B212" s="330"/>
      <c r="C212" s="141">
        <v>0</v>
      </c>
      <c r="D212" s="125" t="s">
        <v>354</v>
      </c>
      <c r="F212" s="217" t="s">
        <v>77</v>
      </c>
      <c r="G212" s="217"/>
    </row>
    <row r="213" spans="1:7" s="112" customFormat="1" ht="15" hidden="1" customHeight="1" x14ac:dyDescent="0.3">
      <c r="A213" s="242"/>
      <c r="B213" s="330"/>
      <c r="C213" s="141">
        <v>0</v>
      </c>
      <c r="D213" s="125" t="s">
        <v>354</v>
      </c>
      <c r="F213" s="217" t="s">
        <v>77</v>
      </c>
      <c r="G213" s="217"/>
    </row>
    <row r="214" spans="1:7" s="112" customFormat="1" ht="15" hidden="1" customHeight="1" x14ac:dyDescent="0.3">
      <c r="A214" s="242"/>
      <c r="B214" s="330"/>
      <c r="C214" s="141">
        <v>0</v>
      </c>
      <c r="D214" s="125" t="s">
        <v>354</v>
      </c>
      <c r="F214" s="217" t="s">
        <v>77</v>
      </c>
      <c r="G214" s="217"/>
    </row>
    <row r="215" spans="1:7" s="112" customFormat="1" ht="15" hidden="1" customHeight="1" x14ac:dyDescent="0.3">
      <c r="A215" s="242"/>
      <c r="B215" s="330"/>
      <c r="C215" s="141">
        <v>0</v>
      </c>
      <c r="D215" s="125" t="s">
        <v>354</v>
      </c>
      <c r="F215" s="217" t="s">
        <v>77</v>
      </c>
      <c r="G215" s="217"/>
    </row>
    <row r="216" spans="1:7" s="112" customFormat="1" ht="15" hidden="1" customHeight="1" x14ac:dyDescent="0.3">
      <c r="A216" s="242"/>
      <c r="B216" s="330"/>
      <c r="C216" s="141">
        <v>0</v>
      </c>
      <c r="D216" s="125" t="s">
        <v>354</v>
      </c>
      <c r="F216" s="217" t="s">
        <v>77</v>
      </c>
      <c r="G216" s="217"/>
    </row>
    <row r="217" spans="1:7" s="112" customFormat="1" ht="15" hidden="1" customHeight="1" x14ac:dyDescent="0.3">
      <c r="A217" s="242"/>
      <c r="B217" s="330"/>
      <c r="C217" s="141">
        <v>0</v>
      </c>
      <c r="D217" s="125" t="s">
        <v>354</v>
      </c>
      <c r="F217" s="217" t="s">
        <v>77</v>
      </c>
      <c r="G217" s="217"/>
    </row>
    <row r="218" spans="1:7" s="112" customFormat="1" ht="15" hidden="1" customHeight="1" x14ac:dyDescent="0.3">
      <c r="A218" s="242"/>
      <c r="B218" s="330"/>
      <c r="C218" s="141">
        <v>0</v>
      </c>
      <c r="D218" s="125" t="s">
        <v>354</v>
      </c>
      <c r="F218" s="217" t="s">
        <v>77</v>
      </c>
      <c r="G218" s="217"/>
    </row>
    <row r="219" spans="1:7" s="112" customFormat="1" ht="15" hidden="1" customHeight="1" x14ac:dyDescent="0.3">
      <c r="A219" s="242"/>
      <c r="B219" s="330"/>
      <c r="C219" s="141">
        <v>0</v>
      </c>
      <c r="D219" s="125" t="s">
        <v>354</v>
      </c>
      <c r="F219" s="217" t="s">
        <v>77</v>
      </c>
      <c r="G219" s="217"/>
    </row>
    <row r="220" spans="1:7" s="112" customFormat="1" ht="15" hidden="1" customHeight="1" x14ac:dyDescent="0.3">
      <c r="A220" s="242"/>
      <c r="B220" s="330"/>
      <c r="C220" s="141">
        <v>0</v>
      </c>
      <c r="D220" s="125" t="s">
        <v>354</v>
      </c>
      <c r="F220" s="217" t="s">
        <v>77</v>
      </c>
      <c r="G220" s="217"/>
    </row>
    <row r="221" spans="1:7" s="112" customFormat="1" ht="15" hidden="1" customHeight="1" x14ac:dyDescent="0.3">
      <c r="A221" s="242"/>
      <c r="B221" s="330"/>
      <c r="C221" s="141">
        <v>0</v>
      </c>
      <c r="D221" s="125" t="s">
        <v>354</v>
      </c>
      <c r="F221" s="217" t="s">
        <v>77</v>
      </c>
      <c r="G221" s="217"/>
    </row>
    <row r="222" spans="1:7" s="112" customFormat="1" ht="15" hidden="1" customHeight="1" x14ac:dyDescent="0.3">
      <c r="A222" s="242"/>
      <c r="B222" s="330"/>
      <c r="C222" s="141">
        <v>0</v>
      </c>
      <c r="D222" s="125" t="s">
        <v>354</v>
      </c>
      <c r="F222" s="217" t="s">
        <v>77</v>
      </c>
      <c r="G222" s="217"/>
    </row>
    <row r="223" spans="1:7" s="112" customFormat="1" ht="15" hidden="1" customHeight="1" x14ac:dyDescent="0.3">
      <c r="A223" s="242"/>
      <c r="B223" s="330"/>
      <c r="C223" s="141">
        <v>0</v>
      </c>
      <c r="D223" s="125" t="s">
        <v>354</v>
      </c>
      <c r="F223" s="217" t="s">
        <v>77</v>
      </c>
      <c r="G223" s="217"/>
    </row>
    <row r="224" spans="1:7" s="112" customFormat="1" ht="15" hidden="1" customHeight="1" x14ac:dyDescent="0.3">
      <c r="A224" s="242"/>
      <c r="B224" s="330"/>
      <c r="C224" s="141">
        <v>0</v>
      </c>
      <c r="D224" s="125" t="s">
        <v>354</v>
      </c>
      <c r="F224" s="217" t="s">
        <v>77</v>
      </c>
      <c r="G224" s="217"/>
    </row>
    <row r="225" spans="1:7" s="112" customFormat="1" ht="15" hidden="1" customHeight="1" x14ac:dyDescent="0.3">
      <c r="A225" s="242"/>
      <c r="B225" s="330"/>
      <c r="C225" s="141">
        <v>0</v>
      </c>
      <c r="D225" s="125" t="s">
        <v>354</v>
      </c>
      <c r="F225" s="217" t="s">
        <v>77</v>
      </c>
      <c r="G225" s="217"/>
    </row>
    <row r="226" spans="1:7" s="112" customFormat="1" ht="15" hidden="1" customHeight="1" x14ac:dyDescent="0.3">
      <c r="A226" s="242"/>
      <c r="B226" s="330"/>
      <c r="C226" s="141">
        <v>0</v>
      </c>
      <c r="D226" s="125" t="s">
        <v>354</v>
      </c>
      <c r="F226" s="217" t="s">
        <v>77</v>
      </c>
      <c r="G226" s="217"/>
    </row>
    <row r="227" spans="1:7" s="112" customFormat="1" ht="15" hidden="1" customHeight="1" x14ac:dyDescent="0.3">
      <c r="A227" s="242"/>
      <c r="B227" s="330"/>
      <c r="C227" s="141">
        <v>0</v>
      </c>
      <c r="D227" s="125" t="s">
        <v>354</v>
      </c>
      <c r="F227" s="217" t="s">
        <v>77</v>
      </c>
      <c r="G227" s="217"/>
    </row>
    <row r="228" spans="1:7" s="112" customFormat="1" ht="15" hidden="1" customHeight="1" x14ac:dyDescent="0.3">
      <c r="A228" s="242"/>
      <c r="B228" s="330"/>
      <c r="C228" s="141">
        <v>0</v>
      </c>
      <c r="D228" s="125" t="s">
        <v>354</v>
      </c>
      <c r="F228" s="217" t="s">
        <v>77</v>
      </c>
      <c r="G228" s="217"/>
    </row>
    <row r="229" spans="1:7" s="112" customFormat="1" ht="15" hidden="1" customHeight="1" x14ac:dyDescent="0.3">
      <c r="A229" s="242"/>
      <c r="B229" s="330"/>
      <c r="C229" s="141">
        <v>0</v>
      </c>
      <c r="D229" s="125" t="s">
        <v>354</v>
      </c>
      <c r="F229" s="217" t="s">
        <v>77</v>
      </c>
      <c r="G229" s="217"/>
    </row>
    <row r="230" spans="1:7" s="112" customFormat="1" ht="15" hidden="1" customHeight="1" x14ac:dyDescent="0.3">
      <c r="A230" s="242"/>
      <c r="B230" s="330"/>
      <c r="C230" s="141">
        <v>0</v>
      </c>
      <c r="D230" s="125" t="s">
        <v>354</v>
      </c>
      <c r="F230" s="217" t="s">
        <v>77</v>
      </c>
      <c r="G230" s="217"/>
    </row>
    <row r="231" spans="1:7" s="112" customFormat="1" ht="15" hidden="1" customHeight="1" x14ac:dyDescent="0.3">
      <c r="A231" s="242"/>
      <c r="B231" s="330"/>
      <c r="C231" s="141">
        <v>0</v>
      </c>
      <c r="D231" s="125" t="s">
        <v>354</v>
      </c>
      <c r="F231" s="217" t="s">
        <v>77</v>
      </c>
      <c r="G231" s="217"/>
    </row>
    <row r="232" spans="1:7" s="112" customFormat="1" ht="15" hidden="1" customHeight="1" x14ac:dyDescent="0.3">
      <c r="A232" s="242"/>
      <c r="B232" s="330"/>
      <c r="C232" s="141">
        <v>0</v>
      </c>
      <c r="D232" s="125" t="s">
        <v>354</v>
      </c>
      <c r="F232" s="217" t="s">
        <v>77</v>
      </c>
      <c r="G232" s="217"/>
    </row>
    <row r="233" spans="1:7" s="112" customFormat="1" ht="15" hidden="1" customHeight="1" x14ac:dyDescent="0.3">
      <c r="A233" s="242"/>
      <c r="B233" s="330"/>
      <c r="C233" s="141">
        <v>0</v>
      </c>
      <c r="D233" s="125" t="s">
        <v>354</v>
      </c>
      <c r="F233" s="217" t="s">
        <v>77</v>
      </c>
      <c r="G233" s="217"/>
    </row>
    <row r="234" spans="1:7" s="112" customFormat="1" ht="15" hidden="1" customHeight="1" x14ac:dyDescent="0.3">
      <c r="A234" s="242"/>
      <c r="B234" s="330"/>
      <c r="C234" s="141">
        <v>0</v>
      </c>
      <c r="D234" s="125" t="s">
        <v>354</v>
      </c>
      <c r="F234" s="217" t="s">
        <v>77</v>
      </c>
      <c r="G234" s="217"/>
    </row>
    <row r="235" spans="1:7" s="112" customFormat="1" ht="15" hidden="1" customHeight="1" x14ac:dyDescent="0.3">
      <c r="A235" s="242"/>
      <c r="B235" s="330"/>
      <c r="C235" s="141">
        <v>0</v>
      </c>
      <c r="D235" s="125" t="s">
        <v>354</v>
      </c>
      <c r="F235" s="217" t="s">
        <v>77</v>
      </c>
      <c r="G235" s="217"/>
    </row>
    <row r="236" spans="1:7" s="112" customFormat="1" ht="15" hidden="1" customHeight="1" x14ac:dyDescent="0.3">
      <c r="A236" s="242"/>
      <c r="B236" s="330"/>
      <c r="C236" s="141">
        <v>0</v>
      </c>
      <c r="D236" s="125" t="s">
        <v>354</v>
      </c>
      <c r="F236" s="217" t="s">
        <v>77</v>
      </c>
      <c r="G236" s="217"/>
    </row>
    <row r="237" spans="1:7" s="112" customFormat="1" ht="15" hidden="1" customHeight="1" x14ac:dyDescent="0.3">
      <c r="A237" s="242"/>
      <c r="B237" s="330"/>
      <c r="C237" s="141">
        <v>0</v>
      </c>
      <c r="D237" s="125" t="s">
        <v>354</v>
      </c>
      <c r="F237" s="217" t="s">
        <v>77</v>
      </c>
      <c r="G237" s="217"/>
    </row>
    <row r="238" spans="1:7" s="112" customFormat="1" ht="15" hidden="1" customHeight="1" x14ac:dyDescent="0.3">
      <c r="A238" s="242"/>
      <c r="B238" s="330"/>
      <c r="C238" s="141">
        <v>0</v>
      </c>
      <c r="D238" s="125" t="s">
        <v>354</v>
      </c>
      <c r="F238" s="217" t="s">
        <v>77</v>
      </c>
      <c r="G238" s="217"/>
    </row>
    <row r="239" spans="1:7" s="112" customFormat="1" ht="15" hidden="1" customHeight="1" x14ac:dyDescent="0.3">
      <c r="A239" s="242"/>
      <c r="B239" s="330"/>
      <c r="C239" s="141">
        <v>0</v>
      </c>
      <c r="D239" s="125" t="s">
        <v>354</v>
      </c>
      <c r="F239" s="217" t="s">
        <v>77</v>
      </c>
      <c r="G239" s="217"/>
    </row>
    <row r="240" spans="1:7" s="112" customFormat="1" ht="15" hidden="1" customHeight="1" x14ac:dyDescent="0.3">
      <c r="A240" s="242"/>
      <c r="B240" s="330"/>
      <c r="C240" s="141">
        <v>0</v>
      </c>
      <c r="D240" s="125" t="s">
        <v>354</v>
      </c>
      <c r="F240" s="217" t="s">
        <v>77</v>
      </c>
      <c r="G240" s="217"/>
    </row>
    <row r="241" spans="1:7" s="112" customFormat="1" ht="15" hidden="1" customHeight="1" x14ac:dyDescent="0.3">
      <c r="A241" s="242"/>
      <c r="B241" s="330"/>
      <c r="C241" s="141">
        <v>0</v>
      </c>
      <c r="D241" s="125" t="s">
        <v>354</v>
      </c>
      <c r="F241" s="217" t="s">
        <v>77</v>
      </c>
      <c r="G241" s="217"/>
    </row>
    <row r="242" spans="1:7" s="112" customFormat="1" ht="15" hidden="1" customHeight="1" x14ac:dyDescent="0.3">
      <c r="A242" s="242"/>
      <c r="B242" s="330"/>
      <c r="C242" s="141">
        <v>0</v>
      </c>
      <c r="D242" s="125" t="s">
        <v>354</v>
      </c>
      <c r="F242" s="217" t="s">
        <v>77</v>
      </c>
      <c r="G242" s="217"/>
    </row>
    <row r="243" spans="1:7" s="112" customFormat="1" ht="15" hidden="1" customHeight="1" x14ac:dyDescent="0.3">
      <c r="A243" s="242"/>
      <c r="B243" s="330"/>
      <c r="C243" s="141">
        <v>0</v>
      </c>
      <c r="D243" s="125" t="s">
        <v>354</v>
      </c>
      <c r="F243" s="217" t="s">
        <v>77</v>
      </c>
      <c r="G243" s="217"/>
    </row>
    <row r="244" spans="1:7" s="112" customFormat="1" ht="15" hidden="1" customHeight="1" x14ac:dyDescent="0.3">
      <c r="A244" s="242"/>
      <c r="B244" s="330"/>
      <c r="C244" s="141">
        <v>0</v>
      </c>
      <c r="D244" s="125" t="s">
        <v>354</v>
      </c>
      <c r="F244" s="217" t="s">
        <v>77</v>
      </c>
      <c r="G244" s="217"/>
    </row>
    <row r="245" spans="1:7" s="112" customFormat="1" ht="15" hidden="1" customHeight="1" x14ac:dyDescent="0.3">
      <c r="A245" s="242"/>
      <c r="B245" s="330"/>
      <c r="C245" s="141">
        <v>0</v>
      </c>
      <c r="D245" s="125" t="s">
        <v>354</v>
      </c>
      <c r="F245" s="217" t="s">
        <v>77</v>
      </c>
      <c r="G245" s="217"/>
    </row>
    <row r="246" spans="1:7" s="112" customFormat="1" ht="15" hidden="1" customHeight="1" x14ac:dyDescent="0.3">
      <c r="A246" s="242"/>
      <c r="B246" s="330"/>
      <c r="C246" s="141">
        <v>0</v>
      </c>
      <c r="D246" s="125" t="s">
        <v>354</v>
      </c>
      <c r="F246" s="217" t="s">
        <v>77</v>
      </c>
      <c r="G246" s="217"/>
    </row>
    <row r="247" spans="1:7" s="112" customFormat="1" ht="15" hidden="1" customHeight="1" x14ac:dyDescent="0.3">
      <c r="A247" s="242"/>
      <c r="B247" s="330"/>
      <c r="C247" s="141">
        <v>0</v>
      </c>
      <c r="D247" s="125" t="s">
        <v>354</v>
      </c>
      <c r="F247" s="217" t="s">
        <v>77</v>
      </c>
      <c r="G247" s="217"/>
    </row>
    <row r="248" spans="1:7" s="112" customFormat="1" ht="15" hidden="1" customHeight="1" x14ac:dyDescent="0.3">
      <c r="A248" s="242"/>
      <c r="B248" s="330"/>
      <c r="C248" s="141">
        <v>0</v>
      </c>
      <c r="D248" s="125" t="s">
        <v>354</v>
      </c>
      <c r="F248" s="217" t="s">
        <v>77</v>
      </c>
      <c r="G248" s="217"/>
    </row>
    <row r="249" spans="1:7" s="112" customFormat="1" ht="15" hidden="1" customHeight="1" x14ac:dyDescent="0.3">
      <c r="A249" s="242"/>
      <c r="B249" s="330"/>
      <c r="C249" s="141">
        <v>0</v>
      </c>
      <c r="D249" s="125" t="s">
        <v>354</v>
      </c>
      <c r="F249" s="217" t="s">
        <v>77</v>
      </c>
      <c r="G249" s="217"/>
    </row>
    <row r="250" spans="1:7" s="112" customFormat="1" ht="15" hidden="1" customHeight="1" x14ac:dyDescent="0.3">
      <c r="A250" s="242"/>
      <c r="B250" s="330"/>
      <c r="C250" s="141">
        <v>0</v>
      </c>
      <c r="D250" s="125" t="s">
        <v>354</v>
      </c>
      <c r="F250" s="217" t="s">
        <v>77</v>
      </c>
      <c r="G250" s="217"/>
    </row>
    <row r="251" spans="1:7" s="112" customFormat="1" ht="15" hidden="1" customHeight="1" x14ac:dyDescent="0.3">
      <c r="A251" s="242"/>
      <c r="B251" s="330"/>
      <c r="C251" s="141">
        <v>0</v>
      </c>
      <c r="D251" s="125" t="s">
        <v>354</v>
      </c>
      <c r="F251" s="217" t="s">
        <v>77</v>
      </c>
      <c r="G251" s="217"/>
    </row>
    <row r="252" spans="1:7" s="112" customFormat="1" ht="15" hidden="1" customHeight="1" x14ac:dyDescent="0.3">
      <c r="A252" s="242"/>
      <c r="B252" s="330"/>
      <c r="C252" s="141">
        <v>0</v>
      </c>
      <c r="D252" s="125" t="s">
        <v>354</v>
      </c>
      <c r="F252" s="217" t="s">
        <v>77</v>
      </c>
      <c r="G252" s="217"/>
    </row>
    <row r="253" spans="1:7" s="112" customFormat="1" ht="15" hidden="1" customHeight="1" x14ac:dyDescent="0.3">
      <c r="A253" s="242"/>
      <c r="B253" s="330"/>
      <c r="C253" s="141">
        <v>0</v>
      </c>
      <c r="D253" s="125" t="s">
        <v>354</v>
      </c>
      <c r="F253" s="217" t="s">
        <v>77</v>
      </c>
      <c r="G253" s="217"/>
    </row>
    <row r="254" spans="1:7" s="112" customFormat="1" ht="15" hidden="1" customHeight="1" x14ac:dyDescent="0.3">
      <c r="A254" s="242"/>
      <c r="B254" s="330"/>
      <c r="C254" s="141">
        <v>0</v>
      </c>
      <c r="D254" s="125" t="s">
        <v>354</v>
      </c>
      <c r="F254" s="217" t="s">
        <v>77</v>
      </c>
      <c r="G254" s="217"/>
    </row>
    <row r="255" spans="1:7" s="112" customFormat="1" ht="15" hidden="1" customHeight="1" x14ac:dyDescent="0.3">
      <c r="A255" s="242"/>
      <c r="B255" s="330"/>
      <c r="C255" s="141">
        <v>0</v>
      </c>
      <c r="D255" s="125" t="s">
        <v>354</v>
      </c>
      <c r="F255" s="217" t="s">
        <v>77</v>
      </c>
      <c r="G255" s="217"/>
    </row>
    <row r="256" spans="1:7" s="112" customFormat="1" ht="15" hidden="1" customHeight="1" x14ac:dyDescent="0.3">
      <c r="A256" s="242"/>
      <c r="B256" s="330"/>
      <c r="C256" s="141">
        <v>0</v>
      </c>
      <c r="D256" s="125" t="s">
        <v>354</v>
      </c>
      <c r="F256" s="217" t="s">
        <v>77</v>
      </c>
      <c r="G256" s="217"/>
    </row>
    <row r="257" spans="1:14" s="112" customFormat="1" ht="15" hidden="1" customHeight="1" x14ac:dyDescent="0.3">
      <c r="A257" s="242"/>
      <c r="B257" s="330"/>
      <c r="C257" s="141">
        <v>0</v>
      </c>
      <c r="D257" s="125" t="s">
        <v>354</v>
      </c>
      <c r="F257" s="217" t="s">
        <v>77</v>
      </c>
      <c r="G257" s="217"/>
    </row>
    <row r="258" spans="1:14" s="112" customFormat="1" ht="15" hidden="1" customHeight="1" x14ac:dyDescent="0.3">
      <c r="A258" s="242"/>
      <c r="B258" s="330"/>
      <c r="C258" s="141">
        <v>0</v>
      </c>
      <c r="D258" s="125" t="s">
        <v>354</v>
      </c>
      <c r="F258" s="217" t="s">
        <v>77</v>
      </c>
      <c r="G258" s="217"/>
    </row>
    <row r="259" spans="1:14" s="112" customFormat="1" ht="15" hidden="1" customHeight="1" x14ac:dyDescent="0.3">
      <c r="A259" s="242"/>
      <c r="B259" s="330"/>
      <c r="C259" s="141">
        <v>0</v>
      </c>
      <c r="D259" s="125" t="s">
        <v>354</v>
      </c>
      <c r="F259" s="217" t="s">
        <v>77</v>
      </c>
      <c r="G259" s="217"/>
    </row>
    <row r="260" spans="1:14" s="112" customFormat="1" ht="15" hidden="1" customHeight="1" x14ac:dyDescent="0.3">
      <c r="A260" s="242"/>
      <c r="B260" s="330"/>
      <c r="C260" s="141">
        <v>0</v>
      </c>
      <c r="D260" s="125" t="s">
        <v>354</v>
      </c>
      <c r="F260" s="217" t="s">
        <v>77</v>
      </c>
      <c r="G260" s="217"/>
    </row>
    <row r="261" spans="1:14" s="112" customFormat="1" ht="15" hidden="1" customHeight="1" x14ac:dyDescent="0.3">
      <c r="A261" s="242"/>
      <c r="B261" s="330"/>
      <c r="C261" s="141">
        <v>0</v>
      </c>
      <c r="D261" s="125" t="s">
        <v>354</v>
      </c>
      <c r="F261" s="217" t="s">
        <v>77</v>
      </c>
      <c r="G261" s="217"/>
    </row>
    <row r="262" spans="1:14" s="112" customFormat="1" ht="15" hidden="1" customHeight="1" x14ac:dyDescent="0.3">
      <c r="A262" s="242"/>
      <c r="B262" s="330"/>
      <c r="C262" s="141">
        <v>0</v>
      </c>
      <c r="D262" s="125" t="s">
        <v>354</v>
      </c>
      <c r="F262" s="217" t="s">
        <v>77</v>
      </c>
      <c r="G262" s="217"/>
    </row>
    <row r="263" spans="1:14" s="112" customFormat="1" ht="15" hidden="1" customHeight="1" x14ac:dyDescent="0.3">
      <c r="A263" s="242"/>
      <c r="B263" s="330"/>
      <c r="C263" s="141">
        <v>0</v>
      </c>
      <c r="D263" s="125" t="s">
        <v>354</v>
      </c>
      <c r="F263" s="217" t="s">
        <v>77</v>
      </c>
      <c r="G263" s="217"/>
    </row>
    <row r="264" spans="1:14" s="112" customFormat="1" ht="15" hidden="1" customHeight="1" x14ac:dyDescent="0.3">
      <c r="A264" s="242"/>
      <c r="B264" s="330"/>
      <c r="C264" s="141">
        <v>0</v>
      </c>
      <c r="D264" s="125" t="s">
        <v>354</v>
      </c>
      <c r="F264" s="217" t="s">
        <v>77</v>
      </c>
      <c r="G264" s="217"/>
    </row>
    <row r="265" spans="1:14" s="112" customFormat="1" x14ac:dyDescent="0.3">
      <c r="A265" s="331"/>
      <c r="B265" s="331"/>
      <c r="C265" s="332">
        <v>0</v>
      </c>
      <c r="D265" s="125" t="s">
        <v>354</v>
      </c>
    </row>
    <row r="266" spans="1:14" s="112" customFormat="1" x14ac:dyDescent="0.3">
      <c r="A266" s="247"/>
      <c r="B266" s="219" t="s">
        <v>36</v>
      </c>
      <c r="C266" s="329">
        <f>ROUND(SUBTOTAL(109,C135:C265),2)</f>
        <v>0</v>
      </c>
      <c r="D266" s="125" t="s">
        <v>354</v>
      </c>
      <c r="F266" s="128" t="s">
        <v>357</v>
      </c>
    </row>
    <row r="267" spans="1:14" x14ac:dyDescent="0.3">
      <c r="C267" s="317"/>
      <c r="D267" s="125" t="s">
        <v>352</v>
      </c>
    </row>
    <row r="268" spans="1:14" x14ac:dyDescent="0.3">
      <c r="B268" s="254" t="s">
        <v>63</v>
      </c>
      <c r="C268" s="89">
        <f>+C266+C134</f>
        <v>0</v>
      </c>
      <c r="D268" s="125" t="s">
        <v>352</v>
      </c>
      <c r="F268" s="152" t="s">
        <v>249</v>
      </c>
    </row>
    <row r="269" spans="1:14" s="112" customFormat="1" x14ac:dyDescent="0.3">
      <c r="C269" s="116"/>
      <c r="D269" s="125" t="s">
        <v>352</v>
      </c>
    </row>
    <row r="270" spans="1:14" s="112" customFormat="1" x14ac:dyDescent="0.3">
      <c r="A270" s="117" t="s">
        <v>61</v>
      </c>
      <c r="B270" s="118"/>
      <c r="C270" s="119"/>
      <c r="D270" s="125" t="s">
        <v>353</v>
      </c>
      <c r="F270" s="153" t="s">
        <v>248</v>
      </c>
    </row>
    <row r="271" spans="1:14" s="112" customFormat="1" ht="45" customHeight="1" x14ac:dyDescent="0.3">
      <c r="A271" s="559"/>
      <c r="B271" s="560"/>
      <c r="C271" s="561"/>
      <c r="D271" s="125" t="s">
        <v>353</v>
      </c>
      <c r="F271" s="556" t="s">
        <v>310</v>
      </c>
      <c r="G271" s="556"/>
      <c r="H271" s="556"/>
      <c r="I271" s="556"/>
      <c r="J271" s="556"/>
      <c r="K271" s="556"/>
      <c r="L271" s="556"/>
      <c r="M271" s="556"/>
      <c r="N271" s="556"/>
    </row>
    <row r="272" spans="1:14" x14ac:dyDescent="0.3">
      <c r="D272" s="112" t="s">
        <v>354</v>
      </c>
      <c r="F272" s="153"/>
    </row>
    <row r="273" spans="1:14" s="112" customFormat="1" x14ac:dyDescent="0.3">
      <c r="A273" s="117" t="s">
        <v>62</v>
      </c>
      <c r="B273" s="122"/>
      <c r="C273" s="123"/>
      <c r="D273" s="297" t="s">
        <v>354</v>
      </c>
      <c r="F273" s="153" t="s">
        <v>248</v>
      </c>
    </row>
    <row r="274" spans="1:14" s="112" customFormat="1" ht="45" customHeight="1" x14ac:dyDescent="0.3">
      <c r="A274" s="559"/>
      <c r="B274" s="560"/>
      <c r="C274" s="561"/>
      <c r="D274" s="112" t="s">
        <v>354</v>
      </c>
      <c r="F274" s="556" t="s">
        <v>310</v>
      </c>
      <c r="G274" s="556"/>
      <c r="H274" s="556"/>
      <c r="I274" s="556"/>
      <c r="J274" s="556"/>
      <c r="K274" s="556"/>
      <c r="L274" s="556"/>
      <c r="M274" s="556"/>
      <c r="N274" s="556"/>
    </row>
    <row r="275" spans="1:14" x14ac:dyDescent="0.3">
      <c r="D275" s="112"/>
    </row>
  </sheetData>
  <sheetProtection algorithmName="SHA-512" hashValue="8ituxMLNtnheEWk5NcRdNcl0jIwdTlaSiAOhZXdUOoWY1KEc/i9yWpOiq3jq1fYGe+fIIGI01ZdPGJRCoi7Jrw==" saltValue="lvgilP5JQdhKmTirPPoTaQ==" spinCount="100000" sheet="1" objects="1" scenarios="1" formatCells="0" formatRows="0" sort="0"/>
  <autoFilter ref="D1:D275" xr:uid="{00000000-0001-0000-0E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zoomScaleNormal="100" zoomScaleSheetLayoutView="100" workbookViewId="0">
      <selection activeCell="A133" sqref="A8:XFD133"/>
    </sheetView>
  </sheetViews>
  <sheetFormatPr defaultColWidth="9.109375" defaultRowHeight="14.4" x14ac:dyDescent="0.3"/>
  <cols>
    <col min="1" max="1" width="37.109375" style="13" customWidth="1"/>
    <col min="2" max="5" width="16.88671875" style="13" customWidth="1"/>
    <col min="6" max="6" width="18.44140625" style="13" customWidth="1"/>
    <col min="7" max="7" width="11" hidden="1" customWidth="1"/>
    <col min="8" max="8" width="2.6640625" style="13" customWidth="1"/>
    <col min="9" max="16384" width="9.109375" style="13"/>
  </cols>
  <sheetData>
    <row r="1" spans="1:9" ht="25.5" customHeight="1" x14ac:dyDescent="0.3">
      <c r="A1" s="554" t="s">
        <v>188</v>
      </c>
      <c r="B1" s="554"/>
      <c r="C1" s="554"/>
      <c r="D1" s="554"/>
      <c r="E1" s="554"/>
      <c r="F1" s="8">
        <f>+'Section A'!B2</f>
        <v>0</v>
      </c>
      <c r="G1" s="56" t="s">
        <v>355</v>
      </c>
    </row>
    <row r="2" spans="1:9" ht="67.5" customHeight="1" x14ac:dyDescent="0.3">
      <c r="A2" s="555" t="s">
        <v>254</v>
      </c>
      <c r="B2" s="555"/>
      <c r="C2" s="555"/>
      <c r="D2" s="555"/>
      <c r="E2" s="555"/>
      <c r="F2" s="555"/>
      <c r="G2" s="8" t="s">
        <v>352</v>
      </c>
    </row>
    <row r="3" spans="1:9" x14ac:dyDescent="0.3">
      <c r="G3" t="s">
        <v>352</v>
      </c>
    </row>
    <row r="4" spans="1:9" ht="13.2" x14ac:dyDescent="0.25">
      <c r="A4" s="241" t="s">
        <v>64</v>
      </c>
      <c r="B4" s="60" t="s">
        <v>46</v>
      </c>
      <c r="C4" s="60" t="s">
        <v>45</v>
      </c>
      <c r="D4" s="60" t="s">
        <v>34</v>
      </c>
      <c r="E4" s="60" t="s">
        <v>33</v>
      </c>
      <c r="F4" s="323" t="s">
        <v>289</v>
      </c>
      <c r="G4" s="296" t="s">
        <v>352</v>
      </c>
      <c r="I4" s="153" t="s">
        <v>247</v>
      </c>
    </row>
    <row r="5" spans="1:9" s="100" customFormat="1" x14ac:dyDescent="0.3">
      <c r="A5" s="246" t="s">
        <v>64</v>
      </c>
      <c r="B5" s="283">
        <v>3</v>
      </c>
      <c r="C5" s="283" t="s">
        <v>325</v>
      </c>
      <c r="D5" s="287">
        <f t="shared" ref="D5:D7" ca="1" si="0">RAND()*1000000</f>
        <v>844739.01779803133</v>
      </c>
      <c r="E5" s="283">
        <v>2</v>
      </c>
      <c r="F5" s="89">
        <f t="shared" ref="F5:F133" ca="1" si="1">ROUND(+B5*D5*E5,2)</f>
        <v>5068434.1100000003</v>
      </c>
      <c r="G5" s="125" t="s">
        <v>353</v>
      </c>
      <c r="I5" s="125"/>
    </row>
    <row r="6" spans="1:9" s="100" customFormat="1" x14ac:dyDescent="0.3">
      <c r="A6" s="305" t="s">
        <v>362</v>
      </c>
      <c r="B6" s="283">
        <v>3</v>
      </c>
      <c r="C6" s="283" t="s">
        <v>325</v>
      </c>
      <c r="D6" s="287">
        <f t="shared" ca="1" si="0"/>
        <v>525675.83753906318</v>
      </c>
      <c r="E6" s="283">
        <v>2</v>
      </c>
      <c r="F6" s="89">
        <f t="shared" ref="F6:F69" ca="1" si="2">ROUND(+B6*D6*E6,2)</f>
        <v>3154055.03</v>
      </c>
      <c r="G6" s="125" t="s">
        <v>353</v>
      </c>
      <c r="I6" s="125"/>
    </row>
    <row r="7" spans="1:9" s="100" customFormat="1" x14ac:dyDescent="0.3">
      <c r="A7" s="305" t="s">
        <v>363</v>
      </c>
      <c r="B7" s="283">
        <v>3</v>
      </c>
      <c r="C7" s="283" t="s">
        <v>325</v>
      </c>
      <c r="D7" s="287">
        <f t="shared" ca="1" si="0"/>
        <v>917867.02089523198</v>
      </c>
      <c r="E7" s="283">
        <v>2</v>
      </c>
      <c r="F7" s="89">
        <f t="shared" ca="1" si="2"/>
        <v>5507202.1299999999</v>
      </c>
      <c r="G7" s="125" t="s">
        <v>353</v>
      </c>
      <c r="I7" s="125"/>
    </row>
    <row r="8" spans="1:9" s="100" customFormat="1" hidden="1" x14ac:dyDescent="0.3">
      <c r="A8" s="305"/>
      <c r="B8" s="283"/>
      <c r="C8" s="283"/>
      <c r="D8" s="287"/>
      <c r="E8" s="283"/>
      <c r="F8" s="89">
        <f t="shared" si="2"/>
        <v>0</v>
      </c>
      <c r="G8" s="125" t="s">
        <v>353</v>
      </c>
      <c r="I8" s="125"/>
    </row>
    <row r="9" spans="1:9" s="100" customFormat="1" hidden="1" x14ac:dyDescent="0.3">
      <c r="A9" s="305"/>
      <c r="B9" s="283"/>
      <c r="C9" s="283"/>
      <c r="D9" s="287"/>
      <c r="E9" s="283"/>
      <c r="F9" s="89">
        <f t="shared" si="2"/>
        <v>0</v>
      </c>
      <c r="G9" s="125" t="s">
        <v>353</v>
      </c>
      <c r="I9" s="125"/>
    </row>
    <row r="10" spans="1:9" s="100" customFormat="1" hidden="1" x14ac:dyDescent="0.3">
      <c r="A10" s="305"/>
      <c r="B10" s="283"/>
      <c r="C10" s="283"/>
      <c r="D10" s="287"/>
      <c r="E10" s="283"/>
      <c r="F10" s="89">
        <f t="shared" si="2"/>
        <v>0</v>
      </c>
      <c r="G10" s="125" t="s">
        <v>353</v>
      </c>
      <c r="I10" s="125"/>
    </row>
    <row r="11" spans="1:9" s="100" customFormat="1" hidden="1" x14ac:dyDescent="0.3">
      <c r="A11" s="305"/>
      <c r="B11" s="283"/>
      <c r="C11" s="283"/>
      <c r="D11" s="287"/>
      <c r="E11" s="283"/>
      <c r="F11" s="89">
        <f t="shared" si="2"/>
        <v>0</v>
      </c>
      <c r="G11" s="125" t="s">
        <v>353</v>
      </c>
      <c r="I11" s="125"/>
    </row>
    <row r="12" spans="1:9" s="100" customFormat="1" hidden="1" x14ac:dyDescent="0.3">
      <c r="A12" s="305"/>
      <c r="B12" s="283"/>
      <c r="C12" s="283"/>
      <c r="D12" s="287"/>
      <c r="E12" s="283"/>
      <c r="F12" s="89">
        <f t="shared" si="2"/>
        <v>0</v>
      </c>
      <c r="G12" s="125" t="s">
        <v>353</v>
      </c>
      <c r="I12" s="125"/>
    </row>
    <row r="13" spans="1:9" s="100" customFormat="1" hidden="1" x14ac:dyDescent="0.3">
      <c r="A13" s="305"/>
      <c r="B13" s="283"/>
      <c r="C13" s="283"/>
      <c r="D13" s="287"/>
      <c r="E13" s="283"/>
      <c r="F13" s="89">
        <f t="shared" si="2"/>
        <v>0</v>
      </c>
      <c r="G13" s="125" t="s">
        <v>353</v>
      </c>
      <c r="I13" s="125"/>
    </row>
    <row r="14" spans="1:9" s="100" customFormat="1" hidden="1" x14ac:dyDescent="0.3">
      <c r="A14" s="305"/>
      <c r="B14" s="283"/>
      <c r="C14" s="283"/>
      <c r="D14" s="287"/>
      <c r="E14" s="283"/>
      <c r="F14" s="89">
        <f t="shared" si="2"/>
        <v>0</v>
      </c>
      <c r="G14" s="125" t="s">
        <v>353</v>
      </c>
      <c r="I14" s="125"/>
    </row>
    <row r="15" spans="1:9" s="100" customFormat="1" hidden="1" x14ac:dyDescent="0.3">
      <c r="A15" s="305"/>
      <c r="B15" s="283"/>
      <c r="C15" s="283"/>
      <c r="D15" s="287"/>
      <c r="E15" s="283"/>
      <c r="F15" s="89">
        <f t="shared" si="2"/>
        <v>0</v>
      </c>
      <c r="G15" s="125" t="s">
        <v>353</v>
      </c>
      <c r="I15" s="125"/>
    </row>
    <row r="16" spans="1:9" s="100" customFormat="1" hidden="1" x14ac:dyDescent="0.3">
      <c r="A16" s="305"/>
      <c r="B16" s="283"/>
      <c r="C16" s="283"/>
      <c r="D16" s="287"/>
      <c r="E16" s="283"/>
      <c r="F16" s="89">
        <f t="shared" si="2"/>
        <v>0</v>
      </c>
      <c r="G16" s="125" t="s">
        <v>353</v>
      </c>
      <c r="I16" s="125"/>
    </row>
    <row r="17" spans="1:9" s="100" customFormat="1" hidden="1" x14ac:dyDescent="0.3">
      <c r="A17" s="305"/>
      <c r="B17" s="283"/>
      <c r="C17" s="283"/>
      <c r="D17" s="287"/>
      <c r="E17" s="283"/>
      <c r="F17" s="89">
        <f t="shared" si="2"/>
        <v>0</v>
      </c>
      <c r="G17" s="125" t="s">
        <v>353</v>
      </c>
      <c r="I17" s="125"/>
    </row>
    <row r="18" spans="1:9" s="100" customFormat="1" hidden="1" x14ac:dyDescent="0.3">
      <c r="A18" s="305"/>
      <c r="B18" s="283"/>
      <c r="C18" s="283"/>
      <c r="D18" s="287"/>
      <c r="E18" s="283"/>
      <c r="F18" s="89">
        <f t="shared" si="2"/>
        <v>0</v>
      </c>
      <c r="G18" s="125" t="s">
        <v>353</v>
      </c>
      <c r="I18" s="125"/>
    </row>
    <row r="19" spans="1:9" s="100" customFormat="1" hidden="1" x14ac:dyDescent="0.3">
      <c r="A19" s="305"/>
      <c r="B19" s="283"/>
      <c r="C19" s="283"/>
      <c r="D19" s="287"/>
      <c r="E19" s="283"/>
      <c r="F19" s="89">
        <f t="shared" si="2"/>
        <v>0</v>
      </c>
      <c r="G19" s="125" t="s">
        <v>353</v>
      </c>
      <c r="I19" s="125"/>
    </row>
    <row r="20" spans="1:9" s="100" customFormat="1" hidden="1" x14ac:dyDescent="0.3">
      <c r="A20" s="305"/>
      <c r="B20" s="283"/>
      <c r="C20" s="283"/>
      <c r="D20" s="287"/>
      <c r="E20" s="283"/>
      <c r="F20" s="89">
        <f t="shared" si="2"/>
        <v>0</v>
      </c>
      <c r="G20" s="125" t="s">
        <v>353</v>
      </c>
      <c r="I20" s="125"/>
    </row>
    <row r="21" spans="1:9" s="100" customFormat="1" hidden="1" x14ac:dyDescent="0.3">
      <c r="A21" s="305"/>
      <c r="B21" s="283"/>
      <c r="C21" s="283"/>
      <c r="D21" s="287"/>
      <c r="E21" s="283"/>
      <c r="F21" s="89">
        <f t="shared" si="2"/>
        <v>0</v>
      </c>
      <c r="G21" s="125" t="s">
        <v>353</v>
      </c>
      <c r="I21" s="125"/>
    </row>
    <row r="22" spans="1:9" s="100" customFormat="1" hidden="1" x14ac:dyDescent="0.3">
      <c r="A22" s="305"/>
      <c r="B22" s="283"/>
      <c r="C22" s="283"/>
      <c r="D22" s="287"/>
      <c r="E22" s="283"/>
      <c r="F22" s="89">
        <f t="shared" si="2"/>
        <v>0</v>
      </c>
      <c r="G22" s="125" t="s">
        <v>353</v>
      </c>
      <c r="I22" s="125"/>
    </row>
    <row r="23" spans="1:9" s="100" customFormat="1" hidden="1" x14ac:dyDescent="0.3">
      <c r="A23" s="305"/>
      <c r="B23" s="283"/>
      <c r="C23" s="283"/>
      <c r="D23" s="287"/>
      <c r="E23" s="283"/>
      <c r="F23" s="89">
        <f t="shared" si="2"/>
        <v>0</v>
      </c>
      <c r="G23" s="125" t="s">
        <v>353</v>
      </c>
      <c r="I23" s="125"/>
    </row>
    <row r="24" spans="1:9" s="100" customFormat="1" hidden="1" x14ac:dyDescent="0.3">
      <c r="A24" s="305"/>
      <c r="B24" s="283"/>
      <c r="C24" s="283"/>
      <c r="D24" s="287"/>
      <c r="E24" s="283"/>
      <c r="F24" s="89">
        <f t="shared" si="2"/>
        <v>0</v>
      </c>
      <c r="G24" s="125" t="s">
        <v>353</v>
      </c>
      <c r="I24" s="125"/>
    </row>
    <row r="25" spans="1:9" s="100" customFormat="1" hidden="1" x14ac:dyDescent="0.3">
      <c r="A25" s="305"/>
      <c r="B25" s="283"/>
      <c r="C25" s="283"/>
      <c r="D25" s="287"/>
      <c r="E25" s="283"/>
      <c r="F25" s="89">
        <f t="shared" si="2"/>
        <v>0</v>
      </c>
      <c r="G25" s="125" t="s">
        <v>353</v>
      </c>
      <c r="I25" s="125"/>
    </row>
    <row r="26" spans="1:9" s="100" customFormat="1" hidden="1" x14ac:dyDescent="0.3">
      <c r="A26" s="305"/>
      <c r="B26" s="283"/>
      <c r="C26" s="283"/>
      <c r="D26" s="287"/>
      <c r="E26" s="283"/>
      <c r="F26" s="89">
        <f t="shared" si="2"/>
        <v>0</v>
      </c>
      <c r="G26" s="125" t="s">
        <v>353</v>
      </c>
      <c r="I26" s="125"/>
    </row>
    <row r="27" spans="1:9" s="100" customFormat="1" hidden="1" x14ac:dyDescent="0.3">
      <c r="A27" s="305"/>
      <c r="B27" s="283"/>
      <c r="C27" s="283"/>
      <c r="D27" s="287"/>
      <c r="E27" s="283"/>
      <c r="F27" s="89">
        <f t="shared" si="2"/>
        <v>0</v>
      </c>
      <c r="G27" s="125" t="s">
        <v>353</v>
      </c>
      <c r="I27" s="125"/>
    </row>
    <row r="28" spans="1:9" s="100" customFormat="1" hidden="1" x14ac:dyDescent="0.3">
      <c r="A28" s="305"/>
      <c r="B28" s="283"/>
      <c r="C28" s="283"/>
      <c r="D28" s="287"/>
      <c r="E28" s="283"/>
      <c r="F28" s="89">
        <f t="shared" si="2"/>
        <v>0</v>
      </c>
      <c r="G28" s="125" t="s">
        <v>353</v>
      </c>
      <c r="I28" s="125"/>
    </row>
    <row r="29" spans="1:9" s="100" customFormat="1" hidden="1" x14ac:dyDescent="0.3">
      <c r="A29" s="305"/>
      <c r="B29" s="283"/>
      <c r="C29" s="283"/>
      <c r="D29" s="287"/>
      <c r="E29" s="283"/>
      <c r="F29" s="89">
        <f t="shared" si="2"/>
        <v>0</v>
      </c>
      <c r="G29" s="125" t="s">
        <v>353</v>
      </c>
      <c r="I29" s="125"/>
    </row>
    <row r="30" spans="1:9" s="100" customFormat="1" hidden="1" x14ac:dyDescent="0.3">
      <c r="A30" s="305"/>
      <c r="B30" s="283"/>
      <c r="C30" s="283"/>
      <c r="D30" s="287"/>
      <c r="E30" s="283"/>
      <c r="F30" s="89">
        <f t="shared" si="2"/>
        <v>0</v>
      </c>
      <c r="G30" s="125" t="s">
        <v>353</v>
      </c>
      <c r="I30" s="125"/>
    </row>
    <row r="31" spans="1:9" s="100" customFormat="1" hidden="1" x14ac:dyDescent="0.3">
      <c r="A31" s="305"/>
      <c r="B31" s="283"/>
      <c r="C31" s="283"/>
      <c r="D31" s="287"/>
      <c r="E31" s="283"/>
      <c r="F31" s="89">
        <f t="shared" si="2"/>
        <v>0</v>
      </c>
      <c r="G31" s="125" t="s">
        <v>353</v>
      </c>
      <c r="I31" s="125"/>
    </row>
    <row r="32" spans="1:9" s="100" customFormat="1" hidden="1" x14ac:dyDescent="0.3">
      <c r="A32" s="305"/>
      <c r="B32" s="283"/>
      <c r="C32" s="283"/>
      <c r="D32" s="287"/>
      <c r="E32" s="283"/>
      <c r="F32" s="89">
        <f t="shared" si="2"/>
        <v>0</v>
      </c>
      <c r="G32" s="125" t="s">
        <v>353</v>
      </c>
      <c r="I32" s="125"/>
    </row>
    <row r="33" spans="1:9" s="100" customFormat="1" hidden="1" x14ac:dyDescent="0.3">
      <c r="A33" s="305"/>
      <c r="B33" s="283"/>
      <c r="C33" s="283"/>
      <c r="D33" s="287"/>
      <c r="E33" s="283"/>
      <c r="F33" s="89">
        <f t="shared" si="2"/>
        <v>0</v>
      </c>
      <c r="G33" s="125" t="s">
        <v>353</v>
      </c>
      <c r="I33" s="125"/>
    </row>
    <row r="34" spans="1:9" s="100" customFormat="1" hidden="1" x14ac:dyDescent="0.3">
      <c r="A34" s="305"/>
      <c r="B34" s="283"/>
      <c r="C34" s="283"/>
      <c r="D34" s="287"/>
      <c r="E34" s="283"/>
      <c r="F34" s="89">
        <f t="shared" si="2"/>
        <v>0</v>
      </c>
      <c r="G34" s="125" t="s">
        <v>353</v>
      </c>
      <c r="I34" s="125"/>
    </row>
    <row r="35" spans="1:9" s="100" customFormat="1" hidden="1" x14ac:dyDescent="0.3">
      <c r="A35" s="305"/>
      <c r="B35" s="283"/>
      <c r="C35" s="283"/>
      <c r="D35" s="287"/>
      <c r="E35" s="283"/>
      <c r="F35" s="89">
        <f t="shared" si="2"/>
        <v>0</v>
      </c>
      <c r="G35" s="125" t="s">
        <v>353</v>
      </c>
      <c r="I35" s="125"/>
    </row>
    <row r="36" spans="1:9" s="100" customFormat="1" hidden="1" x14ac:dyDescent="0.3">
      <c r="A36" s="305"/>
      <c r="B36" s="283"/>
      <c r="C36" s="283"/>
      <c r="D36" s="287"/>
      <c r="E36" s="283"/>
      <c r="F36" s="89">
        <f t="shared" si="2"/>
        <v>0</v>
      </c>
      <c r="G36" s="125" t="s">
        <v>353</v>
      </c>
      <c r="I36" s="125"/>
    </row>
    <row r="37" spans="1:9" s="100" customFormat="1" hidden="1" x14ac:dyDescent="0.3">
      <c r="A37" s="305"/>
      <c r="B37" s="283"/>
      <c r="C37" s="283"/>
      <c r="D37" s="287"/>
      <c r="E37" s="283"/>
      <c r="F37" s="89">
        <f t="shared" si="2"/>
        <v>0</v>
      </c>
      <c r="G37" s="125" t="s">
        <v>353</v>
      </c>
      <c r="I37" s="125"/>
    </row>
    <row r="38" spans="1:9" s="100" customFormat="1" hidden="1" x14ac:dyDescent="0.3">
      <c r="A38" s="305"/>
      <c r="B38" s="283"/>
      <c r="C38" s="283"/>
      <c r="D38" s="287"/>
      <c r="E38" s="283"/>
      <c r="F38" s="89">
        <f t="shared" si="2"/>
        <v>0</v>
      </c>
      <c r="G38" s="125" t="s">
        <v>353</v>
      </c>
      <c r="I38" s="125"/>
    </row>
    <row r="39" spans="1:9" s="100" customFormat="1" hidden="1" x14ac:dyDescent="0.3">
      <c r="A39" s="305"/>
      <c r="B39" s="283"/>
      <c r="C39" s="283"/>
      <c r="D39" s="287"/>
      <c r="E39" s="283"/>
      <c r="F39" s="89">
        <f t="shared" si="2"/>
        <v>0</v>
      </c>
      <c r="G39" s="125" t="s">
        <v>353</v>
      </c>
      <c r="I39" s="125"/>
    </row>
    <row r="40" spans="1:9" s="100" customFormat="1" hidden="1" x14ac:dyDescent="0.3">
      <c r="A40" s="305"/>
      <c r="B40" s="283"/>
      <c r="C40" s="283"/>
      <c r="D40" s="287"/>
      <c r="E40" s="283"/>
      <c r="F40" s="89">
        <f t="shared" si="2"/>
        <v>0</v>
      </c>
      <c r="G40" s="125" t="s">
        <v>353</v>
      </c>
      <c r="I40" s="125"/>
    </row>
    <row r="41" spans="1:9" s="100" customFormat="1" hidden="1" x14ac:dyDescent="0.3">
      <c r="A41" s="305"/>
      <c r="B41" s="283"/>
      <c r="C41" s="283"/>
      <c r="D41" s="287"/>
      <c r="E41" s="283"/>
      <c r="F41" s="89">
        <f t="shared" si="2"/>
        <v>0</v>
      </c>
      <c r="G41" s="125" t="s">
        <v>353</v>
      </c>
      <c r="I41" s="125"/>
    </row>
    <row r="42" spans="1:9" s="100" customFormat="1" hidden="1" x14ac:dyDescent="0.3">
      <c r="A42" s="305"/>
      <c r="B42" s="283"/>
      <c r="C42" s="283"/>
      <c r="D42" s="287"/>
      <c r="E42" s="283"/>
      <c r="F42" s="89">
        <f t="shared" si="2"/>
        <v>0</v>
      </c>
      <c r="G42" s="125" t="s">
        <v>353</v>
      </c>
      <c r="I42" s="125"/>
    </row>
    <row r="43" spans="1:9" s="100" customFormat="1" hidden="1" x14ac:dyDescent="0.3">
      <c r="A43" s="305"/>
      <c r="B43" s="283"/>
      <c r="C43" s="283"/>
      <c r="D43" s="287"/>
      <c r="E43" s="283"/>
      <c r="F43" s="89">
        <f t="shared" si="2"/>
        <v>0</v>
      </c>
      <c r="G43" s="125" t="s">
        <v>353</v>
      </c>
      <c r="I43" s="125"/>
    </row>
    <row r="44" spans="1:9" s="100" customFormat="1" hidden="1" x14ac:dyDescent="0.3">
      <c r="A44" s="305"/>
      <c r="B44" s="283"/>
      <c r="C44" s="283"/>
      <c r="D44" s="287"/>
      <c r="E44" s="283"/>
      <c r="F44" s="89">
        <f t="shared" si="2"/>
        <v>0</v>
      </c>
      <c r="G44" s="125" t="s">
        <v>353</v>
      </c>
      <c r="I44" s="125"/>
    </row>
    <row r="45" spans="1:9" s="100" customFormat="1" hidden="1" x14ac:dyDescent="0.3">
      <c r="A45" s="305"/>
      <c r="B45" s="283"/>
      <c r="C45" s="283"/>
      <c r="D45" s="287"/>
      <c r="E45" s="283"/>
      <c r="F45" s="89">
        <f t="shared" si="2"/>
        <v>0</v>
      </c>
      <c r="G45" s="125" t="s">
        <v>353</v>
      </c>
      <c r="I45" s="125"/>
    </row>
    <row r="46" spans="1:9" s="100" customFormat="1" hidden="1" x14ac:dyDescent="0.3">
      <c r="A46" s="305"/>
      <c r="B46" s="283"/>
      <c r="C46" s="283"/>
      <c r="D46" s="287"/>
      <c r="E46" s="283"/>
      <c r="F46" s="89">
        <f t="shared" si="2"/>
        <v>0</v>
      </c>
      <c r="G46" s="125" t="s">
        <v>353</v>
      </c>
      <c r="I46" s="125"/>
    </row>
    <row r="47" spans="1:9" s="100" customFormat="1" hidden="1" x14ac:dyDescent="0.3">
      <c r="A47" s="305"/>
      <c r="B47" s="283"/>
      <c r="C47" s="283"/>
      <c r="D47" s="287"/>
      <c r="E47" s="283"/>
      <c r="F47" s="89">
        <f t="shared" si="2"/>
        <v>0</v>
      </c>
      <c r="G47" s="125" t="s">
        <v>353</v>
      </c>
      <c r="I47" s="125"/>
    </row>
    <row r="48" spans="1:9" s="100" customFormat="1" hidden="1" x14ac:dyDescent="0.3">
      <c r="A48" s="305"/>
      <c r="B48" s="283"/>
      <c r="C48" s="283"/>
      <c r="D48" s="287"/>
      <c r="E48" s="283"/>
      <c r="F48" s="89">
        <f t="shared" si="2"/>
        <v>0</v>
      </c>
      <c r="G48" s="125" t="s">
        <v>353</v>
      </c>
      <c r="I48" s="125"/>
    </row>
    <row r="49" spans="1:9" s="100" customFormat="1" hidden="1" x14ac:dyDescent="0.3">
      <c r="A49" s="305"/>
      <c r="B49" s="283"/>
      <c r="C49" s="283"/>
      <c r="D49" s="287"/>
      <c r="E49" s="283"/>
      <c r="F49" s="89">
        <f t="shared" si="2"/>
        <v>0</v>
      </c>
      <c r="G49" s="125" t="s">
        <v>353</v>
      </c>
      <c r="I49" s="125"/>
    </row>
    <row r="50" spans="1:9" s="100" customFormat="1" hidden="1" x14ac:dyDescent="0.3">
      <c r="A50" s="305"/>
      <c r="B50" s="283"/>
      <c r="C50" s="283"/>
      <c r="D50" s="287"/>
      <c r="E50" s="283"/>
      <c r="F50" s="89">
        <f t="shared" si="2"/>
        <v>0</v>
      </c>
      <c r="G50" s="125" t="s">
        <v>353</v>
      </c>
      <c r="I50" s="125"/>
    </row>
    <row r="51" spans="1:9" s="100" customFormat="1" hidden="1" x14ac:dyDescent="0.3">
      <c r="A51" s="305"/>
      <c r="B51" s="283"/>
      <c r="C51" s="283"/>
      <c r="D51" s="287"/>
      <c r="E51" s="283"/>
      <c r="F51" s="89">
        <f t="shared" si="2"/>
        <v>0</v>
      </c>
      <c r="G51" s="125" t="s">
        <v>353</v>
      </c>
      <c r="I51" s="125"/>
    </row>
    <row r="52" spans="1:9" s="100" customFormat="1" hidden="1" x14ac:dyDescent="0.3">
      <c r="A52" s="305"/>
      <c r="B52" s="283"/>
      <c r="C52" s="283"/>
      <c r="D52" s="287"/>
      <c r="E52" s="283"/>
      <c r="F52" s="89">
        <f t="shared" si="2"/>
        <v>0</v>
      </c>
      <c r="G52" s="125" t="s">
        <v>353</v>
      </c>
      <c r="I52" s="125"/>
    </row>
    <row r="53" spans="1:9" s="100" customFormat="1" hidden="1" x14ac:dyDescent="0.3">
      <c r="A53" s="305"/>
      <c r="B53" s="283"/>
      <c r="C53" s="283"/>
      <c r="D53" s="287"/>
      <c r="E53" s="283"/>
      <c r="F53" s="89">
        <f t="shared" si="2"/>
        <v>0</v>
      </c>
      <c r="G53" s="125" t="s">
        <v>353</v>
      </c>
      <c r="I53" s="125"/>
    </row>
    <row r="54" spans="1:9" s="100" customFormat="1" hidden="1" x14ac:dyDescent="0.3">
      <c r="A54" s="305"/>
      <c r="B54" s="283"/>
      <c r="C54" s="283"/>
      <c r="D54" s="287"/>
      <c r="E54" s="283"/>
      <c r="F54" s="89">
        <f t="shared" si="2"/>
        <v>0</v>
      </c>
      <c r="G54" s="125" t="s">
        <v>353</v>
      </c>
      <c r="I54" s="125"/>
    </row>
    <row r="55" spans="1:9" s="100" customFormat="1" hidden="1" x14ac:dyDescent="0.3">
      <c r="A55" s="305"/>
      <c r="B55" s="283"/>
      <c r="C55" s="283"/>
      <c r="D55" s="287"/>
      <c r="E55" s="283"/>
      <c r="F55" s="89">
        <f t="shared" si="2"/>
        <v>0</v>
      </c>
      <c r="G55" s="125" t="s">
        <v>353</v>
      </c>
      <c r="I55" s="125"/>
    </row>
    <row r="56" spans="1:9" s="100" customFormat="1" hidden="1" x14ac:dyDescent="0.3">
      <c r="A56" s="305"/>
      <c r="B56" s="283"/>
      <c r="C56" s="283"/>
      <c r="D56" s="287"/>
      <c r="E56" s="283"/>
      <c r="F56" s="89">
        <f t="shared" si="2"/>
        <v>0</v>
      </c>
      <c r="G56" s="125" t="s">
        <v>353</v>
      </c>
      <c r="I56" s="125"/>
    </row>
    <row r="57" spans="1:9" s="100" customFormat="1" hidden="1" x14ac:dyDescent="0.3">
      <c r="A57" s="305"/>
      <c r="B57" s="283"/>
      <c r="C57" s="283"/>
      <c r="D57" s="287"/>
      <c r="E57" s="283"/>
      <c r="F57" s="89">
        <f t="shared" si="2"/>
        <v>0</v>
      </c>
      <c r="G57" s="125" t="s">
        <v>353</v>
      </c>
      <c r="I57" s="125"/>
    </row>
    <row r="58" spans="1:9" s="100" customFormat="1" hidden="1" x14ac:dyDescent="0.3">
      <c r="A58" s="305"/>
      <c r="B58" s="283"/>
      <c r="C58" s="283"/>
      <c r="D58" s="287"/>
      <c r="E58" s="283"/>
      <c r="F58" s="89">
        <f t="shared" si="2"/>
        <v>0</v>
      </c>
      <c r="G58" s="125" t="s">
        <v>353</v>
      </c>
      <c r="I58" s="125"/>
    </row>
    <row r="59" spans="1:9" s="100" customFormat="1" hidden="1" x14ac:dyDescent="0.3">
      <c r="A59" s="305"/>
      <c r="B59" s="283"/>
      <c r="C59" s="283"/>
      <c r="D59" s="287"/>
      <c r="E59" s="283"/>
      <c r="F59" s="89">
        <f t="shared" si="2"/>
        <v>0</v>
      </c>
      <c r="G59" s="125" t="s">
        <v>353</v>
      </c>
      <c r="I59" s="125"/>
    </row>
    <row r="60" spans="1:9" s="100" customFormat="1" hidden="1" x14ac:dyDescent="0.3">
      <c r="A60" s="305"/>
      <c r="B60" s="283"/>
      <c r="C60" s="283"/>
      <c r="D60" s="287"/>
      <c r="E60" s="283"/>
      <c r="F60" s="89">
        <f t="shared" si="2"/>
        <v>0</v>
      </c>
      <c r="G60" s="125" t="s">
        <v>353</v>
      </c>
      <c r="I60" s="125"/>
    </row>
    <row r="61" spans="1:9" s="100" customFormat="1" hidden="1" x14ac:dyDescent="0.3">
      <c r="A61" s="305"/>
      <c r="B61" s="283"/>
      <c r="C61" s="283"/>
      <c r="D61" s="287"/>
      <c r="E61" s="283"/>
      <c r="F61" s="89">
        <f t="shared" si="2"/>
        <v>0</v>
      </c>
      <c r="G61" s="125" t="s">
        <v>353</v>
      </c>
      <c r="I61" s="125"/>
    </row>
    <row r="62" spans="1:9" s="100" customFormat="1" hidden="1" x14ac:dyDescent="0.3">
      <c r="A62" s="305"/>
      <c r="B62" s="283"/>
      <c r="C62" s="283"/>
      <c r="D62" s="287"/>
      <c r="E62" s="283"/>
      <c r="F62" s="89">
        <f t="shared" si="2"/>
        <v>0</v>
      </c>
      <c r="G62" s="125" t="s">
        <v>353</v>
      </c>
      <c r="I62" s="125"/>
    </row>
    <row r="63" spans="1:9" s="100" customFormat="1" hidden="1" x14ac:dyDescent="0.3">
      <c r="A63" s="305"/>
      <c r="B63" s="283"/>
      <c r="C63" s="283"/>
      <c r="D63" s="287"/>
      <c r="E63" s="283"/>
      <c r="F63" s="89">
        <f t="shared" si="2"/>
        <v>0</v>
      </c>
      <c r="G63" s="125" t="s">
        <v>353</v>
      </c>
      <c r="I63" s="125"/>
    </row>
    <row r="64" spans="1:9" s="100" customFormat="1" hidden="1" x14ac:dyDescent="0.3">
      <c r="A64" s="305"/>
      <c r="B64" s="283"/>
      <c r="C64" s="283"/>
      <c r="D64" s="287"/>
      <c r="E64" s="283"/>
      <c r="F64" s="89">
        <f t="shared" si="2"/>
        <v>0</v>
      </c>
      <c r="G64" s="125" t="s">
        <v>353</v>
      </c>
      <c r="I64" s="125"/>
    </row>
    <row r="65" spans="1:9" s="100" customFormat="1" hidden="1" x14ac:dyDescent="0.3">
      <c r="A65" s="305"/>
      <c r="B65" s="283"/>
      <c r="C65" s="283"/>
      <c r="D65" s="287"/>
      <c r="E65" s="283"/>
      <c r="F65" s="89">
        <f t="shared" si="2"/>
        <v>0</v>
      </c>
      <c r="G65" s="125" t="s">
        <v>353</v>
      </c>
      <c r="I65" s="125"/>
    </row>
    <row r="66" spans="1:9" s="100" customFormat="1" hidden="1" x14ac:dyDescent="0.3">
      <c r="A66" s="305"/>
      <c r="B66" s="283"/>
      <c r="C66" s="283"/>
      <c r="D66" s="287"/>
      <c r="E66" s="283"/>
      <c r="F66" s="89">
        <f t="shared" si="2"/>
        <v>0</v>
      </c>
      <c r="G66" s="125" t="s">
        <v>353</v>
      </c>
      <c r="I66" s="125"/>
    </row>
    <row r="67" spans="1:9" s="100" customFormat="1" hidden="1" x14ac:dyDescent="0.3">
      <c r="A67" s="305"/>
      <c r="B67" s="283"/>
      <c r="C67" s="283"/>
      <c r="D67" s="287"/>
      <c r="E67" s="283"/>
      <c r="F67" s="89">
        <f t="shared" si="2"/>
        <v>0</v>
      </c>
      <c r="G67" s="125" t="s">
        <v>353</v>
      </c>
      <c r="I67" s="125"/>
    </row>
    <row r="68" spans="1:9" s="100" customFormat="1" hidden="1" x14ac:dyDescent="0.3">
      <c r="A68" s="305"/>
      <c r="B68" s="283"/>
      <c r="C68" s="283"/>
      <c r="D68" s="287"/>
      <c r="E68" s="283"/>
      <c r="F68" s="89">
        <f t="shared" si="2"/>
        <v>0</v>
      </c>
      <c r="G68" s="125" t="s">
        <v>353</v>
      </c>
      <c r="I68" s="125"/>
    </row>
    <row r="69" spans="1:9" s="100" customFormat="1" hidden="1" x14ac:dyDescent="0.3">
      <c r="A69" s="305"/>
      <c r="B69" s="283"/>
      <c r="C69" s="283"/>
      <c r="D69" s="287"/>
      <c r="E69" s="283"/>
      <c r="F69" s="89">
        <f t="shared" si="2"/>
        <v>0</v>
      </c>
      <c r="G69" s="125" t="s">
        <v>353</v>
      </c>
      <c r="I69" s="125"/>
    </row>
    <row r="70" spans="1:9" s="100" customFormat="1" hidden="1" x14ac:dyDescent="0.3">
      <c r="A70" s="305"/>
      <c r="B70" s="283"/>
      <c r="C70" s="283"/>
      <c r="D70" s="287"/>
      <c r="E70" s="283"/>
      <c r="F70" s="89">
        <f t="shared" si="1"/>
        <v>0</v>
      </c>
      <c r="G70" s="125" t="s">
        <v>353</v>
      </c>
      <c r="I70" s="125"/>
    </row>
    <row r="71" spans="1:9" s="100" customFormat="1" hidden="1" x14ac:dyDescent="0.3">
      <c r="A71" s="305"/>
      <c r="B71" s="283"/>
      <c r="C71" s="283"/>
      <c r="D71" s="287"/>
      <c r="E71" s="283"/>
      <c r="F71" s="89">
        <f t="shared" si="1"/>
        <v>0</v>
      </c>
      <c r="G71" s="125" t="s">
        <v>353</v>
      </c>
      <c r="I71" s="125"/>
    </row>
    <row r="72" spans="1:9" s="100" customFormat="1" hidden="1" x14ac:dyDescent="0.3">
      <c r="A72" s="305"/>
      <c r="B72" s="283"/>
      <c r="C72" s="283"/>
      <c r="D72" s="287"/>
      <c r="E72" s="283"/>
      <c r="F72" s="89">
        <f t="shared" si="1"/>
        <v>0</v>
      </c>
      <c r="G72" s="125" t="s">
        <v>353</v>
      </c>
      <c r="I72" s="125"/>
    </row>
    <row r="73" spans="1:9" s="100" customFormat="1" hidden="1" x14ac:dyDescent="0.3">
      <c r="A73" s="305"/>
      <c r="B73" s="283"/>
      <c r="C73" s="283"/>
      <c r="D73" s="287"/>
      <c r="E73" s="283"/>
      <c r="F73" s="89">
        <f t="shared" si="1"/>
        <v>0</v>
      </c>
      <c r="G73" s="125" t="s">
        <v>353</v>
      </c>
      <c r="I73" s="125"/>
    </row>
    <row r="74" spans="1:9" s="100" customFormat="1" hidden="1" x14ac:dyDescent="0.3">
      <c r="A74" s="305"/>
      <c r="B74" s="283"/>
      <c r="C74" s="283"/>
      <c r="D74" s="287"/>
      <c r="E74" s="283"/>
      <c r="F74" s="89">
        <f t="shared" si="1"/>
        <v>0</v>
      </c>
      <c r="G74" s="125" t="s">
        <v>353</v>
      </c>
      <c r="I74" s="125"/>
    </row>
    <row r="75" spans="1:9" s="100" customFormat="1" hidden="1" x14ac:dyDescent="0.3">
      <c r="A75" s="305"/>
      <c r="B75" s="283"/>
      <c r="C75" s="283"/>
      <c r="D75" s="287"/>
      <c r="E75" s="283"/>
      <c r="F75" s="89">
        <f t="shared" si="1"/>
        <v>0</v>
      </c>
      <c r="G75" s="125" t="s">
        <v>353</v>
      </c>
      <c r="I75" s="125"/>
    </row>
    <row r="76" spans="1:9" s="100" customFormat="1" hidden="1" x14ac:dyDescent="0.3">
      <c r="A76" s="305"/>
      <c r="B76" s="283"/>
      <c r="C76" s="283"/>
      <c r="D76" s="287"/>
      <c r="E76" s="283"/>
      <c r="F76" s="89">
        <f t="shared" si="1"/>
        <v>0</v>
      </c>
      <c r="G76" s="125" t="s">
        <v>353</v>
      </c>
      <c r="I76" s="125"/>
    </row>
    <row r="77" spans="1:9" s="100" customFormat="1" hidden="1" x14ac:dyDescent="0.3">
      <c r="A77" s="305"/>
      <c r="B77" s="283"/>
      <c r="C77" s="283"/>
      <c r="D77" s="287"/>
      <c r="E77" s="283"/>
      <c r="F77" s="89">
        <f t="shared" si="1"/>
        <v>0</v>
      </c>
      <c r="G77" s="125" t="s">
        <v>353</v>
      </c>
      <c r="I77" s="125"/>
    </row>
    <row r="78" spans="1:9" s="100" customFormat="1" hidden="1" x14ac:dyDescent="0.3">
      <c r="A78" s="305"/>
      <c r="B78" s="283"/>
      <c r="C78" s="283"/>
      <c r="D78" s="287"/>
      <c r="E78" s="283"/>
      <c r="F78" s="89">
        <f t="shared" si="1"/>
        <v>0</v>
      </c>
      <c r="G78" s="125" t="s">
        <v>353</v>
      </c>
      <c r="I78" s="125"/>
    </row>
    <row r="79" spans="1:9" s="100" customFormat="1" hidden="1" x14ac:dyDescent="0.3">
      <c r="A79" s="305"/>
      <c r="B79" s="283"/>
      <c r="C79" s="283"/>
      <c r="D79" s="287"/>
      <c r="E79" s="283"/>
      <c r="F79" s="89">
        <f t="shared" si="1"/>
        <v>0</v>
      </c>
      <c r="G79" s="125" t="s">
        <v>353</v>
      </c>
      <c r="I79" s="125"/>
    </row>
    <row r="80" spans="1:9" s="100" customFormat="1" hidden="1" x14ac:dyDescent="0.3">
      <c r="A80" s="305"/>
      <c r="B80" s="283"/>
      <c r="C80" s="283"/>
      <c r="D80" s="287"/>
      <c r="E80" s="283"/>
      <c r="F80" s="89">
        <f t="shared" si="1"/>
        <v>0</v>
      </c>
      <c r="G80" s="125" t="s">
        <v>353</v>
      </c>
      <c r="I80" s="125"/>
    </row>
    <row r="81" spans="1:9" s="100" customFormat="1" hidden="1" x14ac:dyDescent="0.3">
      <c r="A81" s="305"/>
      <c r="B81" s="283"/>
      <c r="C81" s="283"/>
      <c r="D81" s="287"/>
      <c r="E81" s="283"/>
      <c r="F81" s="89">
        <f t="shared" si="1"/>
        <v>0</v>
      </c>
      <c r="G81" s="125" t="s">
        <v>353</v>
      </c>
      <c r="I81" s="125"/>
    </row>
    <row r="82" spans="1:9" s="100" customFormat="1" hidden="1" x14ac:dyDescent="0.3">
      <c r="A82" s="305"/>
      <c r="B82" s="283"/>
      <c r="C82" s="283"/>
      <c r="D82" s="287"/>
      <c r="E82" s="283"/>
      <c r="F82" s="89">
        <f t="shared" si="1"/>
        <v>0</v>
      </c>
      <c r="G82" s="125" t="s">
        <v>353</v>
      </c>
      <c r="I82" s="125"/>
    </row>
    <row r="83" spans="1:9" s="100" customFormat="1" hidden="1" x14ac:dyDescent="0.3">
      <c r="A83" s="305"/>
      <c r="B83" s="283"/>
      <c r="C83" s="283"/>
      <c r="D83" s="287"/>
      <c r="E83" s="283"/>
      <c r="F83" s="89">
        <f t="shared" si="1"/>
        <v>0</v>
      </c>
      <c r="G83" s="125" t="s">
        <v>353</v>
      </c>
      <c r="I83" s="125"/>
    </row>
    <row r="84" spans="1:9" s="100" customFormat="1" hidden="1" x14ac:dyDescent="0.3">
      <c r="A84" s="305"/>
      <c r="B84" s="283"/>
      <c r="C84" s="283"/>
      <c r="D84" s="287"/>
      <c r="E84" s="283"/>
      <c r="F84" s="89">
        <f t="shared" si="1"/>
        <v>0</v>
      </c>
      <c r="G84" s="125" t="s">
        <v>353</v>
      </c>
      <c r="I84" s="125"/>
    </row>
    <row r="85" spans="1:9" s="100" customFormat="1" hidden="1" x14ac:dyDescent="0.3">
      <c r="A85" s="305"/>
      <c r="B85" s="283"/>
      <c r="C85" s="283"/>
      <c r="D85" s="287"/>
      <c r="E85" s="283"/>
      <c r="F85" s="89">
        <f t="shared" si="1"/>
        <v>0</v>
      </c>
      <c r="G85" s="125" t="s">
        <v>353</v>
      </c>
      <c r="I85" s="125"/>
    </row>
    <row r="86" spans="1:9" s="100" customFormat="1" hidden="1" x14ac:dyDescent="0.3">
      <c r="A86" s="305"/>
      <c r="B86" s="283"/>
      <c r="C86" s="283"/>
      <c r="D86" s="287"/>
      <c r="E86" s="283"/>
      <c r="F86" s="89">
        <f t="shared" ref="F86:F101" si="3">ROUND(+B86*D86*E86,2)</f>
        <v>0</v>
      </c>
      <c r="G86" s="125" t="s">
        <v>353</v>
      </c>
      <c r="I86" s="125"/>
    </row>
    <row r="87" spans="1:9" s="100" customFormat="1" hidden="1" x14ac:dyDescent="0.3">
      <c r="A87" s="305"/>
      <c r="B87" s="283"/>
      <c r="C87" s="283"/>
      <c r="D87" s="287"/>
      <c r="E87" s="283"/>
      <c r="F87" s="89">
        <f t="shared" si="3"/>
        <v>0</v>
      </c>
      <c r="G87" s="125" t="s">
        <v>353</v>
      </c>
      <c r="I87" s="125"/>
    </row>
    <row r="88" spans="1:9" s="100" customFormat="1" hidden="1" x14ac:dyDescent="0.3">
      <c r="A88" s="305"/>
      <c r="B88" s="283"/>
      <c r="C88" s="283"/>
      <c r="D88" s="287"/>
      <c r="E88" s="283"/>
      <c r="F88" s="89">
        <f t="shared" si="3"/>
        <v>0</v>
      </c>
      <c r="G88" s="125" t="s">
        <v>353</v>
      </c>
      <c r="I88" s="125"/>
    </row>
    <row r="89" spans="1:9" s="100" customFormat="1" hidden="1" x14ac:dyDescent="0.3">
      <c r="A89" s="305"/>
      <c r="B89" s="283"/>
      <c r="C89" s="283"/>
      <c r="D89" s="287"/>
      <c r="E89" s="283"/>
      <c r="F89" s="89">
        <f t="shared" si="3"/>
        <v>0</v>
      </c>
      <c r="G89" s="125" t="s">
        <v>353</v>
      </c>
      <c r="I89" s="125"/>
    </row>
    <row r="90" spans="1:9" s="100" customFormat="1" hidden="1" x14ac:dyDescent="0.3">
      <c r="A90" s="305"/>
      <c r="B90" s="283"/>
      <c r="C90" s="283"/>
      <c r="D90" s="287"/>
      <c r="E90" s="283"/>
      <c r="F90" s="89">
        <f t="shared" si="3"/>
        <v>0</v>
      </c>
      <c r="G90" s="125" t="s">
        <v>353</v>
      </c>
      <c r="I90" s="125"/>
    </row>
    <row r="91" spans="1:9" s="100" customFormat="1" hidden="1" x14ac:dyDescent="0.3">
      <c r="A91" s="305"/>
      <c r="B91" s="283"/>
      <c r="C91" s="283"/>
      <c r="D91" s="287"/>
      <c r="E91" s="283"/>
      <c r="F91" s="89">
        <f t="shared" si="3"/>
        <v>0</v>
      </c>
      <c r="G91" s="125" t="s">
        <v>353</v>
      </c>
      <c r="I91" s="125"/>
    </row>
    <row r="92" spans="1:9" s="100" customFormat="1" hidden="1" x14ac:dyDescent="0.3">
      <c r="A92" s="305"/>
      <c r="B92" s="283"/>
      <c r="C92" s="283"/>
      <c r="D92" s="287"/>
      <c r="E92" s="283"/>
      <c r="F92" s="89">
        <f t="shared" si="3"/>
        <v>0</v>
      </c>
      <c r="G92" s="125" t="s">
        <v>353</v>
      </c>
      <c r="I92" s="125"/>
    </row>
    <row r="93" spans="1:9" s="100" customFormat="1" hidden="1" x14ac:dyDescent="0.3">
      <c r="A93" s="305"/>
      <c r="B93" s="283"/>
      <c r="C93" s="283"/>
      <c r="D93" s="287"/>
      <c r="E93" s="283"/>
      <c r="F93" s="89">
        <f t="shared" si="3"/>
        <v>0</v>
      </c>
      <c r="G93" s="125" t="s">
        <v>353</v>
      </c>
      <c r="I93" s="125"/>
    </row>
    <row r="94" spans="1:9" s="100" customFormat="1" hidden="1" x14ac:dyDescent="0.3">
      <c r="A94" s="305"/>
      <c r="B94" s="283"/>
      <c r="C94" s="283"/>
      <c r="D94" s="287"/>
      <c r="E94" s="283"/>
      <c r="F94" s="89">
        <f t="shared" si="3"/>
        <v>0</v>
      </c>
      <c r="G94" s="125" t="s">
        <v>353</v>
      </c>
      <c r="I94" s="125"/>
    </row>
    <row r="95" spans="1:9" s="100" customFormat="1" hidden="1" x14ac:dyDescent="0.3">
      <c r="A95" s="305"/>
      <c r="B95" s="283"/>
      <c r="C95" s="283"/>
      <c r="D95" s="287"/>
      <c r="E95" s="283"/>
      <c r="F95" s="89">
        <f t="shared" si="3"/>
        <v>0</v>
      </c>
      <c r="G95" s="125" t="s">
        <v>353</v>
      </c>
      <c r="I95" s="125"/>
    </row>
    <row r="96" spans="1:9" s="100" customFormat="1" hidden="1" x14ac:dyDescent="0.3">
      <c r="A96" s="305"/>
      <c r="B96" s="283"/>
      <c r="C96" s="283"/>
      <c r="D96" s="287"/>
      <c r="E96" s="283"/>
      <c r="F96" s="89">
        <f t="shared" si="3"/>
        <v>0</v>
      </c>
      <c r="G96" s="125" t="s">
        <v>353</v>
      </c>
      <c r="I96" s="125"/>
    </row>
    <row r="97" spans="1:9" s="100" customFormat="1" hidden="1" x14ac:dyDescent="0.3">
      <c r="A97" s="305"/>
      <c r="B97" s="283"/>
      <c r="C97" s="283"/>
      <c r="D97" s="287"/>
      <c r="E97" s="283"/>
      <c r="F97" s="89">
        <f t="shared" si="3"/>
        <v>0</v>
      </c>
      <c r="G97" s="125" t="s">
        <v>353</v>
      </c>
      <c r="I97" s="125"/>
    </row>
    <row r="98" spans="1:9" s="100" customFormat="1" hidden="1" x14ac:dyDescent="0.3">
      <c r="A98" s="305"/>
      <c r="B98" s="283"/>
      <c r="C98" s="283"/>
      <c r="D98" s="287"/>
      <c r="E98" s="283"/>
      <c r="F98" s="89">
        <f t="shared" si="3"/>
        <v>0</v>
      </c>
      <c r="G98" s="125" t="s">
        <v>353</v>
      </c>
      <c r="I98" s="125"/>
    </row>
    <row r="99" spans="1:9" s="100" customFormat="1" hidden="1" x14ac:dyDescent="0.3">
      <c r="A99" s="305"/>
      <c r="B99" s="283"/>
      <c r="C99" s="283"/>
      <c r="D99" s="287"/>
      <c r="E99" s="283"/>
      <c r="F99" s="89">
        <f t="shared" si="3"/>
        <v>0</v>
      </c>
      <c r="G99" s="125" t="s">
        <v>353</v>
      </c>
      <c r="I99" s="125"/>
    </row>
    <row r="100" spans="1:9" s="100" customFormat="1" hidden="1" x14ac:dyDescent="0.3">
      <c r="A100" s="305"/>
      <c r="B100" s="283"/>
      <c r="C100" s="283"/>
      <c r="D100" s="287"/>
      <c r="E100" s="283"/>
      <c r="F100" s="89">
        <f t="shared" si="3"/>
        <v>0</v>
      </c>
      <c r="G100" s="125" t="s">
        <v>353</v>
      </c>
      <c r="I100" s="125"/>
    </row>
    <row r="101" spans="1:9" s="100" customFormat="1" hidden="1" x14ac:dyDescent="0.3">
      <c r="A101" s="305"/>
      <c r="B101" s="283"/>
      <c r="C101" s="283"/>
      <c r="D101" s="287"/>
      <c r="E101" s="283"/>
      <c r="F101" s="89">
        <f t="shared" si="3"/>
        <v>0</v>
      </c>
      <c r="G101" s="125" t="s">
        <v>353</v>
      </c>
      <c r="I101" s="125"/>
    </row>
    <row r="102" spans="1:9" s="100" customFormat="1" hidden="1" x14ac:dyDescent="0.3">
      <c r="A102" s="305"/>
      <c r="B102" s="283"/>
      <c r="C102" s="283"/>
      <c r="D102" s="287"/>
      <c r="E102" s="283"/>
      <c r="F102" s="89">
        <f t="shared" ref="F102:F117" si="4">ROUND(+B102*D102*E102,2)</f>
        <v>0</v>
      </c>
      <c r="G102" s="125" t="s">
        <v>353</v>
      </c>
      <c r="I102" s="125"/>
    </row>
    <row r="103" spans="1:9" s="100" customFormat="1" hidden="1" x14ac:dyDescent="0.3">
      <c r="A103" s="305"/>
      <c r="B103" s="283"/>
      <c r="C103" s="283"/>
      <c r="D103" s="287"/>
      <c r="E103" s="283"/>
      <c r="F103" s="89">
        <f t="shared" si="4"/>
        <v>0</v>
      </c>
      <c r="G103" s="125" t="s">
        <v>353</v>
      </c>
      <c r="I103" s="125"/>
    </row>
    <row r="104" spans="1:9" s="100" customFormat="1" hidden="1" x14ac:dyDescent="0.3">
      <c r="A104" s="305"/>
      <c r="B104" s="283"/>
      <c r="C104" s="283"/>
      <c r="D104" s="287"/>
      <c r="E104" s="283"/>
      <c r="F104" s="89">
        <f t="shared" si="4"/>
        <v>0</v>
      </c>
      <c r="G104" s="125" t="s">
        <v>353</v>
      </c>
      <c r="I104" s="125"/>
    </row>
    <row r="105" spans="1:9" s="100" customFormat="1" hidden="1" x14ac:dyDescent="0.3">
      <c r="A105" s="305"/>
      <c r="B105" s="283"/>
      <c r="C105" s="283"/>
      <c r="D105" s="287"/>
      <c r="E105" s="283"/>
      <c r="F105" s="89">
        <f t="shared" si="4"/>
        <v>0</v>
      </c>
      <c r="G105" s="125" t="s">
        <v>353</v>
      </c>
      <c r="I105" s="125"/>
    </row>
    <row r="106" spans="1:9" s="100" customFormat="1" hidden="1" x14ac:dyDescent="0.3">
      <c r="A106" s="305"/>
      <c r="B106" s="283"/>
      <c r="C106" s="283"/>
      <c r="D106" s="287"/>
      <c r="E106" s="283"/>
      <c r="F106" s="89">
        <f t="shared" si="4"/>
        <v>0</v>
      </c>
      <c r="G106" s="125" t="s">
        <v>353</v>
      </c>
      <c r="I106" s="125"/>
    </row>
    <row r="107" spans="1:9" s="100" customFormat="1" hidden="1" x14ac:dyDescent="0.3">
      <c r="A107" s="305"/>
      <c r="B107" s="283"/>
      <c r="C107" s="283"/>
      <c r="D107" s="287"/>
      <c r="E107" s="283"/>
      <c r="F107" s="89">
        <f t="shared" si="4"/>
        <v>0</v>
      </c>
      <c r="G107" s="125" t="s">
        <v>353</v>
      </c>
      <c r="I107" s="125"/>
    </row>
    <row r="108" spans="1:9" s="100" customFormat="1" hidden="1" x14ac:dyDescent="0.3">
      <c r="A108" s="305"/>
      <c r="B108" s="283"/>
      <c r="C108" s="283"/>
      <c r="D108" s="287"/>
      <c r="E108" s="283"/>
      <c r="F108" s="89">
        <f t="shared" si="4"/>
        <v>0</v>
      </c>
      <c r="G108" s="125" t="s">
        <v>353</v>
      </c>
      <c r="I108" s="125"/>
    </row>
    <row r="109" spans="1:9" s="100" customFormat="1" hidden="1" x14ac:dyDescent="0.3">
      <c r="A109" s="305"/>
      <c r="B109" s="283"/>
      <c r="C109" s="283"/>
      <c r="D109" s="287"/>
      <c r="E109" s="283"/>
      <c r="F109" s="89">
        <f t="shared" si="4"/>
        <v>0</v>
      </c>
      <c r="G109" s="125" t="s">
        <v>353</v>
      </c>
      <c r="I109" s="125"/>
    </row>
    <row r="110" spans="1:9" s="100" customFormat="1" hidden="1" x14ac:dyDescent="0.3">
      <c r="A110" s="305"/>
      <c r="B110" s="283"/>
      <c r="C110" s="283"/>
      <c r="D110" s="287"/>
      <c r="E110" s="283"/>
      <c r="F110" s="89">
        <f t="shared" si="4"/>
        <v>0</v>
      </c>
      <c r="G110" s="125" t="s">
        <v>353</v>
      </c>
      <c r="I110" s="125"/>
    </row>
    <row r="111" spans="1:9" s="100" customFormat="1" hidden="1" x14ac:dyDescent="0.3">
      <c r="A111" s="305"/>
      <c r="B111" s="283"/>
      <c r="C111" s="283"/>
      <c r="D111" s="287"/>
      <c r="E111" s="283"/>
      <c r="F111" s="89">
        <f t="shared" si="4"/>
        <v>0</v>
      </c>
      <c r="G111" s="125" t="s">
        <v>353</v>
      </c>
      <c r="I111" s="125"/>
    </row>
    <row r="112" spans="1:9" s="100" customFormat="1" hidden="1" x14ac:dyDescent="0.3">
      <c r="A112" s="305"/>
      <c r="B112" s="283"/>
      <c r="C112" s="283"/>
      <c r="D112" s="287"/>
      <c r="E112" s="283"/>
      <c r="F112" s="89">
        <f t="shared" si="4"/>
        <v>0</v>
      </c>
      <c r="G112" s="125" t="s">
        <v>353</v>
      </c>
      <c r="I112" s="125"/>
    </row>
    <row r="113" spans="1:9" s="100" customFormat="1" hidden="1" x14ac:dyDescent="0.3">
      <c r="A113" s="305"/>
      <c r="B113" s="283"/>
      <c r="C113" s="283"/>
      <c r="D113" s="287"/>
      <c r="E113" s="283"/>
      <c r="F113" s="89">
        <f t="shared" si="4"/>
        <v>0</v>
      </c>
      <c r="G113" s="125" t="s">
        <v>353</v>
      </c>
      <c r="I113" s="125"/>
    </row>
    <row r="114" spans="1:9" s="100" customFormat="1" hidden="1" x14ac:dyDescent="0.3">
      <c r="A114" s="305"/>
      <c r="B114" s="283"/>
      <c r="C114" s="283"/>
      <c r="D114" s="287"/>
      <c r="E114" s="283"/>
      <c r="F114" s="89">
        <f t="shared" si="4"/>
        <v>0</v>
      </c>
      <c r="G114" s="125" t="s">
        <v>353</v>
      </c>
      <c r="I114" s="125"/>
    </row>
    <row r="115" spans="1:9" s="100" customFormat="1" hidden="1" x14ac:dyDescent="0.3">
      <c r="A115" s="305"/>
      <c r="B115" s="283"/>
      <c r="C115" s="283"/>
      <c r="D115" s="287"/>
      <c r="E115" s="283"/>
      <c r="F115" s="89">
        <f t="shared" si="4"/>
        <v>0</v>
      </c>
      <c r="G115" s="125" t="s">
        <v>353</v>
      </c>
      <c r="I115" s="125"/>
    </row>
    <row r="116" spans="1:9" s="100" customFormat="1" hidden="1" x14ac:dyDescent="0.3">
      <c r="A116" s="305"/>
      <c r="B116" s="283"/>
      <c r="C116" s="283"/>
      <c r="D116" s="287"/>
      <c r="E116" s="283"/>
      <c r="F116" s="89">
        <f t="shared" si="4"/>
        <v>0</v>
      </c>
      <c r="G116" s="125" t="s">
        <v>353</v>
      </c>
      <c r="I116" s="125"/>
    </row>
    <row r="117" spans="1:9" s="100" customFormat="1" hidden="1" x14ac:dyDescent="0.3">
      <c r="A117" s="305"/>
      <c r="B117" s="283"/>
      <c r="C117" s="283"/>
      <c r="D117" s="287"/>
      <c r="E117" s="283"/>
      <c r="F117" s="89">
        <f t="shared" si="4"/>
        <v>0</v>
      </c>
      <c r="G117" s="125" t="s">
        <v>353</v>
      </c>
      <c r="I117" s="125"/>
    </row>
    <row r="118" spans="1:9" s="100" customFormat="1" hidden="1" x14ac:dyDescent="0.3">
      <c r="A118" s="305"/>
      <c r="B118" s="283"/>
      <c r="C118" s="283"/>
      <c r="D118" s="287"/>
      <c r="E118" s="283"/>
      <c r="F118" s="89">
        <f t="shared" si="1"/>
        <v>0</v>
      </c>
      <c r="G118" s="125" t="s">
        <v>353</v>
      </c>
      <c r="I118" s="125"/>
    </row>
    <row r="119" spans="1:9" s="100" customFormat="1" hidden="1" x14ac:dyDescent="0.3">
      <c r="A119" s="305"/>
      <c r="B119" s="283"/>
      <c r="C119" s="283"/>
      <c r="D119" s="287"/>
      <c r="E119" s="283"/>
      <c r="F119" s="89">
        <f t="shared" si="1"/>
        <v>0</v>
      </c>
      <c r="G119" s="125" t="s">
        <v>353</v>
      </c>
      <c r="I119" s="125"/>
    </row>
    <row r="120" spans="1:9" s="100" customFormat="1" hidden="1" x14ac:dyDescent="0.3">
      <c r="A120" s="305"/>
      <c r="B120" s="283"/>
      <c r="C120" s="283"/>
      <c r="D120" s="287"/>
      <c r="E120" s="283"/>
      <c r="F120" s="89">
        <f t="shared" si="1"/>
        <v>0</v>
      </c>
      <c r="G120" s="125" t="s">
        <v>353</v>
      </c>
      <c r="I120" s="125"/>
    </row>
    <row r="121" spans="1:9" s="100" customFormat="1" hidden="1" x14ac:dyDescent="0.3">
      <c r="A121" s="305"/>
      <c r="B121" s="283"/>
      <c r="C121" s="283"/>
      <c r="D121" s="287"/>
      <c r="E121" s="283"/>
      <c r="F121" s="89">
        <f t="shared" si="1"/>
        <v>0</v>
      </c>
      <c r="G121" s="125" t="s">
        <v>353</v>
      </c>
      <c r="I121" s="125"/>
    </row>
    <row r="122" spans="1:9" s="100" customFormat="1" hidden="1" x14ac:dyDescent="0.3">
      <c r="A122" s="305"/>
      <c r="B122" s="283"/>
      <c r="C122" s="283"/>
      <c r="D122" s="287"/>
      <c r="E122" s="283"/>
      <c r="F122" s="89">
        <f t="shared" ref="F122:F125" si="5">ROUND(+B122*D122*E122,2)</f>
        <v>0</v>
      </c>
      <c r="G122" s="125" t="s">
        <v>353</v>
      </c>
      <c r="I122" s="125"/>
    </row>
    <row r="123" spans="1:9" s="100" customFormat="1" hidden="1" x14ac:dyDescent="0.3">
      <c r="A123" s="305"/>
      <c r="B123" s="283"/>
      <c r="C123" s="283"/>
      <c r="D123" s="287"/>
      <c r="E123" s="283"/>
      <c r="F123" s="89">
        <f t="shared" si="5"/>
        <v>0</v>
      </c>
      <c r="G123" s="125" t="s">
        <v>353</v>
      </c>
      <c r="I123" s="125"/>
    </row>
    <row r="124" spans="1:9" s="100" customFormat="1" hidden="1" x14ac:dyDescent="0.3">
      <c r="A124" s="305"/>
      <c r="B124" s="283"/>
      <c r="C124" s="283"/>
      <c r="D124" s="287"/>
      <c r="E124" s="283"/>
      <c r="F124" s="89">
        <f t="shared" si="5"/>
        <v>0</v>
      </c>
      <c r="G124" s="125" t="s">
        <v>353</v>
      </c>
      <c r="I124" s="125"/>
    </row>
    <row r="125" spans="1:9" s="100" customFormat="1" hidden="1" x14ac:dyDescent="0.3">
      <c r="A125" s="305"/>
      <c r="B125" s="283"/>
      <c r="C125" s="283"/>
      <c r="D125" s="287"/>
      <c r="E125" s="283"/>
      <c r="F125" s="89">
        <f t="shared" si="5"/>
        <v>0</v>
      </c>
      <c r="G125" s="125" t="s">
        <v>353</v>
      </c>
      <c r="I125" s="125"/>
    </row>
    <row r="126" spans="1:9" s="100" customFormat="1" hidden="1" x14ac:dyDescent="0.3">
      <c r="A126" s="305"/>
      <c r="B126" s="283"/>
      <c r="C126" s="283"/>
      <c r="D126" s="287"/>
      <c r="E126" s="283"/>
      <c r="F126" s="89">
        <f t="shared" ref="F126:F129" si="6">ROUND(+B126*D126*E126,2)</f>
        <v>0</v>
      </c>
      <c r="G126" s="125" t="s">
        <v>353</v>
      </c>
      <c r="I126" s="125"/>
    </row>
    <row r="127" spans="1:9" s="100" customFormat="1" hidden="1" x14ac:dyDescent="0.3">
      <c r="A127" s="305"/>
      <c r="B127" s="283"/>
      <c r="C127" s="283"/>
      <c r="D127" s="287"/>
      <c r="E127" s="283"/>
      <c r="F127" s="89">
        <f t="shared" si="6"/>
        <v>0</v>
      </c>
      <c r="G127" s="125" t="s">
        <v>353</v>
      </c>
      <c r="I127" s="125"/>
    </row>
    <row r="128" spans="1:9" s="100" customFormat="1" hidden="1" x14ac:dyDescent="0.3">
      <c r="A128" s="305"/>
      <c r="B128" s="283"/>
      <c r="C128" s="283"/>
      <c r="D128" s="287"/>
      <c r="E128" s="283"/>
      <c r="F128" s="89">
        <f t="shared" si="6"/>
        <v>0</v>
      </c>
      <c r="G128" s="125" t="s">
        <v>353</v>
      </c>
      <c r="I128" s="125"/>
    </row>
    <row r="129" spans="1:9" s="100" customFormat="1" hidden="1" x14ac:dyDescent="0.3">
      <c r="A129" s="305"/>
      <c r="B129" s="283"/>
      <c r="C129" s="283"/>
      <c r="D129" s="287"/>
      <c r="E129" s="283"/>
      <c r="F129" s="89">
        <f t="shared" si="6"/>
        <v>0</v>
      </c>
      <c r="G129" s="125" t="s">
        <v>353</v>
      </c>
      <c r="I129" s="125"/>
    </row>
    <row r="130" spans="1:9" s="100" customFormat="1" hidden="1" x14ac:dyDescent="0.3">
      <c r="A130" s="305"/>
      <c r="B130" s="283"/>
      <c r="C130" s="283"/>
      <c r="D130" s="287"/>
      <c r="E130" s="283"/>
      <c r="F130" s="89">
        <f t="shared" si="1"/>
        <v>0</v>
      </c>
      <c r="G130" s="125" t="s">
        <v>353</v>
      </c>
      <c r="I130" s="125"/>
    </row>
    <row r="131" spans="1:9" s="100" customFormat="1" hidden="1" x14ac:dyDescent="0.3">
      <c r="A131" s="305"/>
      <c r="B131" s="283"/>
      <c r="C131" s="283"/>
      <c r="D131" s="287"/>
      <c r="E131" s="283"/>
      <c r="F131" s="89">
        <f t="shared" ref="F131" si="7">ROUND(+B131*D131*E131,2)</f>
        <v>0</v>
      </c>
      <c r="G131" s="125" t="s">
        <v>353</v>
      </c>
      <c r="I131" s="125"/>
    </row>
    <row r="132" spans="1:9" s="100" customFormat="1" hidden="1" x14ac:dyDescent="0.3">
      <c r="A132" s="305"/>
      <c r="B132" s="283"/>
      <c r="C132" s="283"/>
      <c r="D132" s="287"/>
      <c r="E132" s="283"/>
      <c r="F132" s="89">
        <f t="shared" ref="F132" si="8">ROUND(+B132*D132*E132,2)</f>
        <v>0</v>
      </c>
      <c r="G132" s="125" t="s">
        <v>353</v>
      </c>
      <c r="I132" s="125"/>
    </row>
    <row r="133" spans="1:9" s="100" customFormat="1" hidden="1" x14ac:dyDescent="0.3">
      <c r="A133" s="305"/>
      <c r="B133" s="283"/>
      <c r="C133" s="283"/>
      <c r="D133" s="287"/>
      <c r="E133" s="283"/>
      <c r="F133" s="89">
        <f t="shared" si="1"/>
        <v>0</v>
      </c>
      <c r="G133" s="125" t="s">
        <v>353</v>
      </c>
      <c r="I133" s="125"/>
    </row>
    <row r="134" spans="1:9" s="100" customFormat="1" x14ac:dyDescent="0.3">
      <c r="A134" s="286" t="s">
        <v>64</v>
      </c>
      <c r="B134" s="283">
        <v>3</v>
      </c>
      <c r="C134" s="283" t="s">
        <v>325</v>
      </c>
      <c r="D134" s="287">
        <f t="shared" ref="D134" ca="1" si="9">RAND()*1000000</f>
        <v>511770.51563967892</v>
      </c>
      <c r="E134" s="283">
        <v>2</v>
      </c>
      <c r="F134" s="315">
        <f ca="1">ROUND(+B134*D134*E134,2)</f>
        <v>3070623.09</v>
      </c>
      <c r="G134" s="125" t="s">
        <v>353</v>
      </c>
      <c r="I134" s="125"/>
    </row>
    <row r="135" spans="1:9" s="100" customFormat="1" x14ac:dyDescent="0.3">
      <c r="A135" s="244"/>
      <c r="D135" s="209"/>
      <c r="E135" s="222" t="s">
        <v>42</v>
      </c>
      <c r="F135" s="329">
        <f ca="1">ROUND(SUBTOTAL(109,F5:F134),2)</f>
        <v>16800314.359999999</v>
      </c>
      <c r="G135" s="125" t="s">
        <v>353</v>
      </c>
      <c r="I135" s="128" t="s">
        <v>357</v>
      </c>
    </row>
    <row r="136" spans="1:9" s="100" customFormat="1" x14ac:dyDescent="0.3">
      <c r="A136" s="244"/>
      <c r="D136" s="147"/>
      <c r="F136" s="320"/>
      <c r="G136" s="125" t="s">
        <v>354</v>
      </c>
    </row>
    <row r="137" spans="1:9" s="100" customFormat="1" x14ac:dyDescent="0.3">
      <c r="A137" s="286" t="s">
        <v>332</v>
      </c>
      <c r="B137" s="283">
        <v>3</v>
      </c>
      <c r="C137" s="283" t="s">
        <v>325</v>
      </c>
      <c r="D137" s="287">
        <f t="shared" ref="D137:D139" ca="1" si="10">RAND()*1000000</f>
        <v>355602.74205176235</v>
      </c>
      <c r="E137" s="283">
        <v>2</v>
      </c>
      <c r="F137" s="89">
        <f ca="1">ROUND(+B137*D137*E137,2)</f>
        <v>2133616.4500000002</v>
      </c>
      <c r="G137" s="125" t="s">
        <v>354</v>
      </c>
    </row>
    <row r="138" spans="1:9" s="100" customFormat="1" x14ac:dyDescent="0.3">
      <c r="A138" s="305" t="s">
        <v>362</v>
      </c>
      <c r="B138" s="283">
        <v>3</v>
      </c>
      <c r="C138" s="283" t="s">
        <v>325</v>
      </c>
      <c r="D138" s="287">
        <f t="shared" ca="1" si="10"/>
        <v>924389.27276781632</v>
      </c>
      <c r="E138" s="283">
        <v>2</v>
      </c>
      <c r="F138" s="89">
        <f t="shared" ref="F138:F201" ca="1" si="11">ROUND(+B138*D138*E138,2)</f>
        <v>5546335.6399999997</v>
      </c>
      <c r="G138" s="125" t="s">
        <v>354</v>
      </c>
      <c r="I138" s="125"/>
    </row>
    <row r="139" spans="1:9" s="100" customFormat="1" x14ac:dyDescent="0.3">
      <c r="A139" s="305" t="s">
        <v>363</v>
      </c>
      <c r="B139" s="283">
        <v>3</v>
      </c>
      <c r="C139" s="283" t="s">
        <v>325</v>
      </c>
      <c r="D139" s="287">
        <f t="shared" ca="1" si="10"/>
        <v>322016.51526600483</v>
      </c>
      <c r="E139" s="283">
        <v>2</v>
      </c>
      <c r="F139" s="89">
        <f t="shared" ca="1" si="11"/>
        <v>1932099.09</v>
      </c>
      <c r="G139" s="125" t="s">
        <v>354</v>
      </c>
      <c r="I139" s="125"/>
    </row>
    <row r="140" spans="1:9" s="100" customFormat="1" hidden="1" x14ac:dyDescent="0.3">
      <c r="A140" s="305"/>
      <c r="B140" s="283"/>
      <c r="C140" s="283"/>
      <c r="D140" s="287"/>
      <c r="E140" s="283"/>
      <c r="F140" s="89">
        <f t="shared" si="11"/>
        <v>0</v>
      </c>
      <c r="G140" s="125" t="s">
        <v>354</v>
      </c>
      <c r="I140" s="125"/>
    </row>
    <row r="141" spans="1:9" s="100" customFormat="1" hidden="1" x14ac:dyDescent="0.3">
      <c r="A141" s="305"/>
      <c r="B141" s="283"/>
      <c r="C141" s="283"/>
      <c r="D141" s="287"/>
      <c r="E141" s="283"/>
      <c r="F141" s="89">
        <f t="shared" si="11"/>
        <v>0</v>
      </c>
      <c r="G141" s="125" t="s">
        <v>354</v>
      </c>
      <c r="I141" s="125"/>
    </row>
    <row r="142" spans="1:9" s="100" customFormat="1" hidden="1" x14ac:dyDescent="0.3">
      <c r="A142" s="305"/>
      <c r="B142" s="283"/>
      <c r="C142" s="283"/>
      <c r="D142" s="287"/>
      <c r="E142" s="283"/>
      <c r="F142" s="89">
        <f t="shared" si="11"/>
        <v>0</v>
      </c>
      <c r="G142" s="125" t="s">
        <v>354</v>
      </c>
      <c r="I142" s="125"/>
    </row>
    <row r="143" spans="1:9" s="100" customFormat="1" hidden="1" x14ac:dyDescent="0.3">
      <c r="A143" s="305"/>
      <c r="B143" s="283"/>
      <c r="C143" s="283"/>
      <c r="D143" s="287"/>
      <c r="E143" s="283"/>
      <c r="F143" s="89">
        <f t="shared" si="11"/>
        <v>0</v>
      </c>
      <c r="G143" s="125" t="s">
        <v>354</v>
      </c>
      <c r="I143" s="125"/>
    </row>
    <row r="144" spans="1:9" s="100" customFormat="1" hidden="1" x14ac:dyDescent="0.3">
      <c r="A144" s="305"/>
      <c r="B144" s="283"/>
      <c r="C144" s="283"/>
      <c r="D144" s="287"/>
      <c r="E144" s="283"/>
      <c r="F144" s="89">
        <f t="shared" si="11"/>
        <v>0</v>
      </c>
      <c r="G144" s="125" t="s">
        <v>354</v>
      </c>
      <c r="I144" s="125"/>
    </row>
    <row r="145" spans="1:9" s="100" customFormat="1" hidden="1" x14ac:dyDescent="0.3">
      <c r="A145" s="305"/>
      <c r="B145" s="283"/>
      <c r="C145" s="283"/>
      <c r="D145" s="287"/>
      <c r="E145" s="283"/>
      <c r="F145" s="89">
        <f t="shared" si="11"/>
        <v>0</v>
      </c>
      <c r="G145" s="125" t="s">
        <v>354</v>
      </c>
      <c r="I145" s="125"/>
    </row>
    <row r="146" spans="1:9" s="100" customFormat="1" hidden="1" x14ac:dyDescent="0.3">
      <c r="A146" s="305"/>
      <c r="B146" s="283"/>
      <c r="C146" s="283"/>
      <c r="D146" s="287"/>
      <c r="E146" s="283"/>
      <c r="F146" s="89">
        <f t="shared" si="11"/>
        <v>0</v>
      </c>
      <c r="G146" s="125" t="s">
        <v>354</v>
      </c>
      <c r="I146" s="125"/>
    </row>
    <row r="147" spans="1:9" s="100" customFormat="1" hidden="1" x14ac:dyDescent="0.3">
      <c r="A147" s="305"/>
      <c r="B147" s="283"/>
      <c r="C147" s="283"/>
      <c r="D147" s="287"/>
      <c r="E147" s="283"/>
      <c r="F147" s="89">
        <f t="shared" si="11"/>
        <v>0</v>
      </c>
      <c r="G147" s="125" t="s">
        <v>354</v>
      </c>
      <c r="I147" s="125"/>
    </row>
    <row r="148" spans="1:9" s="100" customFormat="1" hidden="1" x14ac:dyDescent="0.3">
      <c r="A148" s="305"/>
      <c r="B148" s="283"/>
      <c r="C148" s="283"/>
      <c r="D148" s="287"/>
      <c r="E148" s="283"/>
      <c r="F148" s="89">
        <f t="shared" si="11"/>
        <v>0</v>
      </c>
      <c r="G148" s="125" t="s">
        <v>354</v>
      </c>
      <c r="I148" s="125"/>
    </row>
    <row r="149" spans="1:9" s="100" customFormat="1" hidden="1" x14ac:dyDescent="0.3">
      <c r="A149" s="305"/>
      <c r="B149" s="283"/>
      <c r="C149" s="283"/>
      <c r="D149" s="287"/>
      <c r="E149" s="283"/>
      <c r="F149" s="89">
        <f t="shared" si="11"/>
        <v>0</v>
      </c>
      <c r="G149" s="125" t="s">
        <v>354</v>
      </c>
      <c r="I149" s="125"/>
    </row>
    <row r="150" spans="1:9" s="100" customFormat="1" hidden="1" x14ac:dyDescent="0.3">
      <c r="A150" s="305"/>
      <c r="B150" s="283"/>
      <c r="C150" s="283"/>
      <c r="D150" s="287"/>
      <c r="E150" s="283"/>
      <c r="F150" s="89">
        <f t="shared" si="11"/>
        <v>0</v>
      </c>
      <c r="G150" s="125" t="s">
        <v>354</v>
      </c>
      <c r="I150" s="125"/>
    </row>
    <row r="151" spans="1:9" s="100" customFormat="1" hidden="1" x14ac:dyDescent="0.3">
      <c r="A151" s="305"/>
      <c r="B151" s="283"/>
      <c r="C151" s="283"/>
      <c r="D151" s="287"/>
      <c r="E151" s="283"/>
      <c r="F151" s="89">
        <f t="shared" si="11"/>
        <v>0</v>
      </c>
      <c r="G151" s="125" t="s">
        <v>354</v>
      </c>
      <c r="I151" s="125"/>
    </row>
    <row r="152" spans="1:9" s="100" customFormat="1" hidden="1" x14ac:dyDescent="0.3">
      <c r="A152" s="305"/>
      <c r="B152" s="283"/>
      <c r="C152" s="283"/>
      <c r="D152" s="287"/>
      <c r="E152" s="283"/>
      <c r="F152" s="89">
        <f t="shared" si="11"/>
        <v>0</v>
      </c>
      <c r="G152" s="125" t="s">
        <v>354</v>
      </c>
      <c r="I152" s="125"/>
    </row>
    <row r="153" spans="1:9" s="100" customFormat="1" hidden="1" x14ac:dyDescent="0.3">
      <c r="A153" s="305"/>
      <c r="B153" s="283"/>
      <c r="C153" s="283"/>
      <c r="D153" s="287"/>
      <c r="E153" s="283"/>
      <c r="F153" s="89">
        <f t="shared" si="11"/>
        <v>0</v>
      </c>
      <c r="G153" s="125" t="s">
        <v>354</v>
      </c>
      <c r="I153" s="125"/>
    </row>
    <row r="154" spans="1:9" s="100" customFormat="1" hidden="1" x14ac:dyDescent="0.3">
      <c r="A154" s="305"/>
      <c r="B154" s="283"/>
      <c r="C154" s="283"/>
      <c r="D154" s="287"/>
      <c r="E154" s="283"/>
      <c r="F154" s="89">
        <f t="shared" si="11"/>
        <v>0</v>
      </c>
      <c r="G154" s="125" t="s">
        <v>354</v>
      </c>
      <c r="I154" s="125"/>
    </row>
    <row r="155" spans="1:9" s="100" customFormat="1" hidden="1" x14ac:dyDescent="0.3">
      <c r="A155" s="305"/>
      <c r="B155" s="283"/>
      <c r="C155" s="283"/>
      <c r="D155" s="287"/>
      <c r="E155" s="283"/>
      <c r="F155" s="89">
        <f t="shared" si="11"/>
        <v>0</v>
      </c>
      <c r="G155" s="125" t="s">
        <v>354</v>
      </c>
      <c r="I155" s="125"/>
    </row>
    <row r="156" spans="1:9" s="100" customFormat="1" hidden="1" x14ac:dyDescent="0.3">
      <c r="A156" s="305"/>
      <c r="B156" s="283"/>
      <c r="C156" s="283"/>
      <c r="D156" s="287"/>
      <c r="E156" s="283"/>
      <c r="F156" s="89">
        <f t="shared" si="11"/>
        <v>0</v>
      </c>
      <c r="G156" s="125" t="s">
        <v>354</v>
      </c>
      <c r="I156" s="125"/>
    </row>
    <row r="157" spans="1:9" s="100" customFormat="1" hidden="1" x14ac:dyDescent="0.3">
      <c r="A157" s="305"/>
      <c r="B157" s="283"/>
      <c r="C157" s="283"/>
      <c r="D157" s="287"/>
      <c r="E157" s="283"/>
      <c r="F157" s="89">
        <f t="shared" si="11"/>
        <v>0</v>
      </c>
      <c r="G157" s="125" t="s">
        <v>354</v>
      </c>
      <c r="I157" s="125"/>
    </row>
    <row r="158" spans="1:9" s="100" customFormat="1" hidden="1" x14ac:dyDescent="0.3">
      <c r="A158" s="305"/>
      <c r="B158" s="283"/>
      <c r="C158" s="283"/>
      <c r="D158" s="287"/>
      <c r="E158" s="283"/>
      <c r="F158" s="89">
        <f t="shared" si="11"/>
        <v>0</v>
      </c>
      <c r="G158" s="125" t="s">
        <v>354</v>
      </c>
      <c r="I158" s="125"/>
    </row>
    <row r="159" spans="1:9" s="100" customFormat="1" hidden="1" x14ac:dyDescent="0.3">
      <c r="A159" s="305"/>
      <c r="B159" s="283"/>
      <c r="C159" s="283"/>
      <c r="D159" s="287"/>
      <c r="E159" s="283"/>
      <c r="F159" s="89">
        <f t="shared" si="11"/>
        <v>0</v>
      </c>
      <c r="G159" s="125" t="s">
        <v>354</v>
      </c>
      <c r="I159" s="125"/>
    </row>
    <row r="160" spans="1:9" s="100" customFormat="1" hidden="1" x14ac:dyDescent="0.3">
      <c r="A160" s="305"/>
      <c r="B160" s="283"/>
      <c r="C160" s="283"/>
      <c r="D160" s="287"/>
      <c r="E160" s="283"/>
      <c r="F160" s="89">
        <f t="shared" si="11"/>
        <v>0</v>
      </c>
      <c r="G160" s="125" t="s">
        <v>354</v>
      </c>
      <c r="I160" s="125"/>
    </row>
    <row r="161" spans="1:9" s="100" customFormat="1" hidden="1" x14ac:dyDescent="0.3">
      <c r="A161" s="305"/>
      <c r="B161" s="283"/>
      <c r="C161" s="283"/>
      <c r="D161" s="287"/>
      <c r="E161" s="283"/>
      <c r="F161" s="89">
        <f t="shared" si="11"/>
        <v>0</v>
      </c>
      <c r="G161" s="125" t="s">
        <v>354</v>
      </c>
      <c r="I161" s="125"/>
    </row>
    <row r="162" spans="1:9" s="100" customFormat="1" hidden="1" x14ac:dyDescent="0.3">
      <c r="A162" s="305"/>
      <c r="B162" s="283"/>
      <c r="C162" s="283"/>
      <c r="D162" s="287"/>
      <c r="E162" s="283"/>
      <c r="F162" s="89">
        <f t="shared" si="11"/>
        <v>0</v>
      </c>
      <c r="G162" s="125" t="s">
        <v>354</v>
      </c>
      <c r="I162" s="125"/>
    </row>
    <row r="163" spans="1:9" s="100" customFormat="1" hidden="1" x14ac:dyDescent="0.3">
      <c r="A163" s="305"/>
      <c r="B163" s="283"/>
      <c r="C163" s="283"/>
      <c r="D163" s="287"/>
      <c r="E163" s="283"/>
      <c r="F163" s="89">
        <f t="shared" si="11"/>
        <v>0</v>
      </c>
      <c r="G163" s="125" t="s">
        <v>354</v>
      </c>
      <c r="I163" s="125"/>
    </row>
    <row r="164" spans="1:9" s="100" customFormat="1" hidden="1" x14ac:dyDescent="0.3">
      <c r="A164" s="305"/>
      <c r="B164" s="283"/>
      <c r="C164" s="283"/>
      <c r="D164" s="287"/>
      <c r="E164" s="283"/>
      <c r="F164" s="89">
        <f t="shared" si="11"/>
        <v>0</v>
      </c>
      <c r="G164" s="125" t="s">
        <v>354</v>
      </c>
      <c r="I164" s="125"/>
    </row>
    <row r="165" spans="1:9" s="100" customFormat="1" hidden="1" x14ac:dyDescent="0.3">
      <c r="A165" s="305"/>
      <c r="B165" s="283"/>
      <c r="C165" s="283"/>
      <c r="D165" s="287"/>
      <c r="E165" s="283"/>
      <c r="F165" s="89">
        <f t="shared" si="11"/>
        <v>0</v>
      </c>
      <c r="G165" s="125" t="s">
        <v>354</v>
      </c>
      <c r="I165" s="125"/>
    </row>
    <row r="166" spans="1:9" s="100" customFormat="1" hidden="1" x14ac:dyDescent="0.3">
      <c r="A166" s="305"/>
      <c r="B166" s="283"/>
      <c r="C166" s="283"/>
      <c r="D166" s="287"/>
      <c r="E166" s="283"/>
      <c r="F166" s="89">
        <f t="shared" si="11"/>
        <v>0</v>
      </c>
      <c r="G166" s="125" t="s">
        <v>354</v>
      </c>
      <c r="I166" s="125"/>
    </row>
    <row r="167" spans="1:9" s="100" customFormat="1" hidden="1" x14ac:dyDescent="0.3">
      <c r="A167" s="305"/>
      <c r="B167" s="283"/>
      <c r="C167" s="283"/>
      <c r="D167" s="287"/>
      <c r="E167" s="283"/>
      <c r="F167" s="89">
        <f t="shared" si="11"/>
        <v>0</v>
      </c>
      <c r="G167" s="125" t="s">
        <v>354</v>
      </c>
      <c r="I167" s="125"/>
    </row>
    <row r="168" spans="1:9" s="100" customFormat="1" hidden="1" x14ac:dyDescent="0.3">
      <c r="A168" s="305"/>
      <c r="B168" s="283"/>
      <c r="C168" s="283"/>
      <c r="D168" s="287"/>
      <c r="E168" s="283"/>
      <c r="F168" s="89">
        <f t="shared" si="11"/>
        <v>0</v>
      </c>
      <c r="G168" s="125" t="s">
        <v>354</v>
      </c>
      <c r="I168" s="125"/>
    </row>
    <row r="169" spans="1:9" s="100" customFormat="1" hidden="1" x14ac:dyDescent="0.3">
      <c r="A169" s="305"/>
      <c r="B169" s="283"/>
      <c r="C169" s="283"/>
      <c r="D169" s="287"/>
      <c r="E169" s="283"/>
      <c r="F169" s="89">
        <f t="shared" si="11"/>
        <v>0</v>
      </c>
      <c r="G169" s="125" t="s">
        <v>354</v>
      </c>
      <c r="I169" s="125"/>
    </row>
    <row r="170" spans="1:9" s="100" customFormat="1" hidden="1" x14ac:dyDescent="0.3">
      <c r="A170" s="305"/>
      <c r="B170" s="283"/>
      <c r="C170" s="283"/>
      <c r="D170" s="287"/>
      <c r="E170" s="283"/>
      <c r="F170" s="89">
        <f t="shared" si="11"/>
        <v>0</v>
      </c>
      <c r="G170" s="125" t="s">
        <v>354</v>
      </c>
      <c r="I170" s="125"/>
    </row>
    <row r="171" spans="1:9" s="100" customFormat="1" hidden="1" x14ac:dyDescent="0.3">
      <c r="A171" s="305"/>
      <c r="B171" s="283"/>
      <c r="C171" s="283"/>
      <c r="D171" s="287"/>
      <c r="E171" s="283"/>
      <c r="F171" s="89">
        <f t="shared" si="11"/>
        <v>0</v>
      </c>
      <c r="G171" s="125" t="s">
        <v>354</v>
      </c>
      <c r="I171" s="125"/>
    </row>
    <row r="172" spans="1:9" s="100" customFormat="1" hidden="1" x14ac:dyDescent="0.3">
      <c r="A172" s="305"/>
      <c r="B172" s="283"/>
      <c r="C172" s="283"/>
      <c r="D172" s="287"/>
      <c r="E172" s="283"/>
      <c r="F172" s="89">
        <f t="shared" si="11"/>
        <v>0</v>
      </c>
      <c r="G172" s="125" t="s">
        <v>354</v>
      </c>
      <c r="I172" s="125"/>
    </row>
    <row r="173" spans="1:9" s="100" customFormat="1" hidden="1" x14ac:dyDescent="0.3">
      <c r="A173" s="305"/>
      <c r="B173" s="283"/>
      <c r="C173" s="283"/>
      <c r="D173" s="287"/>
      <c r="E173" s="283"/>
      <c r="F173" s="89">
        <f t="shared" si="11"/>
        <v>0</v>
      </c>
      <c r="G173" s="125" t="s">
        <v>354</v>
      </c>
      <c r="I173" s="125"/>
    </row>
    <row r="174" spans="1:9" s="100" customFormat="1" hidden="1" x14ac:dyDescent="0.3">
      <c r="A174" s="305"/>
      <c r="B174" s="283"/>
      <c r="C174" s="283"/>
      <c r="D174" s="287"/>
      <c r="E174" s="283"/>
      <c r="F174" s="89">
        <f t="shared" si="11"/>
        <v>0</v>
      </c>
      <c r="G174" s="125" t="s">
        <v>354</v>
      </c>
      <c r="I174" s="125"/>
    </row>
    <row r="175" spans="1:9" s="100" customFormat="1" hidden="1" x14ac:dyDescent="0.3">
      <c r="A175" s="305"/>
      <c r="B175" s="283"/>
      <c r="C175" s="283"/>
      <c r="D175" s="287"/>
      <c r="E175" s="283"/>
      <c r="F175" s="89">
        <f t="shared" si="11"/>
        <v>0</v>
      </c>
      <c r="G175" s="125" t="s">
        <v>354</v>
      </c>
      <c r="I175" s="125"/>
    </row>
    <row r="176" spans="1:9" s="100" customFormat="1" hidden="1" x14ac:dyDescent="0.3">
      <c r="A176" s="305"/>
      <c r="B176" s="283"/>
      <c r="C176" s="283"/>
      <c r="D176" s="287"/>
      <c r="E176" s="283"/>
      <c r="F176" s="89">
        <f t="shared" si="11"/>
        <v>0</v>
      </c>
      <c r="G176" s="125" t="s">
        <v>354</v>
      </c>
      <c r="I176" s="125"/>
    </row>
    <row r="177" spans="1:9" s="100" customFormat="1" hidden="1" x14ac:dyDescent="0.3">
      <c r="A177" s="305"/>
      <c r="B177" s="283"/>
      <c r="C177" s="283"/>
      <c r="D177" s="287"/>
      <c r="E177" s="283"/>
      <c r="F177" s="89">
        <f t="shared" si="11"/>
        <v>0</v>
      </c>
      <c r="G177" s="125" t="s">
        <v>354</v>
      </c>
      <c r="I177" s="125"/>
    </row>
    <row r="178" spans="1:9" s="100" customFormat="1" hidden="1" x14ac:dyDescent="0.3">
      <c r="A178" s="305"/>
      <c r="B178" s="283"/>
      <c r="C178" s="283"/>
      <c r="D178" s="287"/>
      <c r="E178" s="283"/>
      <c r="F178" s="89">
        <f t="shared" si="11"/>
        <v>0</v>
      </c>
      <c r="G178" s="125" t="s">
        <v>354</v>
      </c>
      <c r="I178" s="125"/>
    </row>
    <row r="179" spans="1:9" s="100" customFormat="1" hidden="1" x14ac:dyDescent="0.3">
      <c r="A179" s="305"/>
      <c r="B179" s="283"/>
      <c r="C179" s="283"/>
      <c r="D179" s="287"/>
      <c r="E179" s="283"/>
      <c r="F179" s="89">
        <f t="shared" si="11"/>
        <v>0</v>
      </c>
      <c r="G179" s="125" t="s">
        <v>354</v>
      </c>
      <c r="I179" s="125"/>
    </row>
    <row r="180" spans="1:9" s="100" customFormat="1" hidden="1" x14ac:dyDescent="0.3">
      <c r="A180" s="305"/>
      <c r="B180" s="283"/>
      <c r="C180" s="283"/>
      <c r="D180" s="287"/>
      <c r="E180" s="283"/>
      <c r="F180" s="89">
        <f t="shared" si="11"/>
        <v>0</v>
      </c>
      <c r="G180" s="125" t="s">
        <v>354</v>
      </c>
      <c r="I180" s="125"/>
    </row>
    <row r="181" spans="1:9" s="100" customFormat="1" hidden="1" x14ac:dyDescent="0.3">
      <c r="A181" s="305"/>
      <c r="B181" s="283"/>
      <c r="C181" s="283"/>
      <c r="D181" s="287"/>
      <c r="E181" s="283"/>
      <c r="F181" s="89">
        <f t="shared" si="11"/>
        <v>0</v>
      </c>
      <c r="G181" s="125" t="s">
        <v>354</v>
      </c>
      <c r="I181" s="125"/>
    </row>
    <row r="182" spans="1:9" s="100" customFormat="1" hidden="1" x14ac:dyDescent="0.3">
      <c r="A182" s="305"/>
      <c r="B182" s="283"/>
      <c r="C182" s="283"/>
      <c r="D182" s="287"/>
      <c r="E182" s="283"/>
      <c r="F182" s="89">
        <f t="shared" si="11"/>
        <v>0</v>
      </c>
      <c r="G182" s="125" t="s">
        <v>354</v>
      </c>
      <c r="I182" s="125"/>
    </row>
    <row r="183" spans="1:9" s="100" customFormat="1" hidden="1" x14ac:dyDescent="0.3">
      <c r="A183" s="305"/>
      <c r="B183" s="283"/>
      <c r="C183" s="283"/>
      <c r="D183" s="287"/>
      <c r="E183" s="283"/>
      <c r="F183" s="89">
        <f t="shared" si="11"/>
        <v>0</v>
      </c>
      <c r="G183" s="125" t="s">
        <v>354</v>
      </c>
      <c r="I183" s="125"/>
    </row>
    <row r="184" spans="1:9" s="100" customFormat="1" hidden="1" x14ac:dyDescent="0.3">
      <c r="A184" s="305"/>
      <c r="B184" s="283"/>
      <c r="C184" s="283"/>
      <c r="D184" s="287"/>
      <c r="E184" s="283"/>
      <c r="F184" s="89">
        <f t="shared" si="11"/>
        <v>0</v>
      </c>
      <c r="G184" s="125" t="s">
        <v>354</v>
      </c>
      <c r="I184" s="125"/>
    </row>
    <row r="185" spans="1:9" s="100" customFormat="1" hidden="1" x14ac:dyDescent="0.3">
      <c r="A185" s="305"/>
      <c r="B185" s="283"/>
      <c r="C185" s="283"/>
      <c r="D185" s="287"/>
      <c r="E185" s="283"/>
      <c r="F185" s="89">
        <f t="shared" si="11"/>
        <v>0</v>
      </c>
      <c r="G185" s="125" t="s">
        <v>354</v>
      </c>
      <c r="I185" s="125"/>
    </row>
    <row r="186" spans="1:9" s="100" customFormat="1" hidden="1" x14ac:dyDescent="0.3">
      <c r="A186" s="305"/>
      <c r="B186" s="283"/>
      <c r="C186" s="283"/>
      <c r="D186" s="287"/>
      <c r="E186" s="283"/>
      <c r="F186" s="89">
        <f t="shared" si="11"/>
        <v>0</v>
      </c>
      <c r="G186" s="125" t="s">
        <v>354</v>
      </c>
      <c r="I186" s="125"/>
    </row>
    <row r="187" spans="1:9" s="100" customFormat="1" hidden="1" x14ac:dyDescent="0.3">
      <c r="A187" s="305"/>
      <c r="B187" s="283"/>
      <c r="C187" s="283"/>
      <c r="D187" s="287"/>
      <c r="E187" s="283"/>
      <c r="F187" s="89">
        <f t="shared" si="11"/>
        <v>0</v>
      </c>
      <c r="G187" s="125" t="s">
        <v>354</v>
      </c>
      <c r="I187" s="125"/>
    </row>
    <row r="188" spans="1:9" s="100" customFormat="1" hidden="1" x14ac:dyDescent="0.3">
      <c r="A188" s="305"/>
      <c r="B188" s="283"/>
      <c r="C188" s="283"/>
      <c r="D188" s="287"/>
      <c r="E188" s="283"/>
      <c r="F188" s="89">
        <f t="shared" si="11"/>
        <v>0</v>
      </c>
      <c r="G188" s="125" t="s">
        <v>354</v>
      </c>
      <c r="I188" s="125"/>
    </row>
    <row r="189" spans="1:9" s="100" customFormat="1" hidden="1" x14ac:dyDescent="0.3">
      <c r="A189" s="305"/>
      <c r="B189" s="283"/>
      <c r="C189" s="283"/>
      <c r="D189" s="287"/>
      <c r="E189" s="283"/>
      <c r="F189" s="89">
        <f t="shared" si="11"/>
        <v>0</v>
      </c>
      <c r="G189" s="125" t="s">
        <v>354</v>
      </c>
      <c r="I189" s="125"/>
    </row>
    <row r="190" spans="1:9" s="100" customFormat="1" hidden="1" x14ac:dyDescent="0.3">
      <c r="A190" s="305"/>
      <c r="B190" s="283"/>
      <c r="C190" s="283"/>
      <c r="D190" s="287"/>
      <c r="E190" s="283"/>
      <c r="F190" s="89">
        <f t="shared" si="11"/>
        <v>0</v>
      </c>
      <c r="G190" s="125" t="s">
        <v>354</v>
      </c>
      <c r="I190" s="125"/>
    </row>
    <row r="191" spans="1:9" s="100" customFormat="1" hidden="1" x14ac:dyDescent="0.3">
      <c r="A191" s="305"/>
      <c r="B191" s="283"/>
      <c r="C191" s="283"/>
      <c r="D191" s="287"/>
      <c r="E191" s="283"/>
      <c r="F191" s="89">
        <f t="shared" si="11"/>
        <v>0</v>
      </c>
      <c r="G191" s="125" t="s">
        <v>354</v>
      </c>
      <c r="I191" s="125"/>
    </row>
    <row r="192" spans="1:9" s="100" customFormat="1" hidden="1" x14ac:dyDescent="0.3">
      <c r="A192" s="305"/>
      <c r="B192" s="283"/>
      <c r="C192" s="283"/>
      <c r="D192" s="287"/>
      <c r="E192" s="283"/>
      <c r="F192" s="89">
        <f t="shared" si="11"/>
        <v>0</v>
      </c>
      <c r="G192" s="125" t="s">
        <v>354</v>
      </c>
      <c r="I192" s="125"/>
    </row>
    <row r="193" spans="1:9" s="100" customFormat="1" hidden="1" x14ac:dyDescent="0.3">
      <c r="A193" s="305"/>
      <c r="B193" s="283"/>
      <c r="C193" s="283"/>
      <c r="D193" s="287"/>
      <c r="E193" s="283"/>
      <c r="F193" s="89">
        <f t="shared" si="11"/>
        <v>0</v>
      </c>
      <c r="G193" s="125" t="s">
        <v>354</v>
      </c>
      <c r="I193" s="125"/>
    </row>
    <row r="194" spans="1:9" s="100" customFormat="1" hidden="1" x14ac:dyDescent="0.3">
      <c r="A194" s="305"/>
      <c r="B194" s="283"/>
      <c r="C194" s="283"/>
      <c r="D194" s="287"/>
      <c r="E194" s="283"/>
      <c r="F194" s="89">
        <f t="shared" si="11"/>
        <v>0</v>
      </c>
      <c r="G194" s="125" t="s">
        <v>354</v>
      </c>
      <c r="I194" s="125"/>
    </row>
    <row r="195" spans="1:9" s="100" customFormat="1" hidden="1" x14ac:dyDescent="0.3">
      <c r="A195" s="305"/>
      <c r="B195" s="283"/>
      <c r="C195" s="283"/>
      <c r="D195" s="287"/>
      <c r="E195" s="283"/>
      <c r="F195" s="89">
        <f t="shared" si="11"/>
        <v>0</v>
      </c>
      <c r="G195" s="125" t="s">
        <v>354</v>
      </c>
      <c r="I195" s="125"/>
    </row>
    <row r="196" spans="1:9" s="100" customFormat="1" hidden="1" x14ac:dyDescent="0.3">
      <c r="A196" s="305"/>
      <c r="B196" s="283"/>
      <c r="C196" s="283"/>
      <c r="D196" s="287"/>
      <c r="E196" s="283"/>
      <c r="F196" s="89">
        <f t="shared" si="11"/>
        <v>0</v>
      </c>
      <c r="G196" s="125" t="s">
        <v>354</v>
      </c>
      <c r="I196" s="125"/>
    </row>
    <row r="197" spans="1:9" s="100" customFormat="1" hidden="1" x14ac:dyDescent="0.3">
      <c r="A197" s="305"/>
      <c r="B197" s="283"/>
      <c r="C197" s="283"/>
      <c r="D197" s="287"/>
      <c r="E197" s="283"/>
      <c r="F197" s="89">
        <f t="shared" si="11"/>
        <v>0</v>
      </c>
      <c r="G197" s="125" t="s">
        <v>354</v>
      </c>
      <c r="I197" s="125"/>
    </row>
    <row r="198" spans="1:9" s="100" customFormat="1" hidden="1" x14ac:dyDescent="0.3">
      <c r="A198" s="305"/>
      <c r="B198" s="283"/>
      <c r="C198" s="283"/>
      <c r="D198" s="287"/>
      <c r="E198" s="283"/>
      <c r="F198" s="89">
        <f t="shared" si="11"/>
        <v>0</v>
      </c>
      <c r="G198" s="125" t="s">
        <v>354</v>
      </c>
      <c r="I198" s="125"/>
    </row>
    <row r="199" spans="1:9" s="100" customFormat="1" hidden="1" x14ac:dyDescent="0.3">
      <c r="A199" s="305"/>
      <c r="B199" s="283"/>
      <c r="C199" s="283"/>
      <c r="D199" s="287"/>
      <c r="E199" s="283"/>
      <c r="F199" s="89">
        <f t="shared" si="11"/>
        <v>0</v>
      </c>
      <c r="G199" s="125" t="s">
        <v>354</v>
      </c>
      <c r="I199" s="125"/>
    </row>
    <row r="200" spans="1:9" s="100" customFormat="1" hidden="1" x14ac:dyDescent="0.3">
      <c r="A200" s="305"/>
      <c r="B200" s="283"/>
      <c r="C200" s="283"/>
      <c r="D200" s="287"/>
      <c r="E200" s="283"/>
      <c r="F200" s="89">
        <f t="shared" si="11"/>
        <v>0</v>
      </c>
      <c r="G200" s="125" t="s">
        <v>354</v>
      </c>
      <c r="I200" s="125"/>
    </row>
    <row r="201" spans="1:9" s="100" customFormat="1" hidden="1" x14ac:dyDescent="0.3">
      <c r="A201" s="305"/>
      <c r="B201" s="283"/>
      <c r="C201" s="283"/>
      <c r="D201" s="287"/>
      <c r="E201" s="283"/>
      <c r="F201" s="89">
        <f t="shared" si="11"/>
        <v>0</v>
      </c>
      <c r="G201" s="125" t="s">
        <v>354</v>
      </c>
      <c r="I201" s="125"/>
    </row>
    <row r="202" spans="1:9" s="100" customFormat="1" hidden="1" x14ac:dyDescent="0.3">
      <c r="A202" s="305"/>
      <c r="B202" s="283"/>
      <c r="C202" s="283"/>
      <c r="D202" s="287"/>
      <c r="E202" s="283"/>
      <c r="F202" s="89">
        <f t="shared" ref="F202:F265" si="12">ROUND(+B202*D202*E202,2)</f>
        <v>0</v>
      </c>
      <c r="G202" s="125" t="s">
        <v>354</v>
      </c>
      <c r="I202" s="125"/>
    </row>
    <row r="203" spans="1:9" s="100" customFormat="1" hidden="1" x14ac:dyDescent="0.3">
      <c r="A203" s="305"/>
      <c r="B203" s="283"/>
      <c r="C203" s="283"/>
      <c r="D203" s="287"/>
      <c r="E203" s="283"/>
      <c r="F203" s="89">
        <f t="shared" si="12"/>
        <v>0</v>
      </c>
      <c r="G203" s="125" t="s">
        <v>354</v>
      </c>
      <c r="I203" s="125"/>
    </row>
    <row r="204" spans="1:9" s="100" customFormat="1" hidden="1" x14ac:dyDescent="0.3">
      <c r="A204" s="305"/>
      <c r="B204" s="283"/>
      <c r="C204" s="283"/>
      <c r="D204" s="287"/>
      <c r="E204" s="283"/>
      <c r="F204" s="89">
        <f t="shared" si="12"/>
        <v>0</v>
      </c>
      <c r="G204" s="125" t="s">
        <v>354</v>
      </c>
      <c r="I204" s="125"/>
    </row>
    <row r="205" spans="1:9" s="100" customFormat="1" hidden="1" x14ac:dyDescent="0.3">
      <c r="A205" s="305"/>
      <c r="B205" s="283"/>
      <c r="C205" s="283"/>
      <c r="D205" s="287"/>
      <c r="E205" s="283"/>
      <c r="F205" s="89">
        <f t="shared" si="12"/>
        <v>0</v>
      </c>
      <c r="G205" s="125" t="s">
        <v>354</v>
      </c>
      <c r="I205" s="125"/>
    </row>
    <row r="206" spans="1:9" s="100" customFormat="1" hidden="1" x14ac:dyDescent="0.3">
      <c r="A206" s="305"/>
      <c r="B206" s="283"/>
      <c r="C206" s="283"/>
      <c r="D206" s="287"/>
      <c r="E206" s="283"/>
      <c r="F206" s="89">
        <f t="shared" si="12"/>
        <v>0</v>
      </c>
      <c r="G206" s="125" t="s">
        <v>354</v>
      </c>
      <c r="I206" s="125"/>
    </row>
    <row r="207" spans="1:9" s="100" customFormat="1" hidden="1" x14ac:dyDescent="0.3">
      <c r="A207" s="305"/>
      <c r="B207" s="283"/>
      <c r="C207" s="283"/>
      <c r="D207" s="287"/>
      <c r="E207" s="283"/>
      <c r="F207" s="89">
        <f t="shared" si="12"/>
        <v>0</v>
      </c>
      <c r="G207" s="125" t="s">
        <v>354</v>
      </c>
      <c r="I207" s="125"/>
    </row>
    <row r="208" spans="1:9" s="100" customFormat="1" hidden="1" x14ac:dyDescent="0.3">
      <c r="A208" s="305"/>
      <c r="B208" s="283"/>
      <c r="C208" s="283"/>
      <c r="D208" s="287"/>
      <c r="E208" s="283"/>
      <c r="F208" s="89">
        <f t="shared" si="12"/>
        <v>0</v>
      </c>
      <c r="G208" s="125" t="s">
        <v>354</v>
      </c>
      <c r="I208" s="125"/>
    </row>
    <row r="209" spans="1:9" s="100" customFormat="1" hidden="1" x14ac:dyDescent="0.3">
      <c r="A209" s="305"/>
      <c r="B209" s="283"/>
      <c r="C209" s="283"/>
      <c r="D209" s="287"/>
      <c r="E209" s="283"/>
      <c r="F209" s="89">
        <f t="shared" si="12"/>
        <v>0</v>
      </c>
      <c r="G209" s="125" t="s">
        <v>354</v>
      </c>
      <c r="I209" s="125"/>
    </row>
    <row r="210" spans="1:9" s="100" customFormat="1" hidden="1" x14ac:dyDescent="0.3">
      <c r="A210" s="305"/>
      <c r="B210" s="283"/>
      <c r="C210" s="283"/>
      <c r="D210" s="287"/>
      <c r="E210" s="283"/>
      <c r="F210" s="89">
        <f t="shared" si="12"/>
        <v>0</v>
      </c>
      <c r="G210" s="125" t="s">
        <v>354</v>
      </c>
      <c r="I210" s="125"/>
    </row>
    <row r="211" spans="1:9" s="100" customFormat="1" hidden="1" x14ac:dyDescent="0.3">
      <c r="A211" s="305"/>
      <c r="B211" s="283"/>
      <c r="C211" s="283"/>
      <c r="D211" s="287"/>
      <c r="E211" s="283"/>
      <c r="F211" s="89">
        <f t="shared" si="12"/>
        <v>0</v>
      </c>
      <c r="G211" s="125" t="s">
        <v>354</v>
      </c>
      <c r="I211" s="125"/>
    </row>
    <row r="212" spans="1:9" s="100" customFormat="1" hidden="1" x14ac:dyDescent="0.3">
      <c r="A212" s="305"/>
      <c r="B212" s="283"/>
      <c r="C212" s="283"/>
      <c r="D212" s="287"/>
      <c r="E212" s="283"/>
      <c r="F212" s="89">
        <f t="shared" si="12"/>
        <v>0</v>
      </c>
      <c r="G212" s="125" t="s">
        <v>354</v>
      </c>
      <c r="I212" s="125"/>
    </row>
    <row r="213" spans="1:9" s="100" customFormat="1" hidden="1" x14ac:dyDescent="0.3">
      <c r="A213" s="305"/>
      <c r="B213" s="283"/>
      <c r="C213" s="283"/>
      <c r="D213" s="287"/>
      <c r="E213" s="283"/>
      <c r="F213" s="89">
        <f t="shared" si="12"/>
        <v>0</v>
      </c>
      <c r="G213" s="125" t="s">
        <v>354</v>
      </c>
      <c r="I213" s="125"/>
    </row>
    <row r="214" spans="1:9" s="100" customFormat="1" hidden="1" x14ac:dyDescent="0.3">
      <c r="A214" s="305"/>
      <c r="B214" s="283"/>
      <c r="C214" s="283"/>
      <c r="D214" s="287"/>
      <c r="E214" s="283"/>
      <c r="F214" s="89">
        <f t="shared" si="12"/>
        <v>0</v>
      </c>
      <c r="G214" s="125" t="s">
        <v>354</v>
      </c>
      <c r="I214" s="125"/>
    </row>
    <row r="215" spans="1:9" s="100" customFormat="1" hidden="1" x14ac:dyDescent="0.3">
      <c r="A215" s="305"/>
      <c r="B215" s="283"/>
      <c r="C215" s="283"/>
      <c r="D215" s="287"/>
      <c r="E215" s="283"/>
      <c r="F215" s="89">
        <f t="shared" si="12"/>
        <v>0</v>
      </c>
      <c r="G215" s="125" t="s">
        <v>354</v>
      </c>
      <c r="I215" s="125"/>
    </row>
    <row r="216" spans="1:9" s="100" customFormat="1" hidden="1" x14ac:dyDescent="0.3">
      <c r="A216" s="305"/>
      <c r="B216" s="283"/>
      <c r="C216" s="283"/>
      <c r="D216" s="287"/>
      <c r="E216" s="283"/>
      <c r="F216" s="89">
        <f t="shared" si="12"/>
        <v>0</v>
      </c>
      <c r="G216" s="125" t="s">
        <v>354</v>
      </c>
      <c r="I216" s="125"/>
    </row>
    <row r="217" spans="1:9" s="100" customFormat="1" hidden="1" x14ac:dyDescent="0.3">
      <c r="A217" s="305"/>
      <c r="B217" s="283"/>
      <c r="C217" s="283"/>
      <c r="D217" s="287"/>
      <c r="E217" s="283"/>
      <c r="F217" s="89">
        <f t="shared" si="12"/>
        <v>0</v>
      </c>
      <c r="G217" s="125" t="s">
        <v>354</v>
      </c>
      <c r="I217" s="125"/>
    </row>
    <row r="218" spans="1:9" s="100" customFormat="1" hidden="1" x14ac:dyDescent="0.3">
      <c r="A218" s="305"/>
      <c r="B218" s="283"/>
      <c r="C218" s="283"/>
      <c r="D218" s="287"/>
      <c r="E218" s="283"/>
      <c r="F218" s="89">
        <f t="shared" si="12"/>
        <v>0</v>
      </c>
      <c r="G218" s="125" t="s">
        <v>354</v>
      </c>
      <c r="I218" s="125"/>
    </row>
    <row r="219" spans="1:9" s="100" customFormat="1" hidden="1" x14ac:dyDescent="0.3">
      <c r="A219" s="305"/>
      <c r="B219" s="283"/>
      <c r="C219" s="283"/>
      <c r="D219" s="287"/>
      <c r="E219" s="283"/>
      <c r="F219" s="89">
        <f t="shared" si="12"/>
        <v>0</v>
      </c>
      <c r="G219" s="125" t="s">
        <v>354</v>
      </c>
      <c r="I219" s="125"/>
    </row>
    <row r="220" spans="1:9" s="100" customFormat="1" hidden="1" x14ac:dyDescent="0.3">
      <c r="A220" s="305"/>
      <c r="B220" s="283"/>
      <c r="C220" s="283"/>
      <c r="D220" s="287"/>
      <c r="E220" s="283"/>
      <c r="F220" s="89">
        <f t="shared" si="12"/>
        <v>0</v>
      </c>
      <c r="G220" s="125" t="s">
        <v>354</v>
      </c>
      <c r="I220" s="125"/>
    </row>
    <row r="221" spans="1:9" s="100" customFormat="1" hidden="1" x14ac:dyDescent="0.3">
      <c r="A221" s="305"/>
      <c r="B221" s="283"/>
      <c r="C221" s="283"/>
      <c r="D221" s="287"/>
      <c r="E221" s="283"/>
      <c r="F221" s="89">
        <f t="shared" si="12"/>
        <v>0</v>
      </c>
      <c r="G221" s="125" t="s">
        <v>354</v>
      </c>
      <c r="I221" s="125"/>
    </row>
    <row r="222" spans="1:9" s="100" customFormat="1" hidden="1" x14ac:dyDescent="0.3">
      <c r="A222" s="305"/>
      <c r="B222" s="283"/>
      <c r="C222" s="283"/>
      <c r="D222" s="287"/>
      <c r="E222" s="283"/>
      <c r="F222" s="89">
        <f t="shared" si="12"/>
        <v>0</v>
      </c>
      <c r="G222" s="125" t="s">
        <v>354</v>
      </c>
      <c r="I222" s="125"/>
    </row>
    <row r="223" spans="1:9" s="100" customFormat="1" hidden="1" x14ac:dyDescent="0.3">
      <c r="A223" s="305"/>
      <c r="B223" s="283"/>
      <c r="C223" s="283"/>
      <c r="D223" s="287"/>
      <c r="E223" s="283"/>
      <c r="F223" s="89">
        <f t="shared" si="12"/>
        <v>0</v>
      </c>
      <c r="G223" s="125" t="s">
        <v>354</v>
      </c>
      <c r="I223" s="125"/>
    </row>
    <row r="224" spans="1:9" s="100" customFormat="1" hidden="1" x14ac:dyDescent="0.3">
      <c r="A224" s="305"/>
      <c r="B224" s="283"/>
      <c r="C224" s="283"/>
      <c r="D224" s="287"/>
      <c r="E224" s="283"/>
      <c r="F224" s="89">
        <f t="shared" si="12"/>
        <v>0</v>
      </c>
      <c r="G224" s="125" t="s">
        <v>354</v>
      </c>
      <c r="I224" s="125"/>
    </row>
    <row r="225" spans="1:9" s="100" customFormat="1" hidden="1" x14ac:dyDescent="0.3">
      <c r="A225" s="305"/>
      <c r="B225" s="283"/>
      <c r="C225" s="283"/>
      <c r="D225" s="287"/>
      <c r="E225" s="283"/>
      <c r="F225" s="89">
        <f t="shared" si="12"/>
        <v>0</v>
      </c>
      <c r="G225" s="125" t="s">
        <v>354</v>
      </c>
      <c r="I225" s="125"/>
    </row>
    <row r="226" spans="1:9" s="100" customFormat="1" hidden="1" x14ac:dyDescent="0.3">
      <c r="A226" s="305"/>
      <c r="B226" s="283"/>
      <c r="C226" s="283"/>
      <c r="D226" s="287"/>
      <c r="E226" s="283"/>
      <c r="F226" s="89">
        <f t="shared" si="12"/>
        <v>0</v>
      </c>
      <c r="G226" s="125" t="s">
        <v>354</v>
      </c>
      <c r="I226" s="125"/>
    </row>
    <row r="227" spans="1:9" s="100" customFormat="1" hidden="1" x14ac:dyDescent="0.3">
      <c r="A227" s="305"/>
      <c r="B227" s="283"/>
      <c r="C227" s="283"/>
      <c r="D227" s="287"/>
      <c r="E227" s="283"/>
      <c r="F227" s="89">
        <f t="shared" si="12"/>
        <v>0</v>
      </c>
      <c r="G227" s="125" t="s">
        <v>354</v>
      </c>
      <c r="I227" s="125"/>
    </row>
    <row r="228" spans="1:9" s="100" customFormat="1" hidden="1" x14ac:dyDescent="0.3">
      <c r="A228" s="305"/>
      <c r="B228" s="283"/>
      <c r="C228" s="283"/>
      <c r="D228" s="287"/>
      <c r="E228" s="283"/>
      <c r="F228" s="89">
        <f t="shared" si="12"/>
        <v>0</v>
      </c>
      <c r="G228" s="125" t="s">
        <v>354</v>
      </c>
      <c r="I228" s="125"/>
    </row>
    <row r="229" spans="1:9" s="100" customFormat="1" hidden="1" x14ac:dyDescent="0.3">
      <c r="A229" s="305"/>
      <c r="B229" s="283"/>
      <c r="C229" s="283"/>
      <c r="D229" s="287"/>
      <c r="E229" s="283"/>
      <c r="F229" s="89">
        <f t="shared" si="12"/>
        <v>0</v>
      </c>
      <c r="G229" s="125" t="s">
        <v>354</v>
      </c>
      <c r="I229" s="125"/>
    </row>
    <row r="230" spans="1:9" s="100" customFormat="1" hidden="1" x14ac:dyDescent="0.3">
      <c r="A230" s="305"/>
      <c r="B230" s="283"/>
      <c r="C230" s="283"/>
      <c r="D230" s="287"/>
      <c r="E230" s="283"/>
      <c r="F230" s="89">
        <f t="shared" si="12"/>
        <v>0</v>
      </c>
      <c r="G230" s="125" t="s">
        <v>354</v>
      </c>
      <c r="I230" s="125"/>
    </row>
    <row r="231" spans="1:9" s="100" customFormat="1" hidden="1" x14ac:dyDescent="0.3">
      <c r="A231" s="305"/>
      <c r="B231" s="283"/>
      <c r="C231" s="283"/>
      <c r="D231" s="287"/>
      <c r="E231" s="283"/>
      <c r="F231" s="89">
        <f t="shared" si="12"/>
        <v>0</v>
      </c>
      <c r="G231" s="125" t="s">
        <v>354</v>
      </c>
      <c r="I231" s="125"/>
    </row>
    <row r="232" spans="1:9" s="100" customFormat="1" hidden="1" x14ac:dyDescent="0.3">
      <c r="A232" s="305"/>
      <c r="B232" s="283"/>
      <c r="C232" s="283"/>
      <c r="D232" s="287"/>
      <c r="E232" s="283"/>
      <c r="F232" s="89">
        <f t="shared" si="12"/>
        <v>0</v>
      </c>
      <c r="G232" s="125" t="s">
        <v>354</v>
      </c>
      <c r="I232" s="125"/>
    </row>
    <row r="233" spans="1:9" s="100" customFormat="1" hidden="1" x14ac:dyDescent="0.3">
      <c r="A233" s="305"/>
      <c r="B233" s="283"/>
      <c r="C233" s="283"/>
      <c r="D233" s="287"/>
      <c r="E233" s="283"/>
      <c r="F233" s="89">
        <f t="shared" si="12"/>
        <v>0</v>
      </c>
      <c r="G233" s="125" t="s">
        <v>354</v>
      </c>
      <c r="I233" s="125"/>
    </row>
    <row r="234" spans="1:9" s="100" customFormat="1" hidden="1" x14ac:dyDescent="0.3">
      <c r="A234" s="305"/>
      <c r="B234" s="283"/>
      <c r="C234" s="283"/>
      <c r="D234" s="287"/>
      <c r="E234" s="283"/>
      <c r="F234" s="89">
        <f t="shared" si="12"/>
        <v>0</v>
      </c>
      <c r="G234" s="125" t="s">
        <v>354</v>
      </c>
      <c r="I234" s="125"/>
    </row>
    <row r="235" spans="1:9" s="100" customFormat="1" hidden="1" x14ac:dyDescent="0.3">
      <c r="A235" s="305"/>
      <c r="B235" s="283"/>
      <c r="C235" s="283"/>
      <c r="D235" s="287"/>
      <c r="E235" s="283"/>
      <c r="F235" s="89">
        <f t="shared" si="12"/>
        <v>0</v>
      </c>
      <c r="G235" s="125" t="s">
        <v>354</v>
      </c>
      <c r="I235" s="125"/>
    </row>
    <row r="236" spans="1:9" s="100" customFormat="1" hidden="1" x14ac:dyDescent="0.3">
      <c r="A236" s="305"/>
      <c r="B236" s="283"/>
      <c r="C236" s="283"/>
      <c r="D236" s="287"/>
      <c r="E236" s="283"/>
      <c r="F236" s="89">
        <f t="shared" si="12"/>
        <v>0</v>
      </c>
      <c r="G236" s="125" t="s">
        <v>354</v>
      </c>
      <c r="I236" s="125"/>
    </row>
    <row r="237" spans="1:9" s="100" customFormat="1" hidden="1" x14ac:dyDescent="0.3">
      <c r="A237" s="305"/>
      <c r="B237" s="283"/>
      <c r="C237" s="283"/>
      <c r="D237" s="287"/>
      <c r="E237" s="283"/>
      <c r="F237" s="89">
        <f t="shared" si="12"/>
        <v>0</v>
      </c>
      <c r="G237" s="125" t="s">
        <v>354</v>
      </c>
      <c r="I237" s="125"/>
    </row>
    <row r="238" spans="1:9" s="100" customFormat="1" hidden="1" x14ac:dyDescent="0.3">
      <c r="A238" s="305"/>
      <c r="B238" s="283"/>
      <c r="C238" s="283"/>
      <c r="D238" s="287"/>
      <c r="E238" s="283"/>
      <c r="F238" s="89">
        <f t="shared" si="12"/>
        <v>0</v>
      </c>
      <c r="G238" s="125" t="s">
        <v>354</v>
      </c>
      <c r="I238" s="125"/>
    </row>
    <row r="239" spans="1:9" s="100" customFormat="1" hidden="1" x14ac:dyDescent="0.3">
      <c r="A239" s="305"/>
      <c r="B239" s="283"/>
      <c r="C239" s="283"/>
      <c r="D239" s="287"/>
      <c r="E239" s="283"/>
      <c r="F239" s="89">
        <f t="shared" si="12"/>
        <v>0</v>
      </c>
      <c r="G239" s="125" t="s">
        <v>354</v>
      </c>
      <c r="I239" s="125"/>
    </row>
    <row r="240" spans="1:9" s="100" customFormat="1" hidden="1" x14ac:dyDescent="0.3">
      <c r="A240" s="305"/>
      <c r="B240" s="283"/>
      <c r="C240" s="283"/>
      <c r="D240" s="287"/>
      <c r="E240" s="283"/>
      <c r="F240" s="89">
        <f t="shared" si="12"/>
        <v>0</v>
      </c>
      <c r="G240" s="125" t="s">
        <v>354</v>
      </c>
      <c r="I240" s="125"/>
    </row>
    <row r="241" spans="1:9" s="100" customFormat="1" hidden="1" x14ac:dyDescent="0.3">
      <c r="A241" s="305"/>
      <c r="B241" s="283"/>
      <c r="C241" s="283"/>
      <c r="D241" s="287"/>
      <c r="E241" s="283"/>
      <c r="F241" s="89">
        <f t="shared" si="12"/>
        <v>0</v>
      </c>
      <c r="G241" s="125" t="s">
        <v>354</v>
      </c>
      <c r="I241" s="125"/>
    </row>
    <row r="242" spans="1:9" s="100" customFormat="1" hidden="1" x14ac:dyDescent="0.3">
      <c r="A242" s="305"/>
      <c r="B242" s="283"/>
      <c r="C242" s="283"/>
      <c r="D242" s="287"/>
      <c r="E242" s="283"/>
      <c r="F242" s="89">
        <f t="shared" si="12"/>
        <v>0</v>
      </c>
      <c r="G242" s="125" t="s">
        <v>354</v>
      </c>
      <c r="I242" s="125"/>
    </row>
    <row r="243" spans="1:9" s="100" customFormat="1" hidden="1" x14ac:dyDescent="0.3">
      <c r="A243" s="305"/>
      <c r="B243" s="283"/>
      <c r="C243" s="283"/>
      <c r="D243" s="287"/>
      <c r="E243" s="283"/>
      <c r="F243" s="89">
        <f t="shared" si="12"/>
        <v>0</v>
      </c>
      <c r="G243" s="125" t="s">
        <v>354</v>
      </c>
      <c r="I243" s="125"/>
    </row>
    <row r="244" spans="1:9" s="100" customFormat="1" hidden="1" x14ac:dyDescent="0.3">
      <c r="A244" s="305"/>
      <c r="B244" s="283"/>
      <c r="C244" s="283"/>
      <c r="D244" s="287"/>
      <c r="E244" s="283"/>
      <c r="F244" s="89">
        <f t="shared" si="12"/>
        <v>0</v>
      </c>
      <c r="G244" s="125" t="s">
        <v>354</v>
      </c>
      <c r="I244" s="125"/>
    </row>
    <row r="245" spans="1:9" s="100" customFormat="1" hidden="1" x14ac:dyDescent="0.3">
      <c r="A245" s="305"/>
      <c r="B245" s="283"/>
      <c r="C245" s="283"/>
      <c r="D245" s="287"/>
      <c r="E245" s="283"/>
      <c r="F245" s="89">
        <f t="shared" si="12"/>
        <v>0</v>
      </c>
      <c r="G245" s="125" t="s">
        <v>354</v>
      </c>
      <c r="I245" s="125"/>
    </row>
    <row r="246" spans="1:9" s="100" customFormat="1" hidden="1" x14ac:dyDescent="0.3">
      <c r="A246" s="305"/>
      <c r="B246" s="283"/>
      <c r="C246" s="283"/>
      <c r="D246" s="287"/>
      <c r="E246" s="283"/>
      <c r="F246" s="89">
        <f t="shared" si="12"/>
        <v>0</v>
      </c>
      <c r="G246" s="125" t="s">
        <v>354</v>
      </c>
      <c r="I246" s="125"/>
    </row>
    <row r="247" spans="1:9" s="100" customFormat="1" hidden="1" x14ac:dyDescent="0.3">
      <c r="A247" s="305"/>
      <c r="B247" s="283"/>
      <c r="C247" s="283"/>
      <c r="D247" s="287"/>
      <c r="E247" s="283"/>
      <c r="F247" s="89">
        <f t="shared" si="12"/>
        <v>0</v>
      </c>
      <c r="G247" s="125" t="s">
        <v>354</v>
      </c>
      <c r="I247" s="125"/>
    </row>
    <row r="248" spans="1:9" s="100" customFormat="1" hidden="1" x14ac:dyDescent="0.3">
      <c r="A248" s="305"/>
      <c r="B248" s="283"/>
      <c r="C248" s="283"/>
      <c r="D248" s="287"/>
      <c r="E248" s="283"/>
      <c r="F248" s="89">
        <f t="shared" si="12"/>
        <v>0</v>
      </c>
      <c r="G248" s="125" t="s">
        <v>354</v>
      </c>
      <c r="I248" s="125"/>
    </row>
    <row r="249" spans="1:9" s="100" customFormat="1" hidden="1" x14ac:dyDescent="0.3">
      <c r="A249" s="305"/>
      <c r="B249" s="283"/>
      <c r="C249" s="283"/>
      <c r="D249" s="287"/>
      <c r="E249" s="283"/>
      <c r="F249" s="89">
        <f t="shared" si="12"/>
        <v>0</v>
      </c>
      <c r="G249" s="125" t="s">
        <v>354</v>
      </c>
      <c r="I249" s="125"/>
    </row>
    <row r="250" spans="1:9" s="100" customFormat="1" hidden="1" x14ac:dyDescent="0.3">
      <c r="A250" s="305"/>
      <c r="B250" s="283"/>
      <c r="C250" s="283"/>
      <c r="D250" s="287"/>
      <c r="E250" s="283"/>
      <c r="F250" s="89">
        <f t="shared" si="12"/>
        <v>0</v>
      </c>
      <c r="G250" s="125" t="s">
        <v>354</v>
      </c>
      <c r="I250" s="125"/>
    </row>
    <row r="251" spans="1:9" s="100" customFormat="1" hidden="1" x14ac:dyDescent="0.3">
      <c r="A251" s="305"/>
      <c r="B251" s="283"/>
      <c r="C251" s="283"/>
      <c r="D251" s="287"/>
      <c r="E251" s="283"/>
      <c r="F251" s="89">
        <f t="shared" si="12"/>
        <v>0</v>
      </c>
      <c r="G251" s="125" t="s">
        <v>354</v>
      </c>
      <c r="I251" s="125"/>
    </row>
    <row r="252" spans="1:9" s="100" customFormat="1" hidden="1" x14ac:dyDescent="0.3">
      <c r="A252" s="305"/>
      <c r="B252" s="283"/>
      <c r="C252" s="283"/>
      <c r="D252" s="287"/>
      <c r="E252" s="283"/>
      <c r="F252" s="89">
        <f t="shared" si="12"/>
        <v>0</v>
      </c>
      <c r="G252" s="125" t="s">
        <v>354</v>
      </c>
      <c r="I252" s="125"/>
    </row>
    <row r="253" spans="1:9" s="100" customFormat="1" hidden="1" x14ac:dyDescent="0.3">
      <c r="A253" s="305"/>
      <c r="B253" s="283"/>
      <c r="C253" s="283"/>
      <c r="D253" s="287"/>
      <c r="E253" s="283"/>
      <c r="F253" s="89">
        <f t="shared" si="12"/>
        <v>0</v>
      </c>
      <c r="G253" s="125" t="s">
        <v>354</v>
      </c>
      <c r="I253" s="125"/>
    </row>
    <row r="254" spans="1:9" s="100" customFormat="1" hidden="1" x14ac:dyDescent="0.3">
      <c r="A254" s="305"/>
      <c r="B254" s="283"/>
      <c r="C254" s="283"/>
      <c r="D254" s="287"/>
      <c r="E254" s="283"/>
      <c r="F254" s="89">
        <f t="shared" si="12"/>
        <v>0</v>
      </c>
      <c r="G254" s="125" t="s">
        <v>354</v>
      </c>
      <c r="I254" s="125"/>
    </row>
    <row r="255" spans="1:9" s="100" customFormat="1" hidden="1" x14ac:dyDescent="0.3">
      <c r="A255" s="305"/>
      <c r="B255" s="283"/>
      <c r="C255" s="283"/>
      <c r="D255" s="287"/>
      <c r="E255" s="283"/>
      <c r="F255" s="89">
        <f t="shared" si="12"/>
        <v>0</v>
      </c>
      <c r="G255" s="125" t="s">
        <v>354</v>
      </c>
      <c r="I255" s="125"/>
    </row>
    <row r="256" spans="1:9" s="100" customFormat="1" hidden="1" x14ac:dyDescent="0.3">
      <c r="A256" s="305"/>
      <c r="B256" s="283"/>
      <c r="C256" s="283"/>
      <c r="D256" s="287"/>
      <c r="E256" s="283"/>
      <c r="F256" s="89">
        <f t="shared" si="12"/>
        <v>0</v>
      </c>
      <c r="G256" s="125" t="s">
        <v>354</v>
      </c>
      <c r="I256" s="125"/>
    </row>
    <row r="257" spans="1:17" s="100" customFormat="1" hidden="1" x14ac:dyDescent="0.3">
      <c r="A257" s="305"/>
      <c r="B257" s="283"/>
      <c r="C257" s="283"/>
      <c r="D257" s="287"/>
      <c r="E257" s="283"/>
      <c r="F257" s="89">
        <f t="shared" si="12"/>
        <v>0</v>
      </c>
      <c r="G257" s="125" t="s">
        <v>354</v>
      </c>
      <c r="I257" s="125"/>
    </row>
    <row r="258" spans="1:17" s="100" customFormat="1" hidden="1" x14ac:dyDescent="0.3">
      <c r="A258" s="305"/>
      <c r="B258" s="283"/>
      <c r="C258" s="283"/>
      <c r="D258" s="287"/>
      <c r="E258" s="283"/>
      <c r="F258" s="89">
        <f t="shared" si="12"/>
        <v>0</v>
      </c>
      <c r="G258" s="125" t="s">
        <v>354</v>
      </c>
      <c r="I258" s="125"/>
    </row>
    <row r="259" spans="1:17" s="100" customFormat="1" hidden="1" x14ac:dyDescent="0.3">
      <c r="A259" s="305"/>
      <c r="B259" s="283"/>
      <c r="C259" s="283"/>
      <c r="D259" s="287"/>
      <c r="E259" s="283"/>
      <c r="F259" s="89">
        <f t="shared" si="12"/>
        <v>0</v>
      </c>
      <c r="G259" s="125" t="s">
        <v>354</v>
      </c>
      <c r="I259" s="125"/>
    </row>
    <row r="260" spans="1:17" s="100" customFormat="1" hidden="1" x14ac:dyDescent="0.3">
      <c r="A260" s="305"/>
      <c r="B260" s="283"/>
      <c r="C260" s="283"/>
      <c r="D260" s="287"/>
      <c r="E260" s="283"/>
      <c r="F260" s="89">
        <f t="shared" si="12"/>
        <v>0</v>
      </c>
      <c r="G260" s="125" t="s">
        <v>354</v>
      </c>
      <c r="I260" s="125"/>
    </row>
    <row r="261" spans="1:17" s="100" customFormat="1" hidden="1" x14ac:dyDescent="0.3">
      <c r="A261" s="305"/>
      <c r="B261" s="283"/>
      <c r="C261" s="283"/>
      <c r="D261" s="287"/>
      <c r="E261" s="283"/>
      <c r="F261" s="89">
        <f t="shared" si="12"/>
        <v>0</v>
      </c>
      <c r="G261" s="125" t="s">
        <v>354</v>
      </c>
      <c r="I261" s="125"/>
    </row>
    <row r="262" spans="1:17" s="100" customFormat="1" hidden="1" x14ac:dyDescent="0.3">
      <c r="A262" s="305"/>
      <c r="B262" s="283"/>
      <c r="C262" s="283"/>
      <c r="D262" s="287"/>
      <c r="E262" s="283"/>
      <c r="F262" s="89">
        <f t="shared" si="12"/>
        <v>0</v>
      </c>
      <c r="G262" s="125" t="s">
        <v>354</v>
      </c>
      <c r="I262" s="125"/>
    </row>
    <row r="263" spans="1:17" s="100" customFormat="1" hidden="1" x14ac:dyDescent="0.3">
      <c r="A263" s="305"/>
      <c r="B263" s="283"/>
      <c r="C263" s="283"/>
      <c r="D263" s="287"/>
      <c r="E263" s="283"/>
      <c r="F263" s="89">
        <f t="shared" si="12"/>
        <v>0</v>
      </c>
      <c r="G263" s="125" t="s">
        <v>354</v>
      </c>
      <c r="I263" s="125"/>
    </row>
    <row r="264" spans="1:17" s="100" customFormat="1" hidden="1" x14ac:dyDescent="0.3">
      <c r="A264" s="305"/>
      <c r="B264" s="283"/>
      <c r="C264" s="283"/>
      <c r="D264" s="287"/>
      <c r="E264" s="283"/>
      <c r="F264" s="89">
        <f t="shared" si="12"/>
        <v>0</v>
      </c>
      <c r="G264" s="125" t="s">
        <v>354</v>
      </c>
      <c r="I264" s="125"/>
    </row>
    <row r="265" spans="1:17" s="100" customFormat="1" hidden="1" x14ac:dyDescent="0.3">
      <c r="A265" s="305"/>
      <c r="B265" s="283"/>
      <c r="C265" s="283"/>
      <c r="D265" s="287"/>
      <c r="E265" s="283"/>
      <c r="F265" s="89">
        <f t="shared" si="12"/>
        <v>0</v>
      </c>
      <c r="G265" s="125" t="s">
        <v>354</v>
      </c>
      <c r="I265" s="125"/>
    </row>
    <row r="266" spans="1:17" s="100" customFormat="1" x14ac:dyDescent="0.3">
      <c r="A266" s="286" t="s">
        <v>332</v>
      </c>
      <c r="B266" s="283">
        <v>3</v>
      </c>
      <c r="C266" s="283" t="s">
        <v>325</v>
      </c>
      <c r="D266" s="287">
        <f t="shared" ref="D266" ca="1" si="13">RAND()*1000000</f>
        <v>559160.92708346166</v>
      </c>
      <c r="E266" s="283">
        <v>2</v>
      </c>
      <c r="F266" s="315">
        <f ca="1">ROUND(+B266*D266*E266,2)</f>
        <v>3354965.56</v>
      </c>
      <c r="G266" s="125" t="s">
        <v>354</v>
      </c>
    </row>
    <row r="267" spans="1:17" s="100" customFormat="1" x14ac:dyDescent="0.3">
      <c r="D267" s="208"/>
      <c r="E267" s="219" t="s">
        <v>36</v>
      </c>
      <c r="F267" s="329">
        <f ca="1">ROUND(SUBTOTAL(109,F136:F266),2)</f>
        <v>12967016.74</v>
      </c>
      <c r="G267" s="125" t="s">
        <v>354</v>
      </c>
      <c r="I267" s="128" t="s">
        <v>357</v>
      </c>
    </row>
    <row r="268" spans="1:17" s="100" customFormat="1" x14ac:dyDescent="0.3">
      <c r="F268" s="320"/>
      <c r="G268" s="125" t="s">
        <v>352</v>
      </c>
    </row>
    <row r="269" spans="1:17" x14ac:dyDescent="0.3">
      <c r="A269" s="8"/>
      <c r="B269" s="8"/>
      <c r="C269" s="8"/>
      <c r="D269" s="61"/>
      <c r="E269" s="156" t="s">
        <v>67</v>
      </c>
      <c r="F269" s="89">
        <f ca="1">+F267+F135</f>
        <v>29767331.100000001</v>
      </c>
      <c r="G269" s="125" t="s">
        <v>352</v>
      </c>
      <c r="I269" s="152" t="s">
        <v>249</v>
      </c>
    </row>
    <row r="270" spans="1:17" x14ac:dyDescent="0.3">
      <c r="G270" s="125" t="s">
        <v>352</v>
      </c>
    </row>
    <row r="271" spans="1:17" s="100" customFormat="1" x14ac:dyDescent="0.3">
      <c r="A271" s="117" t="s">
        <v>65</v>
      </c>
      <c r="B271" s="118"/>
      <c r="C271" s="118"/>
      <c r="D271" s="118"/>
      <c r="E271" s="118"/>
      <c r="F271" s="119"/>
      <c r="G271" s="125" t="s">
        <v>353</v>
      </c>
      <c r="I271" s="153" t="s">
        <v>248</v>
      </c>
    </row>
    <row r="272" spans="1:17" s="100" customFormat="1" ht="45" customHeight="1" x14ac:dyDescent="0.3">
      <c r="A272" s="559" t="s">
        <v>333</v>
      </c>
      <c r="B272" s="560"/>
      <c r="C272" s="560"/>
      <c r="D272" s="560"/>
      <c r="E272" s="560"/>
      <c r="F272" s="561"/>
      <c r="G272" s="125" t="s">
        <v>353</v>
      </c>
      <c r="I272" s="556" t="s">
        <v>310</v>
      </c>
      <c r="J272" s="556"/>
      <c r="K272" s="556"/>
      <c r="L272" s="556"/>
      <c r="M272" s="556"/>
      <c r="N272" s="556"/>
      <c r="O272" s="556"/>
      <c r="P272" s="556"/>
      <c r="Q272" s="556"/>
    </row>
    <row r="273" spans="1:17" x14ac:dyDescent="0.3">
      <c r="A273" s="8"/>
      <c r="B273" s="8"/>
      <c r="C273" s="8"/>
      <c r="D273" s="8"/>
      <c r="E273" s="8"/>
      <c r="F273" s="8"/>
      <c r="G273" s="112" t="s">
        <v>354</v>
      </c>
      <c r="I273"/>
    </row>
    <row r="274" spans="1:17" s="100" customFormat="1" x14ac:dyDescent="0.3">
      <c r="A274" s="117" t="s">
        <v>66</v>
      </c>
      <c r="B274" s="122"/>
      <c r="C274" s="122"/>
      <c r="D274" s="122"/>
      <c r="E274" s="122"/>
      <c r="F274" s="123"/>
      <c r="G274" s="297" t="s">
        <v>354</v>
      </c>
      <c r="I274" s="153" t="s">
        <v>248</v>
      </c>
    </row>
    <row r="275" spans="1:17" s="100" customFormat="1" ht="45" customHeight="1" x14ac:dyDescent="0.3">
      <c r="A275" s="559" t="s">
        <v>334</v>
      </c>
      <c r="B275" s="560"/>
      <c r="C275" s="560"/>
      <c r="D275" s="560"/>
      <c r="E275" s="560"/>
      <c r="F275" s="561"/>
      <c r="G275" s="112" t="s">
        <v>354</v>
      </c>
      <c r="I275" s="556" t="s">
        <v>310</v>
      </c>
      <c r="J275" s="556"/>
      <c r="K275" s="556"/>
      <c r="L275" s="556"/>
      <c r="M275" s="556"/>
      <c r="N275" s="556"/>
      <c r="O275" s="556"/>
      <c r="P275" s="556"/>
      <c r="Q275" s="556"/>
    </row>
    <row r="276" spans="1:17" x14ac:dyDescent="0.3">
      <c r="A276" s="8"/>
      <c r="B276" s="8"/>
      <c r="C276" s="8"/>
      <c r="D276" s="8"/>
      <c r="E276" s="8"/>
      <c r="F276" s="94"/>
    </row>
  </sheetData>
  <sheetProtection algorithmName="SHA-512" hashValue="XKLZEEmQgpBIek7JAtfEZ1S8KePzeXJSQueVopaPJY2KYss8PfxPR9m3XGlm6qqhpjVVZpAAr4XuR7oOIrTtgg==" saltValue="uKZC6owUldJmJyqqR46dXg==" spinCount="100000" sheet="1" objects="1" scenarios="1" formatCells="0" formatRows="0" sort="0" autoFilter="0"/>
  <autoFilter ref="G1:G276" xr:uid="{00000000-0001-0000-0F00-000000000000}"/>
  <mergeCells count="6">
    <mergeCell ref="A272:F272"/>
    <mergeCell ref="A275:F275"/>
    <mergeCell ref="A1:E1"/>
    <mergeCell ref="A2:F2"/>
    <mergeCell ref="I272:Q272"/>
    <mergeCell ref="I275:Q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topLeftCell="A2" zoomScaleNormal="100" zoomScaleSheetLayoutView="100" workbookViewId="0">
      <selection activeCell="C134" sqref="C134"/>
    </sheetView>
  </sheetViews>
  <sheetFormatPr defaultColWidth="9.109375" defaultRowHeight="14.4" x14ac:dyDescent="0.3"/>
  <cols>
    <col min="1" max="1" width="39.44140625" style="8" customWidth="1"/>
    <col min="2" max="2" width="75.5546875" style="8" customWidth="1"/>
    <col min="3" max="3" width="18.5546875" style="8" customWidth="1"/>
    <col min="4" max="4" width="11" hidden="1" customWidth="1"/>
    <col min="5" max="5" width="2.109375" style="8" customWidth="1"/>
    <col min="6" max="16384" width="9.109375" style="8"/>
  </cols>
  <sheetData>
    <row r="1" spans="1:4" ht="20.25" customHeight="1" x14ac:dyDescent="0.3">
      <c r="A1" s="554" t="s">
        <v>188</v>
      </c>
      <c r="B1" s="554"/>
      <c r="C1" s="8">
        <f>+'Section A'!B2</f>
        <v>0</v>
      </c>
      <c r="D1" s="56"/>
    </row>
    <row r="2" spans="1:4" ht="53.25" customHeight="1" x14ac:dyDescent="0.3">
      <c r="A2" s="578" t="s">
        <v>253</v>
      </c>
      <c r="B2" s="578"/>
      <c r="C2" s="578"/>
      <c r="D2" s="8"/>
    </row>
    <row r="3" spans="1:4" ht="26.4" x14ac:dyDescent="0.3">
      <c r="A3" s="243" t="s">
        <v>21</v>
      </c>
      <c r="B3" s="256" t="s">
        <v>60</v>
      </c>
      <c r="C3" s="64" t="s">
        <v>290</v>
      </c>
      <c r="D3" s="56" t="s">
        <v>355</v>
      </c>
    </row>
    <row r="4" spans="1:4" s="112" customFormat="1" x14ac:dyDescent="0.3">
      <c r="A4" s="248" t="s">
        <v>21</v>
      </c>
      <c r="B4" s="246" t="s">
        <v>60</v>
      </c>
      <c r="C4" s="111">
        <f t="shared" ref="C4:C6" ca="1" si="0">RAND()*1000000</f>
        <v>700760.90465557051</v>
      </c>
      <c r="D4" s="309" t="s">
        <v>353</v>
      </c>
    </row>
    <row r="5" spans="1:4" s="112" customFormat="1" x14ac:dyDescent="0.3">
      <c r="A5" s="242" t="s">
        <v>373</v>
      </c>
      <c r="B5" s="304" t="s">
        <v>60</v>
      </c>
      <c r="C5" s="111">
        <f t="shared" ca="1" si="0"/>
        <v>557910.21845695644</v>
      </c>
      <c r="D5" s="309" t="s">
        <v>353</v>
      </c>
    </row>
    <row r="6" spans="1:4" s="112" customFormat="1" x14ac:dyDescent="0.3">
      <c r="A6" s="242" t="s">
        <v>374</v>
      </c>
      <c r="B6" s="304" t="s">
        <v>60</v>
      </c>
      <c r="C6" s="111">
        <f t="shared" ca="1" si="0"/>
        <v>32505.807304475053</v>
      </c>
      <c r="D6" s="309" t="s">
        <v>353</v>
      </c>
    </row>
    <row r="7" spans="1:4" s="112" customFormat="1" hidden="1" x14ac:dyDescent="0.3">
      <c r="A7" s="242"/>
      <c r="B7" s="304"/>
      <c r="C7" s="111">
        <v>0</v>
      </c>
      <c r="D7" s="309" t="s">
        <v>353</v>
      </c>
    </row>
    <row r="8" spans="1:4" s="112" customFormat="1" hidden="1" x14ac:dyDescent="0.3">
      <c r="A8" s="242"/>
      <c r="B8" s="304"/>
      <c r="C8" s="111">
        <v>0</v>
      </c>
      <c r="D8" s="309" t="s">
        <v>353</v>
      </c>
    </row>
    <row r="9" spans="1:4" s="112" customFormat="1" hidden="1" x14ac:dyDescent="0.3">
      <c r="A9" s="242"/>
      <c r="B9" s="304"/>
      <c r="C9" s="111">
        <v>0</v>
      </c>
      <c r="D9" s="309" t="s">
        <v>353</v>
      </c>
    </row>
    <row r="10" spans="1:4" s="112" customFormat="1" hidden="1" x14ac:dyDescent="0.3">
      <c r="A10" s="242"/>
      <c r="B10" s="304"/>
      <c r="C10" s="111">
        <v>0</v>
      </c>
      <c r="D10" s="309" t="s">
        <v>353</v>
      </c>
    </row>
    <row r="11" spans="1:4" s="112" customFormat="1" hidden="1" x14ac:dyDescent="0.3">
      <c r="A11" s="242"/>
      <c r="B11" s="304"/>
      <c r="C11" s="111">
        <v>0</v>
      </c>
      <c r="D11" s="309" t="s">
        <v>353</v>
      </c>
    </row>
    <row r="12" spans="1:4" s="112" customFormat="1" hidden="1" x14ac:dyDescent="0.3">
      <c r="A12" s="242"/>
      <c r="B12" s="304"/>
      <c r="C12" s="111">
        <v>0</v>
      </c>
      <c r="D12" s="309" t="s">
        <v>353</v>
      </c>
    </row>
    <row r="13" spans="1:4" s="112" customFormat="1" hidden="1" x14ac:dyDescent="0.3">
      <c r="A13" s="242"/>
      <c r="B13" s="304"/>
      <c r="C13" s="111">
        <v>0</v>
      </c>
      <c r="D13" s="309" t="s">
        <v>353</v>
      </c>
    </row>
    <row r="14" spans="1:4" s="112" customFormat="1" hidden="1" x14ac:dyDescent="0.3">
      <c r="A14" s="242"/>
      <c r="B14" s="304"/>
      <c r="C14" s="111">
        <v>0</v>
      </c>
      <c r="D14" s="309" t="s">
        <v>353</v>
      </c>
    </row>
    <row r="15" spans="1:4" s="112" customFormat="1" hidden="1" x14ac:dyDescent="0.3">
      <c r="A15" s="242"/>
      <c r="B15" s="304"/>
      <c r="C15" s="111">
        <v>0</v>
      </c>
      <c r="D15" s="309" t="s">
        <v>353</v>
      </c>
    </row>
    <row r="16" spans="1:4" s="112" customFormat="1" hidden="1" x14ac:dyDescent="0.3">
      <c r="A16" s="242"/>
      <c r="B16" s="304"/>
      <c r="C16" s="111">
        <v>0</v>
      </c>
      <c r="D16" s="309" t="s">
        <v>353</v>
      </c>
    </row>
    <row r="17" spans="1:4" s="112" customFormat="1" hidden="1" x14ac:dyDescent="0.3">
      <c r="A17" s="242"/>
      <c r="B17" s="304"/>
      <c r="C17" s="111">
        <v>0</v>
      </c>
      <c r="D17" s="309" t="s">
        <v>353</v>
      </c>
    </row>
    <row r="18" spans="1:4" s="112" customFormat="1" hidden="1" x14ac:dyDescent="0.3">
      <c r="A18" s="242"/>
      <c r="B18" s="304"/>
      <c r="C18" s="111">
        <v>0</v>
      </c>
      <c r="D18" s="309" t="s">
        <v>353</v>
      </c>
    </row>
    <row r="19" spans="1:4" s="112" customFormat="1" hidden="1" x14ac:dyDescent="0.3">
      <c r="A19" s="242"/>
      <c r="B19" s="304"/>
      <c r="C19" s="111">
        <v>0</v>
      </c>
      <c r="D19" s="309" t="s">
        <v>353</v>
      </c>
    </row>
    <row r="20" spans="1:4" s="112" customFormat="1" hidden="1" x14ac:dyDescent="0.3">
      <c r="A20" s="242"/>
      <c r="B20" s="304"/>
      <c r="C20" s="111">
        <v>0</v>
      </c>
      <c r="D20" s="309" t="s">
        <v>353</v>
      </c>
    </row>
    <row r="21" spans="1:4" s="112" customFormat="1" hidden="1" x14ac:dyDescent="0.3">
      <c r="A21" s="242"/>
      <c r="B21" s="304"/>
      <c r="C21" s="111">
        <v>0</v>
      </c>
      <c r="D21" s="309" t="s">
        <v>353</v>
      </c>
    </row>
    <row r="22" spans="1:4" s="112" customFormat="1" hidden="1" x14ac:dyDescent="0.3">
      <c r="A22" s="242"/>
      <c r="B22" s="304"/>
      <c r="C22" s="111">
        <v>0</v>
      </c>
      <c r="D22" s="309" t="s">
        <v>353</v>
      </c>
    </row>
    <row r="23" spans="1:4" s="112" customFormat="1" hidden="1" x14ac:dyDescent="0.3">
      <c r="A23" s="242"/>
      <c r="B23" s="304"/>
      <c r="C23" s="111">
        <v>0</v>
      </c>
      <c r="D23" s="309" t="s">
        <v>353</v>
      </c>
    </row>
    <row r="24" spans="1:4" s="112" customFormat="1" hidden="1" x14ac:dyDescent="0.3">
      <c r="A24" s="242"/>
      <c r="B24" s="304"/>
      <c r="C24" s="111">
        <v>0</v>
      </c>
      <c r="D24" s="309" t="s">
        <v>353</v>
      </c>
    </row>
    <row r="25" spans="1:4" s="112" customFormat="1" hidden="1" x14ac:dyDescent="0.3">
      <c r="A25" s="242"/>
      <c r="B25" s="304"/>
      <c r="C25" s="111">
        <v>0</v>
      </c>
      <c r="D25" s="309" t="s">
        <v>353</v>
      </c>
    </row>
    <row r="26" spans="1:4" s="112" customFormat="1" hidden="1" x14ac:dyDescent="0.3">
      <c r="A26" s="242"/>
      <c r="B26" s="304"/>
      <c r="C26" s="111">
        <v>0</v>
      </c>
      <c r="D26" s="309" t="s">
        <v>353</v>
      </c>
    </row>
    <row r="27" spans="1:4" s="112" customFormat="1" hidden="1" x14ac:dyDescent="0.3">
      <c r="A27" s="242"/>
      <c r="B27" s="304"/>
      <c r="C27" s="111">
        <v>0</v>
      </c>
      <c r="D27" s="309" t="s">
        <v>353</v>
      </c>
    </row>
    <row r="28" spans="1:4" s="112" customFormat="1" hidden="1" x14ac:dyDescent="0.3">
      <c r="A28" s="242"/>
      <c r="B28" s="304"/>
      <c r="C28" s="111">
        <v>0</v>
      </c>
      <c r="D28" s="309" t="s">
        <v>353</v>
      </c>
    </row>
    <row r="29" spans="1:4" s="112" customFormat="1" hidden="1" x14ac:dyDescent="0.3">
      <c r="A29" s="242"/>
      <c r="B29" s="304"/>
      <c r="C29" s="111">
        <v>0</v>
      </c>
      <c r="D29" s="309" t="s">
        <v>353</v>
      </c>
    </row>
    <row r="30" spans="1:4" s="112" customFormat="1" hidden="1" x14ac:dyDescent="0.3">
      <c r="A30" s="242"/>
      <c r="B30" s="304"/>
      <c r="C30" s="111">
        <v>0</v>
      </c>
      <c r="D30" s="309" t="s">
        <v>353</v>
      </c>
    </row>
    <row r="31" spans="1:4" s="112" customFormat="1" hidden="1" x14ac:dyDescent="0.3">
      <c r="A31" s="242"/>
      <c r="B31" s="304"/>
      <c r="C31" s="111">
        <v>0</v>
      </c>
      <c r="D31" s="309" t="s">
        <v>353</v>
      </c>
    </row>
    <row r="32" spans="1:4" s="112" customFormat="1" hidden="1" x14ac:dyDescent="0.3">
      <c r="A32" s="242"/>
      <c r="B32" s="304"/>
      <c r="C32" s="111">
        <v>0</v>
      </c>
      <c r="D32" s="309" t="s">
        <v>353</v>
      </c>
    </row>
    <row r="33" spans="1:4" s="112" customFormat="1" hidden="1" x14ac:dyDescent="0.3">
      <c r="A33" s="242"/>
      <c r="B33" s="304"/>
      <c r="C33" s="111">
        <v>0</v>
      </c>
      <c r="D33" s="309" t="s">
        <v>353</v>
      </c>
    </row>
    <row r="34" spans="1:4" s="112" customFormat="1" hidden="1" x14ac:dyDescent="0.3">
      <c r="A34" s="242"/>
      <c r="B34" s="304"/>
      <c r="C34" s="111">
        <v>0</v>
      </c>
      <c r="D34" s="309" t="s">
        <v>353</v>
      </c>
    </row>
    <row r="35" spans="1:4" s="112" customFormat="1" hidden="1" x14ac:dyDescent="0.3">
      <c r="A35" s="242"/>
      <c r="B35" s="304"/>
      <c r="C35" s="111">
        <v>0</v>
      </c>
      <c r="D35" s="309" t="s">
        <v>353</v>
      </c>
    </row>
    <row r="36" spans="1:4" s="112" customFormat="1" hidden="1" x14ac:dyDescent="0.3">
      <c r="A36" s="242"/>
      <c r="B36" s="304"/>
      <c r="C36" s="111">
        <v>0</v>
      </c>
      <c r="D36" s="309" t="s">
        <v>353</v>
      </c>
    </row>
    <row r="37" spans="1:4" s="112" customFormat="1" hidden="1" x14ac:dyDescent="0.3">
      <c r="A37" s="242"/>
      <c r="B37" s="304"/>
      <c r="C37" s="111">
        <v>0</v>
      </c>
      <c r="D37" s="309" t="s">
        <v>353</v>
      </c>
    </row>
    <row r="38" spans="1:4" s="112" customFormat="1" hidden="1" x14ac:dyDescent="0.3">
      <c r="A38" s="242"/>
      <c r="B38" s="304"/>
      <c r="C38" s="111">
        <v>0</v>
      </c>
      <c r="D38" s="309" t="s">
        <v>353</v>
      </c>
    </row>
    <row r="39" spans="1:4" s="112" customFormat="1" hidden="1" x14ac:dyDescent="0.3">
      <c r="A39" s="242"/>
      <c r="B39" s="304"/>
      <c r="C39" s="111">
        <v>0</v>
      </c>
      <c r="D39" s="309" t="s">
        <v>353</v>
      </c>
    </row>
    <row r="40" spans="1:4" s="112" customFormat="1" hidden="1" x14ac:dyDescent="0.3">
      <c r="A40" s="242"/>
      <c r="B40" s="304"/>
      <c r="C40" s="111">
        <v>0</v>
      </c>
      <c r="D40" s="309" t="s">
        <v>353</v>
      </c>
    </row>
    <row r="41" spans="1:4" s="112" customFormat="1" hidden="1" x14ac:dyDescent="0.3">
      <c r="A41" s="242"/>
      <c r="B41" s="304"/>
      <c r="C41" s="111">
        <v>0</v>
      </c>
      <c r="D41" s="309" t="s">
        <v>353</v>
      </c>
    </row>
    <row r="42" spans="1:4" s="112" customFormat="1" hidden="1" x14ac:dyDescent="0.3">
      <c r="A42" s="242"/>
      <c r="B42" s="304"/>
      <c r="C42" s="111">
        <v>0</v>
      </c>
      <c r="D42" s="309" t="s">
        <v>353</v>
      </c>
    </row>
    <row r="43" spans="1:4" s="112" customFormat="1" hidden="1" x14ac:dyDescent="0.3">
      <c r="A43" s="242"/>
      <c r="B43" s="304"/>
      <c r="C43" s="111">
        <v>0</v>
      </c>
      <c r="D43" s="309" t="s">
        <v>353</v>
      </c>
    </row>
    <row r="44" spans="1:4" s="112" customFormat="1" hidden="1" x14ac:dyDescent="0.3">
      <c r="A44" s="242"/>
      <c r="B44" s="304"/>
      <c r="C44" s="111">
        <v>0</v>
      </c>
      <c r="D44" s="309" t="s">
        <v>353</v>
      </c>
    </row>
    <row r="45" spans="1:4" s="112" customFormat="1" hidden="1" x14ac:dyDescent="0.3">
      <c r="A45" s="242"/>
      <c r="B45" s="304"/>
      <c r="C45" s="111">
        <v>0</v>
      </c>
      <c r="D45" s="309" t="s">
        <v>353</v>
      </c>
    </row>
    <row r="46" spans="1:4" s="112" customFormat="1" hidden="1" x14ac:dyDescent="0.3">
      <c r="A46" s="242"/>
      <c r="B46" s="304"/>
      <c r="C46" s="111">
        <v>0</v>
      </c>
      <c r="D46" s="309" t="s">
        <v>353</v>
      </c>
    </row>
    <row r="47" spans="1:4" s="112" customFormat="1" hidden="1" x14ac:dyDescent="0.3">
      <c r="A47" s="242"/>
      <c r="B47" s="304"/>
      <c r="C47" s="111">
        <v>0</v>
      </c>
      <c r="D47" s="309" t="s">
        <v>353</v>
      </c>
    </row>
    <row r="48" spans="1:4" s="112" customFormat="1" hidden="1" x14ac:dyDescent="0.3">
      <c r="A48" s="242"/>
      <c r="B48" s="304"/>
      <c r="C48" s="111">
        <v>0</v>
      </c>
      <c r="D48" s="309" t="s">
        <v>353</v>
      </c>
    </row>
    <row r="49" spans="1:4" s="112" customFormat="1" hidden="1" x14ac:dyDescent="0.3">
      <c r="A49" s="242"/>
      <c r="B49" s="304"/>
      <c r="C49" s="111">
        <v>0</v>
      </c>
      <c r="D49" s="309" t="s">
        <v>353</v>
      </c>
    </row>
    <row r="50" spans="1:4" s="112" customFormat="1" hidden="1" x14ac:dyDescent="0.3">
      <c r="A50" s="242"/>
      <c r="B50" s="304"/>
      <c r="C50" s="111">
        <v>0</v>
      </c>
      <c r="D50" s="309" t="s">
        <v>353</v>
      </c>
    </row>
    <row r="51" spans="1:4" s="112" customFormat="1" hidden="1" x14ac:dyDescent="0.3">
      <c r="A51" s="242"/>
      <c r="B51" s="304"/>
      <c r="C51" s="111">
        <v>0</v>
      </c>
      <c r="D51" s="309" t="s">
        <v>353</v>
      </c>
    </row>
    <row r="52" spans="1:4" s="112" customFormat="1" hidden="1" x14ac:dyDescent="0.3">
      <c r="A52" s="242"/>
      <c r="B52" s="304"/>
      <c r="C52" s="111">
        <v>0</v>
      </c>
      <c r="D52" s="309" t="s">
        <v>353</v>
      </c>
    </row>
    <row r="53" spans="1:4" s="112" customFormat="1" hidden="1" x14ac:dyDescent="0.3">
      <c r="A53" s="242"/>
      <c r="B53" s="304"/>
      <c r="C53" s="111">
        <v>0</v>
      </c>
      <c r="D53" s="309" t="s">
        <v>353</v>
      </c>
    </row>
    <row r="54" spans="1:4" s="112" customFormat="1" hidden="1" x14ac:dyDescent="0.3">
      <c r="A54" s="242"/>
      <c r="B54" s="304"/>
      <c r="C54" s="111">
        <v>0</v>
      </c>
      <c r="D54" s="309" t="s">
        <v>353</v>
      </c>
    </row>
    <row r="55" spans="1:4" s="112" customFormat="1" hidden="1" x14ac:dyDescent="0.3">
      <c r="A55" s="242"/>
      <c r="B55" s="304"/>
      <c r="C55" s="111">
        <v>0</v>
      </c>
      <c r="D55" s="309" t="s">
        <v>353</v>
      </c>
    </row>
    <row r="56" spans="1:4" s="112" customFormat="1" hidden="1" x14ac:dyDescent="0.3">
      <c r="A56" s="242"/>
      <c r="B56" s="304"/>
      <c r="C56" s="111">
        <v>0</v>
      </c>
      <c r="D56" s="309" t="s">
        <v>353</v>
      </c>
    </row>
    <row r="57" spans="1:4" s="112" customFormat="1" hidden="1" x14ac:dyDescent="0.3">
      <c r="A57" s="242"/>
      <c r="B57" s="304"/>
      <c r="C57" s="111">
        <v>0</v>
      </c>
      <c r="D57" s="309" t="s">
        <v>353</v>
      </c>
    </row>
    <row r="58" spans="1:4" s="112" customFormat="1" hidden="1" x14ac:dyDescent="0.3">
      <c r="A58" s="242"/>
      <c r="B58" s="304"/>
      <c r="C58" s="111">
        <v>0</v>
      </c>
      <c r="D58" s="309" t="s">
        <v>353</v>
      </c>
    </row>
    <row r="59" spans="1:4" s="112" customFormat="1" hidden="1" x14ac:dyDescent="0.3">
      <c r="A59" s="242"/>
      <c r="B59" s="304"/>
      <c r="C59" s="111">
        <v>0</v>
      </c>
      <c r="D59" s="309" t="s">
        <v>353</v>
      </c>
    </row>
    <row r="60" spans="1:4" s="112" customFormat="1" hidden="1" x14ac:dyDescent="0.3">
      <c r="A60" s="242"/>
      <c r="B60" s="304"/>
      <c r="C60" s="111">
        <v>0</v>
      </c>
      <c r="D60" s="309" t="s">
        <v>353</v>
      </c>
    </row>
    <row r="61" spans="1:4" s="112" customFormat="1" hidden="1" x14ac:dyDescent="0.3">
      <c r="A61" s="242"/>
      <c r="B61" s="304"/>
      <c r="C61" s="111">
        <v>0</v>
      </c>
      <c r="D61" s="309" t="s">
        <v>353</v>
      </c>
    </row>
    <row r="62" spans="1:4" s="112" customFormat="1" hidden="1" x14ac:dyDescent="0.3">
      <c r="A62" s="242"/>
      <c r="B62" s="304"/>
      <c r="C62" s="111">
        <v>0</v>
      </c>
      <c r="D62" s="309" t="s">
        <v>353</v>
      </c>
    </row>
    <row r="63" spans="1:4" s="112" customFormat="1" hidden="1" x14ac:dyDescent="0.3">
      <c r="A63" s="242"/>
      <c r="B63" s="304"/>
      <c r="C63" s="111">
        <v>0</v>
      </c>
      <c r="D63" s="309" t="s">
        <v>353</v>
      </c>
    </row>
    <row r="64" spans="1:4" s="112" customFormat="1" hidden="1" x14ac:dyDescent="0.3">
      <c r="A64" s="242"/>
      <c r="B64" s="304"/>
      <c r="C64" s="111">
        <v>0</v>
      </c>
      <c r="D64" s="309" t="s">
        <v>353</v>
      </c>
    </row>
    <row r="65" spans="1:4" s="112" customFormat="1" hidden="1" x14ac:dyDescent="0.3">
      <c r="A65" s="242"/>
      <c r="B65" s="304"/>
      <c r="C65" s="111">
        <v>0</v>
      </c>
      <c r="D65" s="309" t="s">
        <v>353</v>
      </c>
    </row>
    <row r="66" spans="1:4" s="112" customFormat="1" hidden="1" x14ac:dyDescent="0.3">
      <c r="A66" s="242"/>
      <c r="B66" s="304"/>
      <c r="C66" s="111">
        <v>0</v>
      </c>
      <c r="D66" s="309" t="s">
        <v>353</v>
      </c>
    </row>
    <row r="67" spans="1:4" s="112" customFormat="1" hidden="1" x14ac:dyDescent="0.3">
      <c r="A67" s="242"/>
      <c r="B67" s="304"/>
      <c r="C67" s="111">
        <v>0</v>
      </c>
      <c r="D67" s="309" t="s">
        <v>353</v>
      </c>
    </row>
    <row r="68" spans="1:4" s="112" customFormat="1" hidden="1" x14ac:dyDescent="0.3">
      <c r="A68" s="242"/>
      <c r="B68" s="304"/>
      <c r="C68" s="111">
        <v>0</v>
      </c>
      <c r="D68" s="309" t="s">
        <v>353</v>
      </c>
    </row>
    <row r="69" spans="1:4" s="112" customFormat="1" hidden="1" x14ac:dyDescent="0.3">
      <c r="A69" s="242"/>
      <c r="B69" s="304"/>
      <c r="C69" s="111">
        <v>0</v>
      </c>
      <c r="D69" s="309" t="s">
        <v>353</v>
      </c>
    </row>
    <row r="70" spans="1:4" s="112" customFormat="1" hidden="1" x14ac:dyDescent="0.3">
      <c r="A70" s="242"/>
      <c r="B70" s="304"/>
      <c r="C70" s="111">
        <v>0</v>
      </c>
      <c r="D70" s="309" t="s">
        <v>353</v>
      </c>
    </row>
    <row r="71" spans="1:4" s="112" customFormat="1" hidden="1" x14ac:dyDescent="0.3">
      <c r="A71" s="242"/>
      <c r="B71" s="304"/>
      <c r="C71" s="111">
        <v>0</v>
      </c>
      <c r="D71" s="309" t="s">
        <v>353</v>
      </c>
    </row>
    <row r="72" spans="1:4" s="112" customFormat="1" hidden="1" x14ac:dyDescent="0.3">
      <c r="A72" s="242"/>
      <c r="B72" s="304"/>
      <c r="C72" s="111">
        <v>0</v>
      </c>
      <c r="D72" s="309" t="s">
        <v>353</v>
      </c>
    </row>
    <row r="73" spans="1:4" s="112" customFormat="1" hidden="1" x14ac:dyDescent="0.3">
      <c r="A73" s="242"/>
      <c r="B73" s="304"/>
      <c r="C73" s="111">
        <v>0</v>
      </c>
      <c r="D73" s="309" t="s">
        <v>353</v>
      </c>
    </row>
    <row r="74" spans="1:4" s="112" customFormat="1" hidden="1" x14ac:dyDescent="0.3">
      <c r="A74" s="242"/>
      <c r="B74" s="304"/>
      <c r="C74" s="111">
        <v>0</v>
      </c>
      <c r="D74" s="309" t="s">
        <v>353</v>
      </c>
    </row>
    <row r="75" spans="1:4" s="112" customFormat="1" hidden="1" x14ac:dyDescent="0.3">
      <c r="A75" s="242"/>
      <c r="B75" s="304"/>
      <c r="C75" s="111">
        <v>0</v>
      </c>
      <c r="D75" s="309" t="s">
        <v>353</v>
      </c>
    </row>
    <row r="76" spans="1:4" s="112" customFormat="1" hidden="1" x14ac:dyDescent="0.3">
      <c r="A76" s="242"/>
      <c r="B76" s="304"/>
      <c r="C76" s="111">
        <v>0</v>
      </c>
      <c r="D76" s="309" t="s">
        <v>353</v>
      </c>
    </row>
    <row r="77" spans="1:4" s="112" customFormat="1" hidden="1" x14ac:dyDescent="0.3">
      <c r="A77" s="242"/>
      <c r="B77" s="304"/>
      <c r="C77" s="111">
        <v>0</v>
      </c>
      <c r="D77" s="309" t="s">
        <v>353</v>
      </c>
    </row>
    <row r="78" spans="1:4" s="112" customFormat="1" hidden="1" x14ac:dyDescent="0.3">
      <c r="A78" s="242"/>
      <c r="B78" s="304"/>
      <c r="C78" s="111">
        <v>0</v>
      </c>
      <c r="D78" s="309" t="s">
        <v>353</v>
      </c>
    </row>
    <row r="79" spans="1:4" s="112" customFormat="1" hidden="1" x14ac:dyDescent="0.3">
      <c r="A79" s="242"/>
      <c r="B79" s="304"/>
      <c r="C79" s="111">
        <v>0</v>
      </c>
      <c r="D79" s="309" t="s">
        <v>353</v>
      </c>
    </row>
    <row r="80" spans="1:4" s="112" customFormat="1" hidden="1" x14ac:dyDescent="0.3">
      <c r="A80" s="242"/>
      <c r="B80" s="304"/>
      <c r="C80" s="111">
        <v>0</v>
      </c>
      <c r="D80" s="309" t="s">
        <v>353</v>
      </c>
    </row>
    <row r="81" spans="1:4" s="112" customFormat="1" hidden="1" x14ac:dyDescent="0.3">
      <c r="A81" s="242"/>
      <c r="B81" s="304"/>
      <c r="C81" s="111">
        <v>0</v>
      </c>
      <c r="D81" s="309" t="s">
        <v>353</v>
      </c>
    </row>
    <row r="82" spans="1:4" s="112" customFormat="1" hidden="1" x14ac:dyDescent="0.3">
      <c r="A82" s="242"/>
      <c r="B82" s="304"/>
      <c r="C82" s="111">
        <v>0</v>
      </c>
      <c r="D82" s="309" t="s">
        <v>353</v>
      </c>
    </row>
    <row r="83" spans="1:4" s="112" customFormat="1" hidden="1" x14ac:dyDescent="0.3">
      <c r="A83" s="242"/>
      <c r="B83" s="304"/>
      <c r="C83" s="111">
        <v>0</v>
      </c>
      <c r="D83" s="309" t="s">
        <v>353</v>
      </c>
    </row>
    <row r="84" spans="1:4" s="112" customFormat="1" hidden="1" x14ac:dyDescent="0.3">
      <c r="A84" s="242"/>
      <c r="B84" s="304"/>
      <c r="C84" s="111">
        <v>0</v>
      </c>
      <c r="D84" s="309" t="s">
        <v>353</v>
      </c>
    </row>
    <row r="85" spans="1:4" s="112" customFormat="1" hidden="1" x14ac:dyDescent="0.3">
      <c r="A85" s="242"/>
      <c r="B85" s="304"/>
      <c r="C85" s="111">
        <v>0</v>
      </c>
      <c r="D85" s="309" t="s">
        <v>353</v>
      </c>
    </row>
    <row r="86" spans="1:4" s="112" customFormat="1" hidden="1" x14ac:dyDescent="0.3">
      <c r="A86" s="242"/>
      <c r="B86" s="304"/>
      <c r="C86" s="111">
        <v>0</v>
      </c>
      <c r="D86" s="309" t="s">
        <v>353</v>
      </c>
    </row>
    <row r="87" spans="1:4" s="112" customFormat="1" hidden="1" x14ac:dyDescent="0.3">
      <c r="A87" s="242"/>
      <c r="B87" s="304"/>
      <c r="C87" s="111">
        <v>0</v>
      </c>
      <c r="D87" s="309" t="s">
        <v>353</v>
      </c>
    </row>
    <row r="88" spans="1:4" s="112" customFormat="1" hidden="1" x14ac:dyDescent="0.3">
      <c r="A88" s="242"/>
      <c r="B88" s="304"/>
      <c r="C88" s="111">
        <v>0</v>
      </c>
      <c r="D88" s="309" t="s">
        <v>353</v>
      </c>
    </row>
    <row r="89" spans="1:4" s="112" customFormat="1" hidden="1" x14ac:dyDescent="0.3">
      <c r="A89" s="242"/>
      <c r="B89" s="304"/>
      <c r="C89" s="111">
        <v>0</v>
      </c>
      <c r="D89" s="309" t="s">
        <v>353</v>
      </c>
    </row>
    <row r="90" spans="1:4" s="112" customFormat="1" hidden="1" x14ac:dyDescent="0.3">
      <c r="A90" s="242"/>
      <c r="B90" s="304"/>
      <c r="C90" s="111">
        <v>0</v>
      </c>
      <c r="D90" s="309" t="s">
        <v>353</v>
      </c>
    </row>
    <row r="91" spans="1:4" s="112" customFormat="1" hidden="1" x14ac:dyDescent="0.3">
      <c r="A91" s="242"/>
      <c r="B91" s="304"/>
      <c r="C91" s="111">
        <v>0</v>
      </c>
      <c r="D91" s="309" t="s">
        <v>353</v>
      </c>
    </row>
    <row r="92" spans="1:4" s="112" customFormat="1" hidden="1" x14ac:dyDescent="0.3">
      <c r="A92" s="242"/>
      <c r="B92" s="304"/>
      <c r="C92" s="111">
        <v>0</v>
      </c>
      <c r="D92" s="309" t="s">
        <v>353</v>
      </c>
    </row>
    <row r="93" spans="1:4" s="112" customFormat="1" hidden="1" x14ac:dyDescent="0.3">
      <c r="A93" s="242"/>
      <c r="B93" s="304"/>
      <c r="C93" s="111">
        <v>0</v>
      </c>
      <c r="D93" s="309" t="s">
        <v>353</v>
      </c>
    </row>
    <row r="94" spans="1:4" s="112" customFormat="1" hidden="1" x14ac:dyDescent="0.3">
      <c r="A94" s="242"/>
      <c r="B94" s="304"/>
      <c r="C94" s="111">
        <v>0</v>
      </c>
      <c r="D94" s="309" t="s">
        <v>353</v>
      </c>
    </row>
    <row r="95" spans="1:4" s="112" customFormat="1" hidden="1" x14ac:dyDescent="0.3">
      <c r="A95" s="242"/>
      <c r="B95" s="304"/>
      <c r="C95" s="111">
        <v>0</v>
      </c>
      <c r="D95" s="309" t="s">
        <v>353</v>
      </c>
    </row>
    <row r="96" spans="1:4" s="112" customFormat="1" hidden="1" x14ac:dyDescent="0.3">
      <c r="A96" s="242"/>
      <c r="B96" s="304"/>
      <c r="C96" s="111">
        <v>0</v>
      </c>
      <c r="D96" s="309" t="s">
        <v>353</v>
      </c>
    </row>
    <row r="97" spans="1:4" s="112" customFormat="1" hidden="1" x14ac:dyDescent="0.3">
      <c r="A97" s="242"/>
      <c r="B97" s="304"/>
      <c r="C97" s="111">
        <v>0</v>
      </c>
      <c r="D97" s="309" t="s">
        <v>353</v>
      </c>
    </row>
    <row r="98" spans="1:4" s="112" customFormat="1" hidden="1" x14ac:dyDescent="0.3">
      <c r="A98" s="242"/>
      <c r="B98" s="304"/>
      <c r="C98" s="111">
        <v>0</v>
      </c>
      <c r="D98" s="309" t="s">
        <v>353</v>
      </c>
    </row>
    <row r="99" spans="1:4" s="112" customFormat="1" hidden="1" x14ac:dyDescent="0.3">
      <c r="A99" s="242"/>
      <c r="B99" s="304"/>
      <c r="C99" s="111">
        <v>0</v>
      </c>
      <c r="D99" s="309" t="s">
        <v>353</v>
      </c>
    </row>
    <row r="100" spans="1:4" s="112" customFormat="1" hidden="1" x14ac:dyDescent="0.3">
      <c r="A100" s="242"/>
      <c r="B100" s="304"/>
      <c r="C100" s="111">
        <v>0</v>
      </c>
      <c r="D100" s="309" t="s">
        <v>353</v>
      </c>
    </row>
    <row r="101" spans="1:4" s="112" customFormat="1" hidden="1" x14ac:dyDescent="0.3">
      <c r="A101" s="242"/>
      <c r="B101" s="304"/>
      <c r="C101" s="111">
        <v>0</v>
      </c>
      <c r="D101" s="309" t="s">
        <v>353</v>
      </c>
    </row>
    <row r="102" spans="1:4" s="112" customFormat="1" hidden="1" x14ac:dyDescent="0.3">
      <c r="A102" s="242"/>
      <c r="B102" s="304"/>
      <c r="C102" s="111">
        <v>0</v>
      </c>
      <c r="D102" s="309" t="s">
        <v>353</v>
      </c>
    </row>
    <row r="103" spans="1:4" s="112" customFormat="1" hidden="1" x14ac:dyDescent="0.3">
      <c r="A103" s="242"/>
      <c r="B103" s="304"/>
      <c r="C103" s="111">
        <v>0</v>
      </c>
      <c r="D103" s="309" t="s">
        <v>353</v>
      </c>
    </row>
    <row r="104" spans="1:4" s="112" customFormat="1" hidden="1" x14ac:dyDescent="0.3">
      <c r="A104" s="242"/>
      <c r="B104" s="304"/>
      <c r="C104" s="111">
        <v>0</v>
      </c>
      <c r="D104" s="309" t="s">
        <v>353</v>
      </c>
    </row>
    <row r="105" spans="1:4" s="112" customFormat="1" hidden="1" x14ac:dyDescent="0.3">
      <c r="A105" s="242"/>
      <c r="B105" s="304"/>
      <c r="C105" s="111">
        <v>0</v>
      </c>
      <c r="D105" s="309" t="s">
        <v>353</v>
      </c>
    </row>
    <row r="106" spans="1:4" s="112" customFormat="1" hidden="1" x14ac:dyDescent="0.3">
      <c r="A106" s="242"/>
      <c r="B106" s="304"/>
      <c r="C106" s="111">
        <v>0</v>
      </c>
      <c r="D106" s="309" t="s">
        <v>353</v>
      </c>
    </row>
    <row r="107" spans="1:4" s="112" customFormat="1" hidden="1" x14ac:dyDescent="0.3">
      <c r="A107" s="242"/>
      <c r="B107" s="304"/>
      <c r="C107" s="111">
        <v>0</v>
      </c>
      <c r="D107" s="309" t="s">
        <v>353</v>
      </c>
    </row>
    <row r="108" spans="1:4" s="112" customFormat="1" hidden="1" x14ac:dyDescent="0.3">
      <c r="A108" s="242"/>
      <c r="B108" s="304"/>
      <c r="C108" s="111">
        <v>0</v>
      </c>
      <c r="D108" s="309" t="s">
        <v>353</v>
      </c>
    </row>
    <row r="109" spans="1:4" s="112" customFormat="1" hidden="1" x14ac:dyDescent="0.3">
      <c r="A109" s="242"/>
      <c r="B109" s="304"/>
      <c r="C109" s="111">
        <v>0</v>
      </c>
      <c r="D109" s="309" t="s">
        <v>353</v>
      </c>
    </row>
    <row r="110" spans="1:4" s="112" customFormat="1" hidden="1" x14ac:dyDescent="0.3">
      <c r="A110" s="242"/>
      <c r="B110" s="304"/>
      <c r="C110" s="111">
        <v>0</v>
      </c>
      <c r="D110" s="309" t="s">
        <v>353</v>
      </c>
    </row>
    <row r="111" spans="1:4" s="112" customFormat="1" hidden="1" x14ac:dyDescent="0.3">
      <c r="A111" s="242"/>
      <c r="B111" s="304"/>
      <c r="C111" s="111">
        <v>0</v>
      </c>
      <c r="D111" s="309" t="s">
        <v>353</v>
      </c>
    </row>
    <row r="112" spans="1:4" s="112" customFormat="1" hidden="1" x14ac:dyDescent="0.3">
      <c r="A112" s="242"/>
      <c r="B112" s="304"/>
      <c r="C112" s="111">
        <v>0</v>
      </c>
      <c r="D112" s="309" t="s">
        <v>353</v>
      </c>
    </row>
    <row r="113" spans="1:4" s="112" customFormat="1" hidden="1" x14ac:dyDescent="0.3">
      <c r="A113" s="242"/>
      <c r="B113" s="304"/>
      <c r="C113" s="111">
        <v>0</v>
      </c>
      <c r="D113" s="309" t="s">
        <v>353</v>
      </c>
    </row>
    <row r="114" spans="1:4" s="112" customFormat="1" hidden="1" x14ac:dyDescent="0.3">
      <c r="A114" s="242"/>
      <c r="B114" s="304"/>
      <c r="C114" s="111">
        <v>0</v>
      </c>
      <c r="D114" s="309" t="s">
        <v>353</v>
      </c>
    </row>
    <row r="115" spans="1:4" s="112" customFormat="1" hidden="1" x14ac:dyDescent="0.3">
      <c r="A115" s="242"/>
      <c r="B115" s="304"/>
      <c r="C115" s="111">
        <v>0</v>
      </c>
      <c r="D115" s="309" t="s">
        <v>353</v>
      </c>
    </row>
    <row r="116" spans="1:4" s="112" customFormat="1" hidden="1" x14ac:dyDescent="0.3">
      <c r="A116" s="242"/>
      <c r="B116" s="304"/>
      <c r="C116" s="111">
        <v>0</v>
      </c>
      <c r="D116" s="309" t="s">
        <v>353</v>
      </c>
    </row>
    <row r="117" spans="1:4" s="112" customFormat="1" hidden="1" x14ac:dyDescent="0.3">
      <c r="A117" s="242"/>
      <c r="B117" s="304"/>
      <c r="C117" s="111">
        <v>0</v>
      </c>
      <c r="D117" s="309" t="s">
        <v>353</v>
      </c>
    </row>
    <row r="118" spans="1:4" s="112" customFormat="1" hidden="1" x14ac:dyDescent="0.3">
      <c r="A118" s="242"/>
      <c r="B118" s="304"/>
      <c r="C118" s="111">
        <v>0</v>
      </c>
      <c r="D118" s="309" t="s">
        <v>353</v>
      </c>
    </row>
    <row r="119" spans="1:4" s="112" customFormat="1" hidden="1" x14ac:dyDescent="0.3">
      <c r="A119" s="242"/>
      <c r="B119" s="304"/>
      <c r="C119" s="111">
        <v>0</v>
      </c>
      <c r="D119" s="309" t="s">
        <v>353</v>
      </c>
    </row>
    <row r="120" spans="1:4" s="112" customFormat="1" hidden="1" x14ac:dyDescent="0.3">
      <c r="A120" s="242"/>
      <c r="B120" s="304"/>
      <c r="C120" s="111">
        <v>0</v>
      </c>
      <c r="D120" s="309" t="s">
        <v>353</v>
      </c>
    </row>
    <row r="121" spans="1:4" s="112" customFormat="1" hidden="1" x14ac:dyDescent="0.3">
      <c r="A121" s="242"/>
      <c r="B121" s="304"/>
      <c r="C121" s="111">
        <v>0</v>
      </c>
      <c r="D121" s="309" t="s">
        <v>353</v>
      </c>
    </row>
    <row r="122" spans="1:4" s="112" customFormat="1" hidden="1" x14ac:dyDescent="0.3">
      <c r="A122" s="242"/>
      <c r="B122" s="304"/>
      <c r="C122" s="111">
        <v>0</v>
      </c>
      <c r="D122" s="309" t="s">
        <v>353</v>
      </c>
    </row>
    <row r="123" spans="1:4" s="112" customFormat="1" hidden="1" x14ac:dyDescent="0.3">
      <c r="A123" s="242"/>
      <c r="B123" s="304"/>
      <c r="C123" s="111">
        <v>0</v>
      </c>
      <c r="D123" s="309" t="s">
        <v>353</v>
      </c>
    </row>
    <row r="124" spans="1:4" s="112" customFormat="1" hidden="1" x14ac:dyDescent="0.3">
      <c r="A124" s="242"/>
      <c r="B124" s="304"/>
      <c r="C124" s="111">
        <v>0</v>
      </c>
      <c r="D124" s="309" t="s">
        <v>353</v>
      </c>
    </row>
    <row r="125" spans="1:4" s="112" customFormat="1" hidden="1" x14ac:dyDescent="0.3">
      <c r="A125" s="242"/>
      <c r="B125" s="304"/>
      <c r="C125" s="111">
        <v>0</v>
      </c>
      <c r="D125" s="309" t="s">
        <v>353</v>
      </c>
    </row>
    <row r="126" spans="1:4" s="112" customFormat="1" hidden="1" x14ac:dyDescent="0.3">
      <c r="A126" s="242"/>
      <c r="B126" s="304"/>
      <c r="C126" s="111">
        <v>0</v>
      </c>
      <c r="D126" s="309" t="s">
        <v>353</v>
      </c>
    </row>
    <row r="127" spans="1:4" s="112" customFormat="1" hidden="1" x14ac:dyDescent="0.3">
      <c r="A127" s="242"/>
      <c r="B127" s="304"/>
      <c r="C127" s="111">
        <v>0</v>
      </c>
      <c r="D127" s="309" t="s">
        <v>353</v>
      </c>
    </row>
    <row r="128" spans="1:4" s="112" customFormat="1" hidden="1" x14ac:dyDescent="0.3">
      <c r="A128" s="242"/>
      <c r="B128" s="304"/>
      <c r="C128" s="111">
        <v>0</v>
      </c>
      <c r="D128" s="309" t="s">
        <v>353</v>
      </c>
    </row>
    <row r="129" spans="1:6" s="112" customFormat="1" hidden="1" x14ac:dyDescent="0.3">
      <c r="A129" s="242"/>
      <c r="B129" s="304"/>
      <c r="C129" s="111">
        <v>0</v>
      </c>
      <c r="D129" s="309" t="s">
        <v>353</v>
      </c>
    </row>
    <row r="130" spans="1:6" s="112" customFormat="1" hidden="1" x14ac:dyDescent="0.3">
      <c r="A130" s="242"/>
      <c r="B130" s="304"/>
      <c r="C130" s="111">
        <v>0</v>
      </c>
      <c r="D130" s="309" t="s">
        <v>353</v>
      </c>
    </row>
    <row r="131" spans="1:6" s="112" customFormat="1" hidden="1" x14ac:dyDescent="0.3">
      <c r="A131" s="242"/>
      <c r="B131" s="304"/>
      <c r="C131" s="111">
        <v>0</v>
      </c>
      <c r="D131" s="309" t="s">
        <v>353</v>
      </c>
    </row>
    <row r="132" spans="1:6" s="112" customFormat="1" hidden="1" x14ac:dyDescent="0.3">
      <c r="A132" s="242"/>
      <c r="B132" s="304"/>
      <c r="C132" s="111">
        <v>0</v>
      </c>
      <c r="D132" s="309" t="s">
        <v>353</v>
      </c>
    </row>
    <row r="133" spans="1:6" s="112" customFormat="1" x14ac:dyDescent="0.3">
      <c r="A133" s="305" t="s">
        <v>21</v>
      </c>
      <c r="B133" s="305" t="s">
        <v>60</v>
      </c>
      <c r="C133" s="146">
        <f t="shared" ref="C133" ca="1" si="1">RAND()*1000000</f>
        <v>43529.550631092432</v>
      </c>
      <c r="D133" s="125" t="s">
        <v>353</v>
      </c>
    </row>
    <row r="134" spans="1:6" s="112" customFormat="1" x14ac:dyDescent="0.3">
      <c r="A134" s="244"/>
      <c r="B134" s="222" t="s">
        <v>42</v>
      </c>
      <c r="C134" s="329">
        <f ca="1">ROUND(SUBTOTAL(109,C4:C133),2)</f>
        <v>1334706.48</v>
      </c>
      <c r="D134" s="125" t="s">
        <v>353</v>
      </c>
      <c r="F134" s="128" t="s">
        <v>357</v>
      </c>
    </row>
    <row r="135" spans="1:6" s="112" customFormat="1" x14ac:dyDescent="0.3">
      <c r="A135" s="304"/>
      <c r="B135" s="304"/>
      <c r="C135" s="116"/>
      <c r="D135" s="125" t="s">
        <v>354</v>
      </c>
    </row>
    <row r="136" spans="1:6" s="112" customFormat="1" x14ac:dyDescent="0.3">
      <c r="A136" s="305" t="s">
        <v>331</v>
      </c>
      <c r="B136" s="305" t="s">
        <v>335</v>
      </c>
      <c r="C136" s="111">
        <f t="shared" ref="C136:C138" ca="1" si="2">RAND()*1000000</f>
        <v>682895.11274870811</v>
      </c>
      <c r="D136" s="125" t="s">
        <v>354</v>
      </c>
    </row>
    <row r="137" spans="1:6" s="112" customFormat="1" x14ac:dyDescent="0.3">
      <c r="A137" s="242" t="s">
        <v>375</v>
      </c>
      <c r="B137" s="304" t="s">
        <v>60</v>
      </c>
      <c r="C137" s="111">
        <f t="shared" ca="1" si="2"/>
        <v>344726.86178444477</v>
      </c>
      <c r="D137" s="125" t="s">
        <v>354</v>
      </c>
    </row>
    <row r="138" spans="1:6" s="112" customFormat="1" x14ac:dyDescent="0.3">
      <c r="A138" s="242" t="s">
        <v>376</v>
      </c>
      <c r="B138" s="304" t="s">
        <v>60</v>
      </c>
      <c r="C138" s="111">
        <f t="shared" ca="1" si="2"/>
        <v>79027.686512800006</v>
      </c>
      <c r="D138" s="125" t="s">
        <v>354</v>
      </c>
    </row>
    <row r="139" spans="1:6" s="112" customFormat="1" hidden="1" x14ac:dyDescent="0.3">
      <c r="A139" s="242"/>
      <c r="B139" s="304"/>
      <c r="C139" s="111">
        <v>0</v>
      </c>
      <c r="D139" s="125" t="s">
        <v>354</v>
      </c>
    </row>
    <row r="140" spans="1:6" s="112" customFormat="1" hidden="1" x14ac:dyDescent="0.3">
      <c r="A140" s="242"/>
      <c r="B140" s="304"/>
      <c r="C140" s="111">
        <v>0</v>
      </c>
      <c r="D140" s="125" t="s">
        <v>354</v>
      </c>
    </row>
    <row r="141" spans="1:6" s="112" customFormat="1" hidden="1" x14ac:dyDescent="0.3">
      <c r="A141" s="242"/>
      <c r="B141" s="304"/>
      <c r="C141" s="111">
        <v>0</v>
      </c>
      <c r="D141" s="125" t="s">
        <v>354</v>
      </c>
    </row>
    <row r="142" spans="1:6" s="112" customFormat="1" hidden="1" x14ac:dyDescent="0.3">
      <c r="A142" s="242"/>
      <c r="B142" s="304"/>
      <c r="C142" s="111">
        <v>0</v>
      </c>
      <c r="D142" s="125" t="s">
        <v>354</v>
      </c>
    </row>
    <row r="143" spans="1:6" s="112" customFormat="1" hidden="1" x14ac:dyDescent="0.3">
      <c r="A143" s="242"/>
      <c r="B143" s="304"/>
      <c r="C143" s="111">
        <v>0</v>
      </c>
      <c r="D143" s="125" t="s">
        <v>354</v>
      </c>
    </row>
    <row r="144" spans="1:6" s="112" customFormat="1" hidden="1" x14ac:dyDescent="0.3">
      <c r="A144" s="242"/>
      <c r="B144" s="304"/>
      <c r="C144" s="111">
        <v>0</v>
      </c>
      <c r="D144" s="125" t="s">
        <v>354</v>
      </c>
    </row>
    <row r="145" spans="1:4" s="112" customFormat="1" hidden="1" x14ac:dyDescent="0.3">
      <c r="A145" s="242"/>
      <c r="B145" s="304"/>
      <c r="C145" s="111">
        <v>0</v>
      </c>
      <c r="D145" s="125" t="s">
        <v>354</v>
      </c>
    </row>
    <row r="146" spans="1:4" s="112" customFormat="1" hidden="1" x14ac:dyDescent="0.3">
      <c r="A146" s="242"/>
      <c r="B146" s="304"/>
      <c r="C146" s="111">
        <v>0</v>
      </c>
      <c r="D146" s="125" t="s">
        <v>354</v>
      </c>
    </row>
    <row r="147" spans="1:4" s="112" customFormat="1" hidden="1" x14ac:dyDescent="0.3">
      <c r="A147" s="242"/>
      <c r="B147" s="304"/>
      <c r="C147" s="111">
        <v>0</v>
      </c>
      <c r="D147" s="125" t="s">
        <v>354</v>
      </c>
    </row>
    <row r="148" spans="1:4" s="112" customFormat="1" hidden="1" x14ac:dyDescent="0.3">
      <c r="A148" s="242"/>
      <c r="B148" s="304"/>
      <c r="C148" s="111">
        <v>0</v>
      </c>
      <c r="D148" s="125" t="s">
        <v>354</v>
      </c>
    </row>
    <row r="149" spans="1:4" s="112" customFormat="1" hidden="1" x14ac:dyDescent="0.3">
      <c r="A149" s="242"/>
      <c r="B149" s="304"/>
      <c r="C149" s="111">
        <v>0</v>
      </c>
      <c r="D149" s="125" t="s">
        <v>354</v>
      </c>
    </row>
    <row r="150" spans="1:4" s="112" customFormat="1" hidden="1" x14ac:dyDescent="0.3">
      <c r="A150" s="242"/>
      <c r="B150" s="304"/>
      <c r="C150" s="111">
        <v>0</v>
      </c>
      <c r="D150" s="125" t="s">
        <v>354</v>
      </c>
    </row>
    <row r="151" spans="1:4" s="112" customFormat="1" hidden="1" x14ac:dyDescent="0.3">
      <c r="A151" s="242"/>
      <c r="B151" s="304"/>
      <c r="C151" s="111">
        <v>0</v>
      </c>
      <c r="D151" s="125" t="s">
        <v>354</v>
      </c>
    </row>
    <row r="152" spans="1:4" s="112" customFormat="1" hidden="1" x14ac:dyDescent="0.3">
      <c r="A152" s="242"/>
      <c r="B152" s="304"/>
      <c r="C152" s="111">
        <v>0</v>
      </c>
      <c r="D152" s="125" t="s">
        <v>354</v>
      </c>
    </row>
    <row r="153" spans="1:4" s="112" customFormat="1" hidden="1" x14ac:dyDescent="0.3">
      <c r="A153" s="242"/>
      <c r="B153" s="304"/>
      <c r="C153" s="111">
        <v>0</v>
      </c>
      <c r="D153" s="125" t="s">
        <v>354</v>
      </c>
    </row>
    <row r="154" spans="1:4" s="112" customFormat="1" hidden="1" x14ac:dyDescent="0.3">
      <c r="A154" s="242"/>
      <c r="B154" s="304"/>
      <c r="C154" s="111">
        <v>0</v>
      </c>
      <c r="D154" s="125" t="s">
        <v>354</v>
      </c>
    </row>
    <row r="155" spans="1:4" s="112" customFormat="1" hidden="1" x14ac:dyDescent="0.3">
      <c r="A155" s="242"/>
      <c r="B155" s="304"/>
      <c r="C155" s="111">
        <v>0</v>
      </c>
      <c r="D155" s="125" t="s">
        <v>354</v>
      </c>
    </row>
    <row r="156" spans="1:4" s="112" customFormat="1" hidden="1" x14ac:dyDescent="0.3">
      <c r="A156" s="242"/>
      <c r="B156" s="304"/>
      <c r="C156" s="111">
        <v>0</v>
      </c>
      <c r="D156" s="125" t="s">
        <v>354</v>
      </c>
    </row>
    <row r="157" spans="1:4" s="112" customFormat="1" hidden="1" x14ac:dyDescent="0.3">
      <c r="A157" s="242"/>
      <c r="B157" s="304"/>
      <c r="C157" s="111">
        <v>0</v>
      </c>
      <c r="D157" s="125" t="s">
        <v>354</v>
      </c>
    </row>
    <row r="158" spans="1:4" s="112" customFormat="1" hidden="1" x14ac:dyDescent="0.3">
      <c r="A158" s="242"/>
      <c r="B158" s="304"/>
      <c r="C158" s="111">
        <v>0</v>
      </c>
      <c r="D158" s="125" t="s">
        <v>354</v>
      </c>
    </row>
    <row r="159" spans="1:4" s="112" customFormat="1" hidden="1" x14ac:dyDescent="0.3">
      <c r="A159" s="242"/>
      <c r="B159" s="304"/>
      <c r="C159" s="111">
        <v>0</v>
      </c>
      <c r="D159" s="125" t="s">
        <v>354</v>
      </c>
    </row>
    <row r="160" spans="1:4" s="112" customFormat="1" hidden="1" x14ac:dyDescent="0.3">
      <c r="A160" s="242"/>
      <c r="B160" s="304"/>
      <c r="C160" s="111">
        <v>0</v>
      </c>
      <c r="D160" s="125" t="s">
        <v>354</v>
      </c>
    </row>
    <row r="161" spans="1:4" s="112" customFormat="1" hidden="1" x14ac:dyDescent="0.3">
      <c r="A161" s="242"/>
      <c r="B161" s="304"/>
      <c r="C161" s="111">
        <v>0</v>
      </c>
      <c r="D161" s="125" t="s">
        <v>354</v>
      </c>
    </row>
    <row r="162" spans="1:4" s="112" customFormat="1" hidden="1" x14ac:dyDescent="0.3">
      <c r="A162" s="242"/>
      <c r="B162" s="304"/>
      <c r="C162" s="111">
        <v>0</v>
      </c>
      <c r="D162" s="125" t="s">
        <v>354</v>
      </c>
    </row>
    <row r="163" spans="1:4" s="112" customFormat="1" hidden="1" x14ac:dyDescent="0.3">
      <c r="A163" s="242"/>
      <c r="B163" s="304"/>
      <c r="C163" s="111">
        <v>0</v>
      </c>
      <c r="D163" s="125" t="s">
        <v>354</v>
      </c>
    </row>
    <row r="164" spans="1:4" s="112" customFormat="1" hidden="1" x14ac:dyDescent="0.3">
      <c r="A164" s="242"/>
      <c r="B164" s="304"/>
      <c r="C164" s="111">
        <v>0</v>
      </c>
      <c r="D164" s="125" t="s">
        <v>354</v>
      </c>
    </row>
    <row r="165" spans="1:4" s="112" customFormat="1" hidden="1" x14ac:dyDescent="0.3">
      <c r="A165" s="242"/>
      <c r="B165" s="304"/>
      <c r="C165" s="111">
        <v>0</v>
      </c>
      <c r="D165" s="125" t="s">
        <v>354</v>
      </c>
    </row>
    <row r="166" spans="1:4" s="112" customFormat="1" hidden="1" x14ac:dyDescent="0.3">
      <c r="A166" s="242"/>
      <c r="B166" s="304"/>
      <c r="C166" s="111">
        <v>0</v>
      </c>
      <c r="D166" s="125" t="s">
        <v>354</v>
      </c>
    </row>
    <row r="167" spans="1:4" s="112" customFormat="1" hidden="1" x14ac:dyDescent="0.3">
      <c r="A167" s="242"/>
      <c r="B167" s="304"/>
      <c r="C167" s="111">
        <v>0</v>
      </c>
      <c r="D167" s="125" t="s">
        <v>354</v>
      </c>
    </row>
    <row r="168" spans="1:4" s="112" customFormat="1" hidden="1" x14ac:dyDescent="0.3">
      <c r="A168" s="242"/>
      <c r="B168" s="304"/>
      <c r="C168" s="111">
        <v>0</v>
      </c>
      <c r="D168" s="125" t="s">
        <v>354</v>
      </c>
    </row>
    <row r="169" spans="1:4" s="112" customFormat="1" hidden="1" x14ac:dyDescent="0.3">
      <c r="A169" s="242"/>
      <c r="B169" s="304"/>
      <c r="C169" s="111">
        <v>0</v>
      </c>
      <c r="D169" s="125" t="s">
        <v>354</v>
      </c>
    </row>
    <row r="170" spans="1:4" s="112" customFormat="1" hidden="1" x14ac:dyDescent="0.3">
      <c r="A170" s="242"/>
      <c r="B170" s="304"/>
      <c r="C170" s="111">
        <v>0</v>
      </c>
      <c r="D170" s="125" t="s">
        <v>354</v>
      </c>
    </row>
    <row r="171" spans="1:4" s="112" customFormat="1" hidden="1" x14ac:dyDescent="0.3">
      <c r="A171" s="242"/>
      <c r="B171" s="304"/>
      <c r="C171" s="111">
        <v>0</v>
      </c>
      <c r="D171" s="125" t="s">
        <v>354</v>
      </c>
    </row>
    <row r="172" spans="1:4" s="112" customFormat="1" hidden="1" x14ac:dyDescent="0.3">
      <c r="A172" s="242"/>
      <c r="B172" s="304"/>
      <c r="C172" s="111">
        <v>0</v>
      </c>
      <c r="D172" s="125" t="s">
        <v>354</v>
      </c>
    </row>
    <row r="173" spans="1:4" s="112" customFormat="1" hidden="1" x14ac:dyDescent="0.3">
      <c r="A173" s="242"/>
      <c r="B173" s="304"/>
      <c r="C173" s="111">
        <v>0</v>
      </c>
      <c r="D173" s="125" t="s">
        <v>354</v>
      </c>
    </row>
    <row r="174" spans="1:4" s="112" customFormat="1" hidden="1" x14ac:dyDescent="0.3">
      <c r="A174" s="242"/>
      <c r="B174" s="304"/>
      <c r="C174" s="111">
        <v>0</v>
      </c>
      <c r="D174" s="125" t="s">
        <v>354</v>
      </c>
    </row>
    <row r="175" spans="1:4" s="112" customFormat="1" hidden="1" x14ac:dyDescent="0.3">
      <c r="A175" s="242"/>
      <c r="B175" s="304"/>
      <c r="C175" s="111">
        <v>0</v>
      </c>
      <c r="D175" s="125" t="s">
        <v>354</v>
      </c>
    </row>
    <row r="176" spans="1:4" s="112" customFormat="1" hidden="1" x14ac:dyDescent="0.3">
      <c r="A176" s="242"/>
      <c r="B176" s="304"/>
      <c r="C176" s="111">
        <v>0</v>
      </c>
      <c r="D176" s="125" t="s">
        <v>354</v>
      </c>
    </row>
    <row r="177" spans="1:4" s="112" customFormat="1" hidden="1" x14ac:dyDescent="0.3">
      <c r="A177" s="242"/>
      <c r="B177" s="304"/>
      <c r="C177" s="111">
        <v>0</v>
      </c>
      <c r="D177" s="125" t="s">
        <v>354</v>
      </c>
    </row>
    <row r="178" spans="1:4" s="112" customFormat="1" hidden="1" x14ac:dyDescent="0.3">
      <c r="A178" s="242"/>
      <c r="B178" s="304"/>
      <c r="C178" s="111">
        <v>0</v>
      </c>
      <c r="D178" s="125" t="s">
        <v>354</v>
      </c>
    </row>
    <row r="179" spans="1:4" s="112" customFormat="1" hidden="1" x14ac:dyDescent="0.3">
      <c r="A179" s="242"/>
      <c r="B179" s="304"/>
      <c r="C179" s="111">
        <v>0</v>
      </c>
      <c r="D179" s="125" t="s">
        <v>354</v>
      </c>
    </row>
    <row r="180" spans="1:4" s="112" customFormat="1" hidden="1" x14ac:dyDescent="0.3">
      <c r="A180" s="242"/>
      <c r="B180" s="304"/>
      <c r="C180" s="111">
        <v>0</v>
      </c>
      <c r="D180" s="125" t="s">
        <v>354</v>
      </c>
    </row>
    <row r="181" spans="1:4" s="112" customFormat="1" hidden="1" x14ac:dyDescent="0.3">
      <c r="A181" s="242"/>
      <c r="B181" s="304"/>
      <c r="C181" s="111">
        <v>0</v>
      </c>
      <c r="D181" s="125" t="s">
        <v>354</v>
      </c>
    </row>
    <row r="182" spans="1:4" s="112" customFormat="1" hidden="1" x14ac:dyDescent="0.3">
      <c r="A182" s="242"/>
      <c r="B182" s="304"/>
      <c r="C182" s="111">
        <v>0</v>
      </c>
      <c r="D182" s="125" t="s">
        <v>354</v>
      </c>
    </row>
    <row r="183" spans="1:4" s="112" customFormat="1" hidden="1" x14ac:dyDescent="0.3">
      <c r="A183" s="242"/>
      <c r="B183" s="304"/>
      <c r="C183" s="111">
        <v>0</v>
      </c>
      <c r="D183" s="125" t="s">
        <v>354</v>
      </c>
    </row>
    <row r="184" spans="1:4" s="112" customFormat="1" hidden="1" x14ac:dyDescent="0.3">
      <c r="A184" s="242"/>
      <c r="B184" s="304"/>
      <c r="C184" s="111">
        <v>0</v>
      </c>
      <c r="D184" s="125" t="s">
        <v>354</v>
      </c>
    </row>
    <row r="185" spans="1:4" s="112" customFormat="1" hidden="1" x14ac:dyDescent="0.3">
      <c r="A185" s="242"/>
      <c r="B185" s="304"/>
      <c r="C185" s="111">
        <v>0</v>
      </c>
      <c r="D185" s="125" t="s">
        <v>354</v>
      </c>
    </row>
    <row r="186" spans="1:4" s="112" customFormat="1" hidden="1" x14ac:dyDescent="0.3">
      <c r="A186" s="242"/>
      <c r="B186" s="304"/>
      <c r="C186" s="111">
        <v>0</v>
      </c>
      <c r="D186" s="125" t="s">
        <v>354</v>
      </c>
    </row>
    <row r="187" spans="1:4" s="112" customFormat="1" hidden="1" x14ac:dyDescent="0.3">
      <c r="A187" s="242"/>
      <c r="B187" s="304"/>
      <c r="C187" s="111">
        <v>0</v>
      </c>
      <c r="D187" s="125" t="s">
        <v>354</v>
      </c>
    </row>
    <row r="188" spans="1:4" s="112" customFormat="1" hidden="1" x14ac:dyDescent="0.3">
      <c r="A188" s="242"/>
      <c r="B188" s="304"/>
      <c r="C188" s="111">
        <v>0</v>
      </c>
      <c r="D188" s="125" t="s">
        <v>354</v>
      </c>
    </row>
    <row r="189" spans="1:4" s="112" customFormat="1" hidden="1" x14ac:dyDescent="0.3">
      <c r="A189" s="242"/>
      <c r="B189" s="304"/>
      <c r="C189" s="111">
        <v>0</v>
      </c>
      <c r="D189" s="125" t="s">
        <v>354</v>
      </c>
    </row>
    <row r="190" spans="1:4" s="112" customFormat="1" hidden="1" x14ac:dyDescent="0.3">
      <c r="A190" s="242"/>
      <c r="B190" s="304"/>
      <c r="C190" s="111">
        <v>0</v>
      </c>
      <c r="D190" s="125" t="s">
        <v>354</v>
      </c>
    </row>
    <row r="191" spans="1:4" s="112" customFormat="1" hidden="1" x14ac:dyDescent="0.3">
      <c r="A191" s="242"/>
      <c r="B191" s="304"/>
      <c r="C191" s="111">
        <v>0</v>
      </c>
      <c r="D191" s="125" t="s">
        <v>354</v>
      </c>
    </row>
    <row r="192" spans="1:4" s="112" customFormat="1" hidden="1" x14ac:dyDescent="0.3">
      <c r="A192" s="242"/>
      <c r="B192" s="304"/>
      <c r="C192" s="111">
        <v>0</v>
      </c>
      <c r="D192" s="125" t="s">
        <v>354</v>
      </c>
    </row>
    <row r="193" spans="1:4" s="112" customFormat="1" hidden="1" x14ac:dyDescent="0.3">
      <c r="A193" s="242"/>
      <c r="B193" s="304"/>
      <c r="C193" s="111">
        <v>0</v>
      </c>
      <c r="D193" s="125" t="s">
        <v>354</v>
      </c>
    </row>
    <row r="194" spans="1:4" s="112" customFormat="1" hidden="1" x14ac:dyDescent="0.3">
      <c r="A194" s="242"/>
      <c r="B194" s="304"/>
      <c r="C194" s="111">
        <v>0</v>
      </c>
      <c r="D194" s="125" t="s">
        <v>354</v>
      </c>
    </row>
    <row r="195" spans="1:4" s="112" customFormat="1" hidden="1" x14ac:dyDescent="0.3">
      <c r="A195" s="242"/>
      <c r="B195" s="304"/>
      <c r="C195" s="111">
        <v>0</v>
      </c>
      <c r="D195" s="125" t="s">
        <v>354</v>
      </c>
    </row>
    <row r="196" spans="1:4" s="112" customFormat="1" hidden="1" x14ac:dyDescent="0.3">
      <c r="A196" s="242"/>
      <c r="B196" s="304"/>
      <c r="C196" s="111">
        <v>0</v>
      </c>
      <c r="D196" s="125" t="s">
        <v>354</v>
      </c>
    </row>
    <row r="197" spans="1:4" s="112" customFormat="1" hidden="1" x14ac:dyDescent="0.3">
      <c r="A197" s="242"/>
      <c r="B197" s="304"/>
      <c r="C197" s="111">
        <v>0</v>
      </c>
      <c r="D197" s="125" t="s">
        <v>354</v>
      </c>
    </row>
    <row r="198" spans="1:4" s="112" customFormat="1" hidden="1" x14ac:dyDescent="0.3">
      <c r="A198" s="242"/>
      <c r="B198" s="304"/>
      <c r="C198" s="111">
        <v>0</v>
      </c>
      <c r="D198" s="125" t="s">
        <v>354</v>
      </c>
    </row>
    <row r="199" spans="1:4" s="112" customFormat="1" hidden="1" x14ac:dyDescent="0.3">
      <c r="A199" s="242"/>
      <c r="B199" s="304"/>
      <c r="C199" s="111">
        <v>0</v>
      </c>
      <c r="D199" s="125" t="s">
        <v>354</v>
      </c>
    </row>
    <row r="200" spans="1:4" s="112" customFormat="1" hidden="1" x14ac:dyDescent="0.3">
      <c r="A200" s="242"/>
      <c r="B200" s="304"/>
      <c r="C200" s="111">
        <v>0</v>
      </c>
      <c r="D200" s="125" t="s">
        <v>354</v>
      </c>
    </row>
    <row r="201" spans="1:4" s="112" customFormat="1" hidden="1" x14ac:dyDescent="0.3">
      <c r="A201" s="242"/>
      <c r="B201" s="304"/>
      <c r="C201" s="111">
        <v>0</v>
      </c>
      <c r="D201" s="125" t="s">
        <v>354</v>
      </c>
    </row>
    <row r="202" spans="1:4" s="112" customFormat="1" hidden="1" x14ac:dyDescent="0.3">
      <c r="A202" s="242"/>
      <c r="B202" s="304"/>
      <c r="C202" s="111">
        <v>0</v>
      </c>
      <c r="D202" s="125" t="s">
        <v>354</v>
      </c>
    </row>
    <row r="203" spans="1:4" s="112" customFormat="1" hidden="1" x14ac:dyDescent="0.3">
      <c r="A203" s="242"/>
      <c r="B203" s="304"/>
      <c r="C203" s="111">
        <v>0</v>
      </c>
      <c r="D203" s="125" t="s">
        <v>354</v>
      </c>
    </row>
    <row r="204" spans="1:4" s="112" customFormat="1" hidden="1" x14ac:dyDescent="0.3">
      <c r="A204" s="242"/>
      <c r="B204" s="304"/>
      <c r="C204" s="111">
        <v>0</v>
      </c>
      <c r="D204" s="125" t="s">
        <v>354</v>
      </c>
    </row>
    <row r="205" spans="1:4" s="112" customFormat="1" hidden="1" x14ac:dyDescent="0.3">
      <c r="A205" s="242"/>
      <c r="B205" s="304"/>
      <c r="C205" s="111">
        <v>0</v>
      </c>
      <c r="D205" s="125" t="s">
        <v>354</v>
      </c>
    </row>
    <row r="206" spans="1:4" s="112" customFormat="1" hidden="1" x14ac:dyDescent="0.3">
      <c r="A206" s="242"/>
      <c r="B206" s="304"/>
      <c r="C206" s="111">
        <v>0</v>
      </c>
      <c r="D206" s="125" t="s">
        <v>354</v>
      </c>
    </row>
    <row r="207" spans="1:4" s="112" customFormat="1" hidden="1" x14ac:dyDescent="0.3">
      <c r="A207" s="242"/>
      <c r="B207" s="304"/>
      <c r="C207" s="111">
        <v>0</v>
      </c>
      <c r="D207" s="125" t="s">
        <v>354</v>
      </c>
    </row>
    <row r="208" spans="1:4" s="112" customFormat="1" hidden="1" x14ac:dyDescent="0.3">
      <c r="A208" s="242"/>
      <c r="B208" s="304"/>
      <c r="C208" s="111">
        <v>0</v>
      </c>
      <c r="D208" s="125" t="s">
        <v>354</v>
      </c>
    </row>
    <row r="209" spans="1:4" s="112" customFormat="1" hidden="1" x14ac:dyDescent="0.3">
      <c r="A209" s="242"/>
      <c r="B209" s="304"/>
      <c r="C209" s="111">
        <v>0</v>
      </c>
      <c r="D209" s="125" t="s">
        <v>354</v>
      </c>
    </row>
    <row r="210" spans="1:4" s="112" customFormat="1" hidden="1" x14ac:dyDescent="0.3">
      <c r="A210" s="242"/>
      <c r="B210" s="304"/>
      <c r="C210" s="111">
        <v>0</v>
      </c>
      <c r="D210" s="125" t="s">
        <v>354</v>
      </c>
    </row>
    <row r="211" spans="1:4" s="112" customFormat="1" hidden="1" x14ac:dyDescent="0.3">
      <c r="A211" s="242"/>
      <c r="B211" s="304"/>
      <c r="C211" s="111">
        <v>0</v>
      </c>
      <c r="D211" s="125" t="s">
        <v>354</v>
      </c>
    </row>
    <row r="212" spans="1:4" s="112" customFormat="1" hidden="1" x14ac:dyDescent="0.3">
      <c r="A212" s="242"/>
      <c r="B212" s="304"/>
      <c r="C212" s="111">
        <v>0</v>
      </c>
      <c r="D212" s="125" t="s">
        <v>354</v>
      </c>
    </row>
    <row r="213" spans="1:4" s="112" customFormat="1" hidden="1" x14ac:dyDescent="0.3">
      <c r="A213" s="242"/>
      <c r="B213" s="304"/>
      <c r="C213" s="111">
        <v>0</v>
      </c>
      <c r="D213" s="125" t="s">
        <v>354</v>
      </c>
    </row>
    <row r="214" spans="1:4" s="112" customFormat="1" hidden="1" x14ac:dyDescent="0.3">
      <c r="A214" s="242"/>
      <c r="B214" s="304"/>
      <c r="C214" s="111">
        <v>0</v>
      </c>
      <c r="D214" s="125" t="s">
        <v>354</v>
      </c>
    </row>
    <row r="215" spans="1:4" s="112" customFormat="1" hidden="1" x14ac:dyDescent="0.3">
      <c r="A215" s="242"/>
      <c r="B215" s="304"/>
      <c r="C215" s="111">
        <v>0</v>
      </c>
      <c r="D215" s="125" t="s">
        <v>354</v>
      </c>
    </row>
    <row r="216" spans="1:4" s="112" customFormat="1" hidden="1" x14ac:dyDescent="0.3">
      <c r="A216" s="242"/>
      <c r="B216" s="304"/>
      <c r="C216" s="111">
        <v>0</v>
      </c>
      <c r="D216" s="125" t="s">
        <v>354</v>
      </c>
    </row>
    <row r="217" spans="1:4" s="112" customFormat="1" hidden="1" x14ac:dyDescent="0.3">
      <c r="A217" s="242"/>
      <c r="B217" s="304"/>
      <c r="C217" s="111">
        <v>0</v>
      </c>
      <c r="D217" s="125" t="s">
        <v>354</v>
      </c>
    </row>
    <row r="218" spans="1:4" s="112" customFormat="1" hidden="1" x14ac:dyDescent="0.3">
      <c r="A218" s="242"/>
      <c r="B218" s="304"/>
      <c r="C218" s="111">
        <v>0</v>
      </c>
      <c r="D218" s="125" t="s">
        <v>354</v>
      </c>
    </row>
    <row r="219" spans="1:4" s="112" customFormat="1" hidden="1" x14ac:dyDescent="0.3">
      <c r="A219" s="242"/>
      <c r="B219" s="304"/>
      <c r="C219" s="111">
        <v>0</v>
      </c>
      <c r="D219" s="125" t="s">
        <v>354</v>
      </c>
    </row>
    <row r="220" spans="1:4" s="112" customFormat="1" hidden="1" x14ac:dyDescent="0.3">
      <c r="A220" s="242"/>
      <c r="B220" s="304"/>
      <c r="C220" s="111">
        <v>0</v>
      </c>
      <c r="D220" s="125" t="s">
        <v>354</v>
      </c>
    </row>
    <row r="221" spans="1:4" s="112" customFormat="1" hidden="1" x14ac:dyDescent="0.3">
      <c r="A221" s="242"/>
      <c r="B221" s="304"/>
      <c r="C221" s="111">
        <v>0</v>
      </c>
      <c r="D221" s="125" t="s">
        <v>354</v>
      </c>
    </row>
    <row r="222" spans="1:4" s="112" customFormat="1" hidden="1" x14ac:dyDescent="0.3">
      <c r="A222" s="242"/>
      <c r="B222" s="304"/>
      <c r="C222" s="111">
        <v>0</v>
      </c>
      <c r="D222" s="125" t="s">
        <v>354</v>
      </c>
    </row>
    <row r="223" spans="1:4" s="112" customFormat="1" hidden="1" x14ac:dyDescent="0.3">
      <c r="A223" s="242"/>
      <c r="B223" s="304"/>
      <c r="C223" s="111">
        <v>0</v>
      </c>
      <c r="D223" s="125" t="s">
        <v>354</v>
      </c>
    </row>
    <row r="224" spans="1:4" s="112" customFormat="1" hidden="1" x14ac:dyDescent="0.3">
      <c r="A224" s="242"/>
      <c r="B224" s="304"/>
      <c r="C224" s="111">
        <v>0</v>
      </c>
      <c r="D224" s="125" t="s">
        <v>354</v>
      </c>
    </row>
    <row r="225" spans="1:4" s="112" customFormat="1" hidden="1" x14ac:dyDescent="0.3">
      <c r="A225" s="242"/>
      <c r="B225" s="304"/>
      <c r="C225" s="111">
        <v>0</v>
      </c>
      <c r="D225" s="125" t="s">
        <v>354</v>
      </c>
    </row>
    <row r="226" spans="1:4" s="112" customFormat="1" hidden="1" x14ac:dyDescent="0.3">
      <c r="A226" s="242"/>
      <c r="B226" s="304"/>
      <c r="C226" s="111">
        <v>0</v>
      </c>
      <c r="D226" s="125" t="s">
        <v>354</v>
      </c>
    </row>
    <row r="227" spans="1:4" s="112" customFormat="1" hidden="1" x14ac:dyDescent="0.3">
      <c r="A227" s="242"/>
      <c r="B227" s="304"/>
      <c r="C227" s="111">
        <v>0</v>
      </c>
      <c r="D227" s="125" t="s">
        <v>354</v>
      </c>
    </row>
    <row r="228" spans="1:4" s="112" customFormat="1" hidden="1" x14ac:dyDescent="0.3">
      <c r="A228" s="242"/>
      <c r="B228" s="304"/>
      <c r="C228" s="111">
        <v>0</v>
      </c>
      <c r="D228" s="125" t="s">
        <v>354</v>
      </c>
    </row>
    <row r="229" spans="1:4" s="112" customFormat="1" hidden="1" x14ac:dyDescent="0.3">
      <c r="A229" s="242"/>
      <c r="B229" s="304"/>
      <c r="C229" s="111">
        <v>0</v>
      </c>
      <c r="D229" s="125" t="s">
        <v>354</v>
      </c>
    </row>
    <row r="230" spans="1:4" s="112" customFormat="1" hidden="1" x14ac:dyDescent="0.3">
      <c r="A230" s="242"/>
      <c r="B230" s="304"/>
      <c r="C230" s="111">
        <v>0</v>
      </c>
      <c r="D230" s="125" t="s">
        <v>354</v>
      </c>
    </row>
    <row r="231" spans="1:4" s="112" customFormat="1" hidden="1" x14ac:dyDescent="0.3">
      <c r="A231" s="242"/>
      <c r="B231" s="304"/>
      <c r="C231" s="111">
        <v>0</v>
      </c>
      <c r="D231" s="125" t="s">
        <v>354</v>
      </c>
    </row>
    <row r="232" spans="1:4" s="112" customFormat="1" hidden="1" x14ac:dyDescent="0.3">
      <c r="A232" s="242"/>
      <c r="B232" s="304"/>
      <c r="C232" s="111">
        <v>0</v>
      </c>
      <c r="D232" s="125" t="s">
        <v>354</v>
      </c>
    </row>
    <row r="233" spans="1:4" s="112" customFormat="1" hidden="1" x14ac:dyDescent="0.3">
      <c r="A233" s="242"/>
      <c r="B233" s="304"/>
      <c r="C233" s="111">
        <v>0</v>
      </c>
      <c r="D233" s="125" t="s">
        <v>354</v>
      </c>
    </row>
    <row r="234" spans="1:4" s="112" customFormat="1" hidden="1" x14ac:dyDescent="0.3">
      <c r="A234" s="242"/>
      <c r="B234" s="304"/>
      <c r="C234" s="111">
        <v>0</v>
      </c>
      <c r="D234" s="125" t="s">
        <v>354</v>
      </c>
    </row>
    <row r="235" spans="1:4" s="112" customFormat="1" hidden="1" x14ac:dyDescent="0.3">
      <c r="A235" s="242"/>
      <c r="B235" s="304"/>
      <c r="C235" s="111">
        <v>0</v>
      </c>
      <c r="D235" s="125" t="s">
        <v>354</v>
      </c>
    </row>
    <row r="236" spans="1:4" s="112" customFormat="1" hidden="1" x14ac:dyDescent="0.3">
      <c r="A236" s="242"/>
      <c r="B236" s="304"/>
      <c r="C236" s="111">
        <v>0</v>
      </c>
      <c r="D236" s="125" t="s">
        <v>354</v>
      </c>
    </row>
    <row r="237" spans="1:4" s="112" customFormat="1" hidden="1" x14ac:dyDescent="0.3">
      <c r="A237" s="242"/>
      <c r="B237" s="304"/>
      <c r="C237" s="111">
        <v>0</v>
      </c>
      <c r="D237" s="125" t="s">
        <v>354</v>
      </c>
    </row>
    <row r="238" spans="1:4" s="112" customFormat="1" hidden="1" x14ac:dyDescent="0.3">
      <c r="A238" s="242"/>
      <c r="B238" s="304"/>
      <c r="C238" s="111">
        <v>0</v>
      </c>
      <c r="D238" s="125" t="s">
        <v>354</v>
      </c>
    </row>
    <row r="239" spans="1:4" s="112" customFormat="1" hidden="1" x14ac:dyDescent="0.3">
      <c r="A239" s="242"/>
      <c r="B239" s="304"/>
      <c r="C239" s="111">
        <v>0</v>
      </c>
      <c r="D239" s="125" t="s">
        <v>354</v>
      </c>
    </row>
    <row r="240" spans="1:4" s="112" customFormat="1" hidden="1" x14ac:dyDescent="0.3">
      <c r="A240" s="242"/>
      <c r="B240" s="304"/>
      <c r="C240" s="111">
        <v>0</v>
      </c>
      <c r="D240" s="125" t="s">
        <v>354</v>
      </c>
    </row>
    <row r="241" spans="1:4" s="112" customFormat="1" hidden="1" x14ac:dyDescent="0.3">
      <c r="A241" s="242"/>
      <c r="B241" s="304"/>
      <c r="C241" s="111">
        <v>0</v>
      </c>
      <c r="D241" s="125" t="s">
        <v>354</v>
      </c>
    </row>
    <row r="242" spans="1:4" s="112" customFormat="1" hidden="1" x14ac:dyDescent="0.3">
      <c r="A242" s="242"/>
      <c r="B242" s="304"/>
      <c r="C242" s="111">
        <v>0</v>
      </c>
      <c r="D242" s="125" t="s">
        <v>354</v>
      </c>
    </row>
    <row r="243" spans="1:4" s="112" customFormat="1" hidden="1" x14ac:dyDescent="0.3">
      <c r="A243" s="242"/>
      <c r="B243" s="304"/>
      <c r="C243" s="111">
        <v>0</v>
      </c>
      <c r="D243" s="125" t="s">
        <v>354</v>
      </c>
    </row>
    <row r="244" spans="1:4" s="112" customFormat="1" hidden="1" x14ac:dyDescent="0.3">
      <c r="A244" s="242"/>
      <c r="B244" s="304"/>
      <c r="C244" s="111">
        <v>0</v>
      </c>
      <c r="D244" s="125" t="s">
        <v>354</v>
      </c>
    </row>
    <row r="245" spans="1:4" s="112" customFormat="1" hidden="1" x14ac:dyDescent="0.3">
      <c r="A245" s="242"/>
      <c r="B245" s="304"/>
      <c r="C245" s="111">
        <v>0</v>
      </c>
      <c r="D245" s="125" t="s">
        <v>354</v>
      </c>
    </row>
    <row r="246" spans="1:4" s="112" customFormat="1" hidden="1" x14ac:dyDescent="0.3">
      <c r="A246" s="242"/>
      <c r="B246" s="304"/>
      <c r="C246" s="111">
        <v>0</v>
      </c>
      <c r="D246" s="125" t="s">
        <v>354</v>
      </c>
    </row>
    <row r="247" spans="1:4" s="112" customFormat="1" hidden="1" x14ac:dyDescent="0.3">
      <c r="A247" s="242"/>
      <c r="B247" s="304"/>
      <c r="C247" s="111">
        <v>0</v>
      </c>
      <c r="D247" s="125" t="s">
        <v>354</v>
      </c>
    </row>
    <row r="248" spans="1:4" s="112" customFormat="1" hidden="1" x14ac:dyDescent="0.3">
      <c r="A248" s="242"/>
      <c r="B248" s="304"/>
      <c r="C248" s="111">
        <v>0</v>
      </c>
      <c r="D248" s="125" t="s">
        <v>354</v>
      </c>
    </row>
    <row r="249" spans="1:4" s="112" customFormat="1" hidden="1" x14ac:dyDescent="0.3">
      <c r="A249" s="242"/>
      <c r="B249" s="304"/>
      <c r="C249" s="111">
        <v>0</v>
      </c>
      <c r="D249" s="125" t="s">
        <v>354</v>
      </c>
    </row>
    <row r="250" spans="1:4" s="112" customFormat="1" hidden="1" x14ac:dyDescent="0.3">
      <c r="A250" s="242"/>
      <c r="B250" s="304"/>
      <c r="C250" s="111">
        <v>0</v>
      </c>
      <c r="D250" s="125" t="s">
        <v>354</v>
      </c>
    </row>
    <row r="251" spans="1:4" s="112" customFormat="1" hidden="1" x14ac:dyDescent="0.3">
      <c r="A251" s="242"/>
      <c r="B251" s="304"/>
      <c r="C251" s="111">
        <v>0</v>
      </c>
      <c r="D251" s="125" t="s">
        <v>354</v>
      </c>
    </row>
    <row r="252" spans="1:4" s="112" customFormat="1" hidden="1" x14ac:dyDescent="0.3">
      <c r="A252" s="242"/>
      <c r="B252" s="304"/>
      <c r="C252" s="111">
        <v>0</v>
      </c>
      <c r="D252" s="125" t="s">
        <v>354</v>
      </c>
    </row>
    <row r="253" spans="1:4" s="112" customFormat="1" hidden="1" x14ac:dyDescent="0.3">
      <c r="A253" s="242"/>
      <c r="B253" s="304"/>
      <c r="C253" s="111">
        <v>0</v>
      </c>
      <c r="D253" s="125" t="s">
        <v>354</v>
      </c>
    </row>
    <row r="254" spans="1:4" s="112" customFormat="1" hidden="1" x14ac:dyDescent="0.3">
      <c r="A254" s="242"/>
      <c r="B254" s="304"/>
      <c r="C254" s="111">
        <v>0</v>
      </c>
      <c r="D254" s="125" t="s">
        <v>354</v>
      </c>
    </row>
    <row r="255" spans="1:4" s="112" customFormat="1" hidden="1" x14ac:dyDescent="0.3">
      <c r="A255" s="242"/>
      <c r="B255" s="304"/>
      <c r="C255" s="111">
        <v>0</v>
      </c>
      <c r="D255" s="125" t="s">
        <v>354</v>
      </c>
    </row>
    <row r="256" spans="1:4" s="112" customFormat="1" hidden="1" x14ac:dyDescent="0.3">
      <c r="A256" s="242"/>
      <c r="B256" s="304"/>
      <c r="C256" s="111">
        <v>0</v>
      </c>
      <c r="D256" s="125" t="s">
        <v>354</v>
      </c>
    </row>
    <row r="257" spans="1:14" s="112" customFormat="1" hidden="1" x14ac:dyDescent="0.3">
      <c r="A257" s="242"/>
      <c r="B257" s="304"/>
      <c r="C257" s="111">
        <v>0</v>
      </c>
      <c r="D257" s="125" t="s">
        <v>354</v>
      </c>
    </row>
    <row r="258" spans="1:14" s="112" customFormat="1" hidden="1" x14ac:dyDescent="0.3">
      <c r="A258" s="242"/>
      <c r="B258" s="304"/>
      <c r="C258" s="111">
        <v>0</v>
      </c>
      <c r="D258" s="125" t="s">
        <v>354</v>
      </c>
    </row>
    <row r="259" spans="1:14" s="112" customFormat="1" hidden="1" x14ac:dyDescent="0.3">
      <c r="A259" s="242"/>
      <c r="B259" s="304"/>
      <c r="C259" s="111">
        <v>0</v>
      </c>
      <c r="D259" s="125" t="s">
        <v>354</v>
      </c>
    </row>
    <row r="260" spans="1:14" s="112" customFormat="1" hidden="1" x14ac:dyDescent="0.3">
      <c r="A260" s="242"/>
      <c r="B260" s="304"/>
      <c r="C260" s="111">
        <v>0</v>
      </c>
      <c r="D260" s="125" t="s">
        <v>354</v>
      </c>
    </row>
    <row r="261" spans="1:14" s="112" customFormat="1" hidden="1" x14ac:dyDescent="0.3">
      <c r="A261" s="242"/>
      <c r="B261" s="304"/>
      <c r="C261" s="111">
        <v>0</v>
      </c>
      <c r="D261" s="125" t="s">
        <v>354</v>
      </c>
    </row>
    <row r="262" spans="1:14" s="112" customFormat="1" hidden="1" x14ac:dyDescent="0.3">
      <c r="A262" s="242"/>
      <c r="B262" s="304"/>
      <c r="C262" s="111">
        <v>0</v>
      </c>
      <c r="D262" s="125" t="s">
        <v>354</v>
      </c>
    </row>
    <row r="263" spans="1:14" s="112" customFormat="1" hidden="1" x14ac:dyDescent="0.3">
      <c r="A263" s="242"/>
      <c r="B263" s="304"/>
      <c r="C263" s="111">
        <v>0</v>
      </c>
      <c r="D263" s="125" t="s">
        <v>354</v>
      </c>
    </row>
    <row r="264" spans="1:14" s="112" customFormat="1" hidden="1" x14ac:dyDescent="0.3">
      <c r="A264" s="242"/>
      <c r="B264" s="304"/>
      <c r="C264" s="111">
        <v>0</v>
      </c>
      <c r="D264" s="125" t="s">
        <v>354</v>
      </c>
    </row>
    <row r="265" spans="1:14" s="112" customFormat="1" x14ac:dyDescent="0.3">
      <c r="A265" s="305" t="s">
        <v>331</v>
      </c>
      <c r="B265" s="305" t="s">
        <v>335</v>
      </c>
      <c r="C265" s="146">
        <f t="shared" ref="C265" ca="1" si="3">RAND()*1000000</f>
        <v>769746.82099151099</v>
      </c>
      <c r="D265" s="125" t="s">
        <v>354</v>
      </c>
    </row>
    <row r="266" spans="1:14" s="112" customFormat="1" x14ac:dyDescent="0.3">
      <c r="A266" s="244"/>
      <c r="B266" s="219" t="s">
        <v>36</v>
      </c>
      <c r="C266" s="329">
        <f ca="1">ROUND(SUBTOTAL(109,C135:C265),2)</f>
        <v>1876396.48</v>
      </c>
      <c r="D266" s="125" t="s">
        <v>354</v>
      </c>
      <c r="F266" s="128" t="s">
        <v>357</v>
      </c>
    </row>
    <row r="267" spans="1:14" x14ac:dyDescent="0.3">
      <c r="C267" s="94"/>
      <c r="D267" s="125" t="s">
        <v>352</v>
      </c>
    </row>
    <row r="268" spans="1:14" x14ac:dyDescent="0.3">
      <c r="B268" s="240" t="s">
        <v>70</v>
      </c>
      <c r="C268" s="88">
        <f ca="1">+C266+C134</f>
        <v>3211102.96</v>
      </c>
      <c r="D268" s="125" t="s">
        <v>352</v>
      </c>
      <c r="F268" s="152" t="s">
        <v>249</v>
      </c>
    </row>
    <row r="269" spans="1:14" s="112" customFormat="1" x14ac:dyDescent="0.3">
      <c r="C269" s="116"/>
      <c r="D269" s="125" t="s">
        <v>352</v>
      </c>
    </row>
    <row r="270" spans="1:14" s="112" customFormat="1" x14ac:dyDescent="0.3">
      <c r="A270" s="117" t="s">
        <v>68</v>
      </c>
      <c r="B270" s="118"/>
      <c r="C270" s="119"/>
      <c r="D270" s="125" t="s">
        <v>353</v>
      </c>
      <c r="F270" s="153" t="s">
        <v>248</v>
      </c>
    </row>
    <row r="271" spans="1:14" s="112" customFormat="1" ht="45" customHeight="1" x14ac:dyDescent="0.3">
      <c r="A271" s="559" t="s">
        <v>336</v>
      </c>
      <c r="B271" s="560"/>
      <c r="C271" s="561"/>
      <c r="D271" s="125" t="s">
        <v>353</v>
      </c>
      <c r="F271" s="556" t="s">
        <v>310</v>
      </c>
      <c r="G271" s="556"/>
      <c r="H271" s="556"/>
      <c r="I271" s="556"/>
      <c r="J271" s="556"/>
      <c r="K271" s="556"/>
      <c r="L271" s="556"/>
      <c r="M271" s="556"/>
      <c r="N271" s="556"/>
    </row>
    <row r="272" spans="1:14" x14ac:dyDescent="0.3">
      <c r="D272" s="112" t="s">
        <v>354</v>
      </c>
    </row>
    <row r="273" spans="1:14" s="112" customFormat="1" x14ac:dyDescent="0.3">
      <c r="A273" s="117" t="s">
        <v>69</v>
      </c>
      <c r="B273" s="122"/>
      <c r="C273" s="123"/>
      <c r="D273" s="297" t="s">
        <v>354</v>
      </c>
      <c r="F273" s="153" t="s">
        <v>248</v>
      </c>
    </row>
    <row r="274" spans="1:14" s="112" customFormat="1" ht="45" customHeight="1" x14ac:dyDescent="0.3">
      <c r="A274" s="559" t="s">
        <v>337</v>
      </c>
      <c r="B274" s="560"/>
      <c r="C274" s="561"/>
      <c r="D274" s="112" t="s">
        <v>354</v>
      </c>
      <c r="F274" s="556" t="s">
        <v>310</v>
      </c>
      <c r="G274" s="556"/>
      <c r="H274" s="556"/>
      <c r="I274" s="556"/>
      <c r="J274" s="556"/>
      <c r="K274" s="556"/>
      <c r="L274" s="556"/>
      <c r="M274" s="556"/>
      <c r="N274" s="556"/>
    </row>
    <row r="275" spans="1:14" x14ac:dyDescent="0.3">
      <c r="D275" s="112"/>
    </row>
  </sheetData>
  <sheetProtection algorithmName="SHA-512" hashValue="dSZyHl/oVcxH9oDj4qVs3xna+5vJUNFUW5eFwCvxQMYE4W6pLqTuWVNaH7fcNy5fdmPN/nQ7F9xlTg9BcmOCmQ==" saltValue="o9JJ57m3WJx61di4K3iP5Q=="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zoomScaleNormal="100" zoomScaleSheetLayoutView="100" workbookViewId="0">
      <selection activeCell="A133" sqref="A8:XFD133"/>
    </sheetView>
  </sheetViews>
  <sheetFormatPr defaultColWidth="9.109375" defaultRowHeight="14.4" x14ac:dyDescent="0.3"/>
  <cols>
    <col min="1" max="1" width="42.33203125" style="8" customWidth="1"/>
    <col min="2" max="5" width="16.44140625" style="8" customWidth="1"/>
    <col min="6" max="6" width="16.6640625" style="8" customWidth="1"/>
    <col min="7" max="7" width="11" hidden="1" customWidth="1"/>
    <col min="8" max="8" width="2.44140625" style="8" customWidth="1"/>
    <col min="9" max="16384" width="9.109375" style="8"/>
  </cols>
  <sheetData>
    <row r="1" spans="1:7" ht="29.25" customHeight="1" x14ac:dyDescent="0.3">
      <c r="A1" s="554" t="s">
        <v>188</v>
      </c>
      <c r="B1" s="554"/>
      <c r="C1" s="554"/>
      <c r="D1" s="554"/>
      <c r="E1" s="554"/>
      <c r="F1" s="8">
        <f>+'Section A'!B2</f>
        <v>0</v>
      </c>
      <c r="G1" s="56" t="s">
        <v>355</v>
      </c>
    </row>
    <row r="2" spans="1:7" ht="41.25" customHeight="1" x14ac:dyDescent="0.3">
      <c r="A2" s="555" t="s">
        <v>252</v>
      </c>
      <c r="B2" s="555"/>
      <c r="C2" s="555"/>
      <c r="D2" s="555"/>
      <c r="E2" s="555"/>
      <c r="F2" s="555"/>
      <c r="G2" s="8" t="s">
        <v>352</v>
      </c>
    </row>
    <row r="3" spans="1:7" ht="7.5" customHeight="1" x14ac:dyDescent="0.3">
      <c r="A3" s="13"/>
      <c r="B3" s="13"/>
      <c r="C3" s="13"/>
      <c r="D3" s="13"/>
      <c r="E3" s="13"/>
      <c r="F3" s="13"/>
      <c r="G3" t="s">
        <v>352</v>
      </c>
    </row>
    <row r="4" spans="1:7" ht="26.4" x14ac:dyDescent="0.3">
      <c r="A4" s="241" t="s">
        <v>64</v>
      </c>
      <c r="B4" s="60" t="s">
        <v>46</v>
      </c>
      <c r="C4" s="60" t="s">
        <v>45</v>
      </c>
      <c r="D4" s="60" t="s">
        <v>34</v>
      </c>
      <c r="E4" s="60" t="s">
        <v>33</v>
      </c>
      <c r="F4" s="321" t="s">
        <v>291</v>
      </c>
      <c r="G4" s="296" t="s">
        <v>352</v>
      </c>
    </row>
    <row r="5" spans="1:7" s="112" customFormat="1" x14ac:dyDescent="0.3">
      <c r="A5" s="246" t="s">
        <v>64</v>
      </c>
      <c r="B5" s="283">
        <v>3</v>
      </c>
      <c r="C5" s="283" t="s">
        <v>315</v>
      </c>
      <c r="D5" s="287">
        <f ca="1">RAND()*100000</f>
        <v>97128.981637641351</v>
      </c>
      <c r="E5" s="283">
        <v>3</v>
      </c>
      <c r="F5" s="89">
        <f t="shared" ref="F5:F36" ca="1" si="0">ROUND(+B5*D5*E5,2)</f>
        <v>874160.83</v>
      </c>
      <c r="G5" s="125" t="s">
        <v>353</v>
      </c>
    </row>
    <row r="6" spans="1:7" s="112" customFormat="1" x14ac:dyDescent="0.3">
      <c r="A6" s="305" t="s">
        <v>362</v>
      </c>
      <c r="B6" s="283">
        <v>3</v>
      </c>
      <c r="C6" s="283" t="s">
        <v>315</v>
      </c>
      <c r="D6" s="287">
        <f t="shared" ref="D6:D7" ca="1" si="1">RAND()*100000</f>
        <v>32061.729144067907</v>
      </c>
      <c r="E6" s="283">
        <v>3</v>
      </c>
      <c r="F6" s="89">
        <f t="shared" ca="1" si="0"/>
        <v>288555.56</v>
      </c>
      <c r="G6" s="125" t="s">
        <v>353</v>
      </c>
    </row>
    <row r="7" spans="1:7" s="112" customFormat="1" x14ac:dyDescent="0.3">
      <c r="A7" s="305" t="s">
        <v>363</v>
      </c>
      <c r="B7" s="283">
        <v>3</v>
      </c>
      <c r="C7" s="283" t="s">
        <v>315</v>
      </c>
      <c r="D7" s="287">
        <f t="shared" ca="1" si="1"/>
        <v>5803.8208980662139</v>
      </c>
      <c r="E7" s="283">
        <v>3</v>
      </c>
      <c r="F7" s="89">
        <f t="shared" ca="1" si="0"/>
        <v>52234.39</v>
      </c>
      <c r="G7" s="125" t="s">
        <v>353</v>
      </c>
    </row>
    <row r="8" spans="1:7" s="112" customFormat="1" hidden="1" x14ac:dyDescent="0.3">
      <c r="A8" s="305"/>
      <c r="B8" s="283"/>
      <c r="C8" s="283"/>
      <c r="D8" s="287"/>
      <c r="E8" s="283"/>
      <c r="F8" s="89">
        <f t="shared" si="0"/>
        <v>0</v>
      </c>
      <c r="G8" s="125" t="s">
        <v>353</v>
      </c>
    </row>
    <row r="9" spans="1:7" s="112" customFormat="1" hidden="1" x14ac:dyDescent="0.3">
      <c r="A9" s="305"/>
      <c r="B9" s="283"/>
      <c r="C9" s="283"/>
      <c r="D9" s="287"/>
      <c r="E9" s="283"/>
      <c r="F9" s="89">
        <f t="shared" si="0"/>
        <v>0</v>
      </c>
      <c r="G9" s="125" t="s">
        <v>353</v>
      </c>
    </row>
    <row r="10" spans="1:7" s="112" customFormat="1" hidden="1" x14ac:dyDescent="0.3">
      <c r="A10" s="305"/>
      <c r="B10" s="283"/>
      <c r="C10" s="283"/>
      <c r="D10" s="287"/>
      <c r="E10" s="283"/>
      <c r="F10" s="89">
        <f t="shared" si="0"/>
        <v>0</v>
      </c>
      <c r="G10" s="125" t="s">
        <v>353</v>
      </c>
    </row>
    <row r="11" spans="1:7" s="112" customFormat="1" hidden="1" x14ac:dyDescent="0.3">
      <c r="A11" s="305"/>
      <c r="B11" s="283"/>
      <c r="C11" s="283"/>
      <c r="D11" s="287"/>
      <c r="E11" s="283"/>
      <c r="F11" s="89">
        <f t="shared" si="0"/>
        <v>0</v>
      </c>
      <c r="G11" s="125" t="s">
        <v>353</v>
      </c>
    </row>
    <row r="12" spans="1:7" s="112" customFormat="1" hidden="1" x14ac:dyDescent="0.3">
      <c r="A12" s="305"/>
      <c r="B12" s="283"/>
      <c r="C12" s="283"/>
      <c r="D12" s="287"/>
      <c r="E12" s="283"/>
      <c r="F12" s="89">
        <f t="shared" si="0"/>
        <v>0</v>
      </c>
      <c r="G12" s="125" t="s">
        <v>353</v>
      </c>
    </row>
    <row r="13" spans="1:7" s="112" customFormat="1" hidden="1" x14ac:dyDescent="0.3">
      <c r="A13" s="305"/>
      <c r="B13" s="283"/>
      <c r="C13" s="283"/>
      <c r="D13" s="287"/>
      <c r="E13" s="283"/>
      <c r="F13" s="89">
        <f t="shared" si="0"/>
        <v>0</v>
      </c>
      <c r="G13" s="125" t="s">
        <v>353</v>
      </c>
    </row>
    <row r="14" spans="1:7" s="112" customFormat="1" hidden="1" x14ac:dyDescent="0.3">
      <c r="A14" s="305"/>
      <c r="B14" s="283"/>
      <c r="C14" s="283"/>
      <c r="D14" s="287"/>
      <c r="E14" s="283"/>
      <c r="F14" s="89">
        <f t="shared" si="0"/>
        <v>0</v>
      </c>
      <c r="G14" s="125" t="s">
        <v>353</v>
      </c>
    </row>
    <row r="15" spans="1:7" s="112" customFormat="1" hidden="1" x14ac:dyDescent="0.3">
      <c r="A15" s="305"/>
      <c r="B15" s="283"/>
      <c r="C15" s="283"/>
      <c r="D15" s="287"/>
      <c r="E15" s="283"/>
      <c r="F15" s="89">
        <f t="shared" si="0"/>
        <v>0</v>
      </c>
      <c r="G15" s="125" t="s">
        <v>353</v>
      </c>
    </row>
    <row r="16" spans="1:7" s="112" customFormat="1" hidden="1" x14ac:dyDescent="0.3">
      <c r="A16" s="305"/>
      <c r="B16" s="283"/>
      <c r="C16" s="283"/>
      <c r="D16" s="287"/>
      <c r="E16" s="283"/>
      <c r="F16" s="89">
        <f t="shared" si="0"/>
        <v>0</v>
      </c>
      <c r="G16" s="125" t="s">
        <v>353</v>
      </c>
    </row>
    <row r="17" spans="1:7" s="112" customFormat="1" hidden="1" x14ac:dyDescent="0.3">
      <c r="A17" s="305"/>
      <c r="B17" s="283"/>
      <c r="C17" s="283"/>
      <c r="D17" s="287"/>
      <c r="E17" s="283"/>
      <c r="F17" s="89">
        <f t="shared" si="0"/>
        <v>0</v>
      </c>
      <c r="G17" s="125" t="s">
        <v>353</v>
      </c>
    </row>
    <row r="18" spans="1:7" s="112" customFormat="1" hidden="1" x14ac:dyDescent="0.3">
      <c r="A18" s="305"/>
      <c r="B18" s="283"/>
      <c r="C18" s="283"/>
      <c r="D18" s="287"/>
      <c r="E18" s="283"/>
      <c r="F18" s="89">
        <f t="shared" si="0"/>
        <v>0</v>
      </c>
      <c r="G18" s="125" t="s">
        <v>353</v>
      </c>
    </row>
    <row r="19" spans="1:7" s="112" customFormat="1" hidden="1" x14ac:dyDescent="0.3">
      <c r="A19" s="305"/>
      <c r="B19" s="283"/>
      <c r="C19" s="283"/>
      <c r="D19" s="287"/>
      <c r="E19" s="283"/>
      <c r="F19" s="89">
        <f t="shared" si="0"/>
        <v>0</v>
      </c>
      <c r="G19" s="125" t="s">
        <v>353</v>
      </c>
    </row>
    <row r="20" spans="1:7" s="112" customFormat="1" hidden="1" x14ac:dyDescent="0.3">
      <c r="A20" s="305"/>
      <c r="B20" s="283"/>
      <c r="C20" s="283"/>
      <c r="D20" s="287"/>
      <c r="E20" s="283"/>
      <c r="F20" s="89">
        <f t="shared" si="0"/>
        <v>0</v>
      </c>
      <c r="G20" s="125" t="s">
        <v>353</v>
      </c>
    </row>
    <row r="21" spans="1:7" s="112" customFormat="1" hidden="1" x14ac:dyDescent="0.3">
      <c r="A21" s="305"/>
      <c r="B21" s="283"/>
      <c r="C21" s="283"/>
      <c r="D21" s="287"/>
      <c r="E21" s="283"/>
      <c r="F21" s="89">
        <f t="shared" si="0"/>
        <v>0</v>
      </c>
      <c r="G21" s="125" t="s">
        <v>353</v>
      </c>
    </row>
    <row r="22" spans="1:7" s="112" customFormat="1" hidden="1" x14ac:dyDescent="0.3">
      <c r="A22" s="305"/>
      <c r="B22" s="283"/>
      <c r="C22" s="283"/>
      <c r="D22" s="287"/>
      <c r="E22" s="283"/>
      <c r="F22" s="89">
        <f t="shared" si="0"/>
        <v>0</v>
      </c>
      <c r="G22" s="125" t="s">
        <v>353</v>
      </c>
    </row>
    <row r="23" spans="1:7" s="112" customFormat="1" hidden="1" x14ac:dyDescent="0.3">
      <c r="A23" s="305"/>
      <c r="B23" s="283"/>
      <c r="C23" s="283"/>
      <c r="D23" s="287"/>
      <c r="E23" s="283"/>
      <c r="F23" s="89">
        <f t="shared" si="0"/>
        <v>0</v>
      </c>
      <c r="G23" s="125" t="s">
        <v>353</v>
      </c>
    </row>
    <row r="24" spans="1:7" s="112" customFormat="1" hidden="1" x14ac:dyDescent="0.3">
      <c r="A24" s="305"/>
      <c r="B24" s="283"/>
      <c r="C24" s="283"/>
      <c r="D24" s="287"/>
      <c r="E24" s="283"/>
      <c r="F24" s="89">
        <f t="shared" si="0"/>
        <v>0</v>
      </c>
      <c r="G24" s="125" t="s">
        <v>353</v>
      </c>
    </row>
    <row r="25" spans="1:7" s="112" customFormat="1" hidden="1" x14ac:dyDescent="0.3">
      <c r="A25" s="305"/>
      <c r="B25" s="283"/>
      <c r="C25" s="283"/>
      <c r="D25" s="287"/>
      <c r="E25" s="283"/>
      <c r="F25" s="89">
        <f t="shared" si="0"/>
        <v>0</v>
      </c>
      <c r="G25" s="125" t="s">
        <v>353</v>
      </c>
    </row>
    <row r="26" spans="1:7" s="112" customFormat="1" hidden="1" x14ac:dyDescent="0.3">
      <c r="A26" s="305"/>
      <c r="B26" s="283"/>
      <c r="C26" s="283"/>
      <c r="D26" s="287"/>
      <c r="E26" s="283"/>
      <c r="F26" s="89">
        <f t="shared" si="0"/>
        <v>0</v>
      </c>
      <c r="G26" s="125" t="s">
        <v>353</v>
      </c>
    </row>
    <row r="27" spans="1:7" s="112" customFormat="1" hidden="1" x14ac:dyDescent="0.3">
      <c r="A27" s="305"/>
      <c r="B27" s="283"/>
      <c r="C27" s="283"/>
      <c r="D27" s="287"/>
      <c r="E27" s="283"/>
      <c r="F27" s="89">
        <f t="shared" si="0"/>
        <v>0</v>
      </c>
      <c r="G27" s="125" t="s">
        <v>353</v>
      </c>
    </row>
    <row r="28" spans="1:7" s="112" customFormat="1" hidden="1" x14ac:dyDescent="0.3">
      <c r="A28" s="305"/>
      <c r="B28" s="283"/>
      <c r="C28" s="283"/>
      <c r="D28" s="287"/>
      <c r="E28" s="283"/>
      <c r="F28" s="89">
        <f t="shared" si="0"/>
        <v>0</v>
      </c>
      <c r="G28" s="125" t="s">
        <v>353</v>
      </c>
    </row>
    <row r="29" spans="1:7" s="112" customFormat="1" hidden="1" x14ac:dyDescent="0.3">
      <c r="A29" s="305"/>
      <c r="B29" s="283"/>
      <c r="C29" s="283"/>
      <c r="D29" s="287"/>
      <c r="E29" s="283"/>
      <c r="F29" s="89">
        <f t="shared" si="0"/>
        <v>0</v>
      </c>
      <c r="G29" s="125" t="s">
        <v>353</v>
      </c>
    </row>
    <row r="30" spans="1:7" s="112" customFormat="1" hidden="1" x14ac:dyDescent="0.3">
      <c r="A30" s="305"/>
      <c r="B30" s="283"/>
      <c r="C30" s="283"/>
      <c r="D30" s="287"/>
      <c r="E30" s="283"/>
      <c r="F30" s="89">
        <f t="shared" si="0"/>
        <v>0</v>
      </c>
      <c r="G30" s="125" t="s">
        <v>353</v>
      </c>
    </row>
    <row r="31" spans="1:7" s="112" customFormat="1" hidden="1" x14ac:dyDescent="0.3">
      <c r="A31" s="305"/>
      <c r="B31" s="283"/>
      <c r="C31" s="283"/>
      <c r="D31" s="287"/>
      <c r="E31" s="283"/>
      <c r="F31" s="89">
        <f t="shared" si="0"/>
        <v>0</v>
      </c>
      <c r="G31" s="125" t="s">
        <v>353</v>
      </c>
    </row>
    <row r="32" spans="1:7" s="112" customFormat="1" hidden="1" x14ac:dyDescent="0.3">
      <c r="A32" s="305"/>
      <c r="B32" s="283"/>
      <c r="C32" s="283"/>
      <c r="D32" s="287"/>
      <c r="E32" s="283"/>
      <c r="F32" s="89">
        <f t="shared" si="0"/>
        <v>0</v>
      </c>
      <c r="G32" s="125" t="s">
        <v>353</v>
      </c>
    </row>
    <row r="33" spans="1:7" s="112" customFormat="1" hidden="1" x14ac:dyDescent="0.3">
      <c r="A33" s="305"/>
      <c r="B33" s="283"/>
      <c r="C33" s="283"/>
      <c r="D33" s="287"/>
      <c r="E33" s="283"/>
      <c r="F33" s="89">
        <f t="shared" si="0"/>
        <v>0</v>
      </c>
      <c r="G33" s="125" t="s">
        <v>353</v>
      </c>
    </row>
    <row r="34" spans="1:7" s="112" customFormat="1" hidden="1" x14ac:dyDescent="0.3">
      <c r="A34" s="305"/>
      <c r="B34" s="283"/>
      <c r="C34" s="283"/>
      <c r="D34" s="287"/>
      <c r="E34" s="283"/>
      <c r="F34" s="89">
        <f t="shared" si="0"/>
        <v>0</v>
      </c>
      <c r="G34" s="125" t="s">
        <v>353</v>
      </c>
    </row>
    <row r="35" spans="1:7" s="112" customFormat="1" hidden="1" x14ac:dyDescent="0.3">
      <c r="A35" s="305"/>
      <c r="B35" s="283"/>
      <c r="C35" s="283"/>
      <c r="D35" s="287"/>
      <c r="E35" s="283"/>
      <c r="F35" s="89">
        <f t="shared" si="0"/>
        <v>0</v>
      </c>
      <c r="G35" s="125" t="s">
        <v>353</v>
      </c>
    </row>
    <row r="36" spans="1:7" s="112" customFormat="1" hidden="1" x14ac:dyDescent="0.3">
      <c r="A36" s="305"/>
      <c r="B36" s="283"/>
      <c r="C36" s="283"/>
      <c r="D36" s="287"/>
      <c r="E36" s="283"/>
      <c r="F36" s="89">
        <f t="shared" si="0"/>
        <v>0</v>
      </c>
      <c r="G36" s="125" t="s">
        <v>353</v>
      </c>
    </row>
    <row r="37" spans="1:7" s="112" customFormat="1" hidden="1" x14ac:dyDescent="0.3">
      <c r="A37" s="305"/>
      <c r="B37" s="283"/>
      <c r="C37" s="283"/>
      <c r="D37" s="287"/>
      <c r="E37" s="283"/>
      <c r="F37" s="89">
        <f t="shared" ref="F37:F68" si="2">ROUND(+B37*D37*E37,2)</f>
        <v>0</v>
      </c>
      <c r="G37" s="125" t="s">
        <v>353</v>
      </c>
    </row>
    <row r="38" spans="1:7" s="112" customFormat="1" hidden="1" x14ac:dyDescent="0.3">
      <c r="A38" s="305"/>
      <c r="B38" s="283"/>
      <c r="C38" s="283"/>
      <c r="D38" s="287"/>
      <c r="E38" s="283"/>
      <c r="F38" s="89">
        <f t="shared" si="2"/>
        <v>0</v>
      </c>
      <c r="G38" s="125" t="s">
        <v>353</v>
      </c>
    </row>
    <row r="39" spans="1:7" s="112" customFormat="1" hidden="1" x14ac:dyDescent="0.3">
      <c r="A39" s="305"/>
      <c r="B39" s="283"/>
      <c r="C39" s="283"/>
      <c r="D39" s="287"/>
      <c r="E39" s="283"/>
      <c r="F39" s="89">
        <f t="shared" si="2"/>
        <v>0</v>
      </c>
      <c r="G39" s="125" t="s">
        <v>353</v>
      </c>
    </row>
    <row r="40" spans="1:7" s="112" customFormat="1" hidden="1" x14ac:dyDescent="0.3">
      <c r="A40" s="305"/>
      <c r="B40" s="283"/>
      <c r="C40" s="283"/>
      <c r="D40" s="287"/>
      <c r="E40" s="283"/>
      <c r="F40" s="89">
        <f t="shared" si="2"/>
        <v>0</v>
      </c>
      <c r="G40" s="125" t="s">
        <v>353</v>
      </c>
    </row>
    <row r="41" spans="1:7" s="112" customFormat="1" hidden="1" x14ac:dyDescent="0.3">
      <c r="A41" s="305"/>
      <c r="B41" s="283"/>
      <c r="C41" s="283"/>
      <c r="D41" s="287"/>
      <c r="E41" s="283"/>
      <c r="F41" s="89">
        <f t="shared" si="2"/>
        <v>0</v>
      </c>
      <c r="G41" s="125" t="s">
        <v>353</v>
      </c>
    </row>
    <row r="42" spans="1:7" s="112" customFormat="1" hidden="1" x14ac:dyDescent="0.3">
      <c r="A42" s="305"/>
      <c r="B42" s="283"/>
      <c r="C42" s="283"/>
      <c r="D42" s="287"/>
      <c r="E42" s="283"/>
      <c r="F42" s="89">
        <f t="shared" si="2"/>
        <v>0</v>
      </c>
      <c r="G42" s="125" t="s">
        <v>353</v>
      </c>
    </row>
    <row r="43" spans="1:7" s="112" customFormat="1" hidden="1" x14ac:dyDescent="0.3">
      <c r="A43" s="305"/>
      <c r="B43" s="283"/>
      <c r="C43" s="283"/>
      <c r="D43" s="287"/>
      <c r="E43" s="283"/>
      <c r="F43" s="89">
        <f t="shared" si="2"/>
        <v>0</v>
      </c>
      <c r="G43" s="125" t="s">
        <v>353</v>
      </c>
    </row>
    <row r="44" spans="1:7" s="112" customFormat="1" hidden="1" x14ac:dyDescent="0.3">
      <c r="A44" s="305"/>
      <c r="B44" s="283"/>
      <c r="C44" s="283"/>
      <c r="D44" s="287"/>
      <c r="E44" s="283"/>
      <c r="F44" s="89">
        <f t="shared" si="2"/>
        <v>0</v>
      </c>
      <c r="G44" s="125" t="s">
        <v>353</v>
      </c>
    </row>
    <row r="45" spans="1:7" s="112" customFormat="1" hidden="1" x14ac:dyDescent="0.3">
      <c r="A45" s="305"/>
      <c r="B45" s="283"/>
      <c r="C45" s="283"/>
      <c r="D45" s="287"/>
      <c r="E45" s="283"/>
      <c r="F45" s="89">
        <f t="shared" si="2"/>
        <v>0</v>
      </c>
      <c r="G45" s="125" t="s">
        <v>353</v>
      </c>
    </row>
    <row r="46" spans="1:7" s="112" customFormat="1" hidden="1" x14ac:dyDescent="0.3">
      <c r="A46" s="305"/>
      <c r="B46" s="283"/>
      <c r="C46" s="283"/>
      <c r="D46" s="287"/>
      <c r="E46" s="283"/>
      <c r="F46" s="89">
        <f t="shared" si="2"/>
        <v>0</v>
      </c>
      <c r="G46" s="125" t="s">
        <v>353</v>
      </c>
    </row>
    <row r="47" spans="1:7" s="112" customFormat="1" hidden="1" x14ac:dyDescent="0.3">
      <c r="A47" s="305"/>
      <c r="B47" s="283"/>
      <c r="C47" s="283"/>
      <c r="D47" s="287"/>
      <c r="E47" s="283"/>
      <c r="F47" s="89">
        <f t="shared" si="2"/>
        <v>0</v>
      </c>
      <c r="G47" s="125" t="s">
        <v>353</v>
      </c>
    </row>
    <row r="48" spans="1:7" s="112" customFormat="1" hidden="1" x14ac:dyDescent="0.3">
      <c r="A48" s="305"/>
      <c r="B48" s="283"/>
      <c r="C48" s="283"/>
      <c r="D48" s="287"/>
      <c r="E48" s="283"/>
      <c r="F48" s="89">
        <f t="shared" si="2"/>
        <v>0</v>
      </c>
      <c r="G48" s="125" t="s">
        <v>353</v>
      </c>
    </row>
    <row r="49" spans="1:7" s="112" customFormat="1" hidden="1" x14ac:dyDescent="0.3">
      <c r="A49" s="305"/>
      <c r="B49" s="283"/>
      <c r="C49" s="283"/>
      <c r="D49" s="287"/>
      <c r="E49" s="283"/>
      <c r="F49" s="89">
        <f t="shared" si="2"/>
        <v>0</v>
      </c>
      <c r="G49" s="125" t="s">
        <v>353</v>
      </c>
    </row>
    <row r="50" spans="1:7" s="112" customFormat="1" hidden="1" x14ac:dyDescent="0.3">
      <c r="A50" s="305"/>
      <c r="B50" s="283"/>
      <c r="C50" s="283"/>
      <c r="D50" s="287"/>
      <c r="E50" s="283"/>
      <c r="F50" s="89">
        <f t="shared" si="2"/>
        <v>0</v>
      </c>
      <c r="G50" s="125" t="s">
        <v>353</v>
      </c>
    </row>
    <row r="51" spans="1:7" s="112" customFormat="1" hidden="1" x14ac:dyDescent="0.3">
      <c r="A51" s="305"/>
      <c r="B51" s="283"/>
      <c r="C51" s="283"/>
      <c r="D51" s="287"/>
      <c r="E51" s="283"/>
      <c r="F51" s="89">
        <f t="shared" si="2"/>
        <v>0</v>
      </c>
      <c r="G51" s="125" t="s">
        <v>353</v>
      </c>
    </row>
    <row r="52" spans="1:7" s="112" customFormat="1" hidden="1" x14ac:dyDescent="0.3">
      <c r="A52" s="305"/>
      <c r="B52" s="283"/>
      <c r="C52" s="283"/>
      <c r="D52" s="287"/>
      <c r="E52" s="283"/>
      <c r="F52" s="89">
        <f t="shared" si="2"/>
        <v>0</v>
      </c>
      <c r="G52" s="125" t="s">
        <v>353</v>
      </c>
    </row>
    <row r="53" spans="1:7" s="112" customFormat="1" hidden="1" x14ac:dyDescent="0.3">
      <c r="A53" s="305"/>
      <c r="B53" s="283"/>
      <c r="C53" s="283"/>
      <c r="D53" s="287"/>
      <c r="E53" s="283"/>
      <c r="F53" s="89">
        <f t="shared" si="2"/>
        <v>0</v>
      </c>
      <c r="G53" s="125" t="s">
        <v>353</v>
      </c>
    </row>
    <row r="54" spans="1:7" s="112" customFormat="1" hidden="1" x14ac:dyDescent="0.3">
      <c r="A54" s="305"/>
      <c r="B54" s="283"/>
      <c r="C54" s="283"/>
      <c r="D54" s="287"/>
      <c r="E54" s="283"/>
      <c r="F54" s="89">
        <f t="shared" si="2"/>
        <v>0</v>
      </c>
      <c r="G54" s="125" t="s">
        <v>353</v>
      </c>
    </row>
    <row r="55" spans="1:7" s="112" customFormat="1" hidden="1" x14ac:dyDescent="0.3">
      <c r="A55" s="305"/>
      <c r="B55" s="283"/>
      <c r="C55" s="283"/>
      <c r="D55" s="287"/>
      <c r="E55" s="283"/>
      <c r="F55" s="89">
        <f t="shared" si="2"/>
        <v>0</v>
      </c>
      <c r="G55" s="125" t="s">
        <v>353</v>
      </c>
    </row>
    <row r="56" spans="1:7" s="112" customFormat="1" hidden="1" x14ac:dyDescent="0.3">
      <c r="A56" s="305"/>
      <c r="B56" s="283"/>
      <c r="C56" s="283"/>
      <c r="D56" s="287"/>
      <c r="E56" s="283"/>
      <c r="F56" s="89">
        <f t="shared" si="2"/>
        <v>0</v>
      </c>
      <c r="G56" s="125" t="s">
        <v>353</v>
      </c>
    </row>
    <row r="57" spans="1:7" s="112" customFormat="1" hidden="1" x14ac:dyDescent="0.3">
      <c r="A57" s="305"/>
      <c r="B57" s="283"/>
      <c r="C57" s="283"/>
      <c r="D57" s="287"/>
      <c r="E57" s="283"/>
      <c r="F57" s="89">
        <f t="shared" si="2"/>
        <v>0</v>
      </c>
      <c r="G57" s="125" t="s">
        <v>353</v>
      </c>
    </row>
    <row r="58" spans="1:7" s="112" customFormat="1" hidden="1" x14ac:dyDescent="0.3">
      <c r="A58" s="305"/>
      <c r="B58" s="283"/>
      <c r="C58" s="283"/>
      <c r="D58" s="287"/>
      <c r="E58" s="283"/>
      <c r="F58" s="89">
        <f t="shared" si="2"/>
        <v>0</v>
      </c>
      <c r="G58" s="125" t="s">
        <v>353</v>
      </c>
    </row>
    <row r="59" spans="1:7" s="112" customFormat="1" hidden="1" x14ac:dyDescent="0.3">
      <c r="A59" s="305"/>
      <c r="B59" s="283"/>
      <c r="C59" s="283"/>
      <c r="D59" s="287"/>
      <c r="E59" s="283"/>
      <c r="F59" s="89">
        <f t="shared" si="2"/>
        <v>0</v>
      </c>
      <c r="G59" s="125" t="s">
        <v>353</v>
      </c>
    </row>
    <row r="60" spans="1:7" s="112" customFormat="1" hidden="1" x14ac:dyDescent="0.3">
      <c r="A60" s="305"/>
      <c r="B60" s="283"/>
      <c r="C60" s="283"/>
      <c r="D60" s="287"/>
      <c r="E60" s="283"/>
      <c r="F60" s="89">
        <f t="shared" si="2"/>
        <v>0</v>
      </c>
      <c r="G60" s="125" t="s">
        <v>353</v>
      </c>
    </row>
    <row r="61" spans="1:7" s="112" customFormat="1" hidden="1" x14ac:dyDescent="0.3">
      <c r="A61" s="305"/>
      <c r="B61" s="283"/>
      <c r="C61" s="283"/>
      <c r="D61" s="287"/>
      <c r="E61" s="283"/>
      <c r="F61" s="89">
        <f t="shared" si="2"/>
        <v>0</v>
      </c>
      <c r="G61" s="125" t="s">
        <v>353</v>
      </c>
    </row>
    <row r="62" spans="1:7" s="112" customFormat="1" hidden="1" x14ac:dyDescent="0.3">
      <c r="A62" s="305"/>
      <c r="B62" s="283"/>
      <c r="C62" s="283"/>
      <c r="D62" s="287"/>
      <c r="E62" s="283"/>
      <c r="F62" s="89">
        <f t="shared" si="2"/>
        <v>0</v>
      </c>
      <c r="G62" s="125" t="s">
        <v>353</v>
      </c>
    </row>
    <row r="63" spans="1:7" s="112" customFormat="1" hidden="1" x14ac:dyDescent="0.3">
      <c r="A63" s="305"/>
      <c r="B63" s="283"/>
      <c r="C63" s="283"/>
      <c r="D63" s="287"/>
      <c r="E63" s="283"/>
      <c r="F63" s="89">
        <f t="shared" si="2"/>
        <v>0</v>
      </c>
      <c r="G63" s="125" t="s">
        <v>353</v>
      </c>
    </row>
    <row r="64" spans="1:7" s="112" customFormat="1" hidden="1" x14ac:dyDescent="0.3">
      <c r="A64" s="305"/>
      <c r="B64" s="283"/>
      <c r="C64" s="283"/>
      <c r="D64" s="287"/>
      <c r="E64" s="283"/>
      <c r="F64" s="89">
        <f t="shared" si="2"/>
        <v>0</v>
      </c>
      <c r="G64" s="125" t="s">
        <v>353</v>
      </c>
    </row>
    <row r="65" spans="1:7" s="112" customFormat="1" hidden="1" x14ac:dyDescent="0.3">
      <c r="A65" s="305"/>
      <c r="B65" s="283"/>
      <c r="C65" s="283"/>
      <c r="D65" s="287"/>
      <c r="E65" s="283"/>
      <c r="F65" s="89">
        <f t="shared" si="2"/>
        <v>0</v>
      </c>
      <c r="G65" s="125" t="s">
        <v>353</v>
      </c>
    </row>
    <row r="66" spans="1:7" s="112" customFormat="1" hidden="1" x14ac:dyDescent="0.3">
      <c r="A66" s="305"/>
      <c r="B66" s="283"/>
      <c r="C66" s="283"/>
      <c r="D66" s="287"/>
      <c r="E66" s="283"/>
      <c r="F66" s="89">
        <f t="shared" si="2"/>
        <v>0</v>
      </c>
      <c r="G66" s="125" t="s">
        <v>353</v>
      </c>
    </row>
    <row r="67" spans="1:7" s="112" customFormat="1" hidden="1" x14ac:dyDescent="0.3">
      <c r="A67" s="305"/>
      <c r="B67" s="283"/>
      <c r="C67" s="283"/>
      <c r="D67" s="287"/>
      <c r="E67" s="283"/>
      <c r="F67" s="89">
        <f t="shared" si="2"/>
        <v>0</v>
      </c>
      <c r="G67" s="125" t="s">
        <v>353</v>
      </c>
    </row>
    <row r="68" spans="1:7" s="112" customFormat="1" hidden="1" x14ac:dyDescent="0.3">
      <c r="A68" s="305"/>
      <c r="B68" s="283"/>
      <c r="C68" s="283"/>
      <c r="D68" s="287"/>
      <c r="E68" s="283"/>
      <c r="F68" s="89">
        <f t="shared" si="2"/>
        <v>0</v>
      </c>
      <c r="G68" s="125" t="s">
        <v>353</v>
      </c>
    </row>
    <row r="69" spans="1:7" s="112" customFormat="1" hidden="1" x14ac:dyDescent="0.3">
      <c r="A69" s="305"/>
      <c r="B69" s="283"/>
      <c r="C69" s="283"/>
      <c r="D69" s="287"/>
      <c r="E69" s="283"/>
      <c r="F69" s="89">
        <f t="shared" ref="F69:F100" si="3">ROUND(+B69*D69*E69,2)</f>
        <v>0</v>
      </c>
      <c r="G69" s="125" t="s">
        <v>353</v>
      </c>
    </row>
    <row r="70" spans="1:7" s="112" customFormat="1" hidden="1" x14ac:dyDescent="0.3">
      <c r="A70" s="305"/>
      <c r="B70" s="283"/>
      <c r="C70" s="283"/>
      <c r="D70" s="287"/>
      <c r="E70" s="283"/>
      <c r="F70" s="89">
        <f t="shared" si="3"/>
        <v>0</v>
      </c>
      <c r="G70" s="125" t="s">
        <v>353</v>
      </c>
    </row>
    <row r="71" spans="1:7" s="112" customFormat="1" hidden="1" x14ac:dyDescent="0.3">
      <c r="A71" s="305"/>
      <c r="B71" s="283"/>
      <c r="C71" s="283"/>
      <c r="D71" s="287"/>
      <c r="E71" s="283"/>
      <c r="F71" s="89">
        <f t="shared" si="3"/>
        <v>0</v>
      </c>
      <c r="G71" s="125" t="s">
        <v>353</v>
      </c>
    </row>
    <row r="72" spans="1:7" s="112" customFormat="1" hidden="1" x14ac:dyDescent="0.3">
      <c r="A72" s="305"/>
      <c r="B72" s="283"/>
      <c r="C72" s="283"/>
      <c r="D72" s="287"/>
      <c r="E72" s="283"/>
      <c r="F72" s="89">
        <f t="shared" si="3"/>
        <v>0</v>
      </c>
      <c r="G72" s="125" t="s">
        <v>353</v>
      </c>
    </row>
    <row r="73" spans="1:7" s="112" customFormat="1" hidden="1" x14ac:dyDescent="0.3">
      <c r="A73" s="305"/>
      <c r="B73" s="283"/>
      <c r="C73" s="283"/>
      <c r="D73" s="287"/>
      <c r="E73" s="283"/>
      <c r="F73" s="89">
        <f t="shared" si="3"/>
        <v>0</v>
      </c>
      <c r="G73" s="125" t="s">
        <v>353</v>
      </c>
    </row>
    <row r="74" spans="1:7" s="112" customFormat="1" hidden="1" x14ac:dyDescent="0.3">
      <c r="A74" s="305"/>
      <c r="B74" s="283"/>
      <c r="C74" s="283"/>
      <c r="D74" s="287"/>
      <c r="E74" s="283"/>
      <c r="F74" s="89">
        <f t="shared" si="3"/>
        <v>0</v>
      </c>
      <c r="G74" s="125" t="s">
        <v>353</v>
      </c>
    </row>
    <row r="75" spans="1:7" s="112" customFormat="1" hidden="1" x14ac:dyDescent="0.3">
      <c r="A75" s="305"/>
      <c r="B75" s="283"/>
      <c r="C75" s="283"/>
      <c r="D75" s="287"/>
      <c r="E75" s="283"/>
      <c r="F75" s="89">
        <f t="shared" si="3"/>
        <v>0</v>
      </c>
      <c r="G75" s="125" t="s">
        <v>353</v>
      </c>
    </row>
    <row r="76" spans="1:7" s="112" customFormat="1" hidden="1" x14ac:dyDescent="0.3">
      <c r="A76" s="305"/>
      <c r="B76" s="283"/>
      <c r="C76" s="283"/>
      <c r="D76" s="287"/>
      <c r="E76" s="283"/>
      <c r="F76" s="89">
        <f t="shared" si="3"/>
        <v>0</v>
      </c>
      <c r="G76" s="125" t="s">
        <v>353</v>
      </c>
    </row>
    <row r="77" spans="1:7" s="112" customFormat="1" hidden="1" x14ac:dyDescent="0.3">
      <c r="A77" s="305"/>
      <c r="B77" s="283"/>
      <c r="C77" s="283"/>
      <c r="D77" s="287"/>
      <c r="E77" s="283"/>
      <c r="F77" s="89">
        <f t="shared" si="3"/>
        <v>0</v>
      </c>
      <c r="G77" s="125" t="s">
        <v>353</v>
      </c>
    </row>
    <row r="78" spans="1:7" s="112" customFormat="1" hidden="1" x14ac:dyDescent="0.3">
      <c r="A78" s="305"/>
      <c r="B78" s="283"/>
      <c r="C78" s="283"/>
      <c r="D78" s="287"/>
      <c r="E78" s="283"/>
      <c r="F78" s="89">
        <f t="shared" si="3"/>
        <v>0</v>
      </c>
      <c r="G78" s="125" t="s">
        <v>353</v>
      </c>
    </row>
    <row r="79" spans="1:7" s="112" customFormat="1" hidden="1" x14ac:dyDescent="0.3">
      <c r="A79" s="305"/>
      <c r="B79" s="283"/>
      <c r="C79" s="283"/>
      <c r="D79" s="287"/>
      <c r="E79" s="283"/>
      <c r="F79" s="89">
        <f t="shared" si="3"/>
        <v>0</v>
      </c>
      <c r="G79" s="125" t="s">
        <v>353</v>
      </c>
    </row>
    <row r="80" spans="1:7" s="112" customFormat="1" hidden="1" x14ac:dyDescent="0.3">
      <c r="A80" s="305"/>
      <c r="B80" s="283"/>
      <c r="C80" s="283"/>
      <c r="D80" s="287"/>
      <c r="E80" s="283"/>
      <c r="F80" s="89">
        <f t="shared" si="3"/>
        <v>0</v>
      </c>
      <c r="G80" s="125" t="s">
        <v>353</v>
      </c>
    </row>
    <row r="81" spans="1:7" s="112" customFormat="1" hidden="1" x14ac:dyDescent="0.3">
      <c r="A81" s="305"/>
      <c r="B81" s="283"/>
      <c r="C81" s="283"/>
      <c r="D81" s="287"/>
      <c r="E81" s="283"/>
      <c r="F81" s="89">
        <f t="shared" si="3"/>
        <v>0</v>
      </c>
      <c r="G81" s="125" t="s">
        <v>353</v>
      </c>
    </row>
    <row r="82" spans="1:7" s="112" customFormat="1" hidden="1" x14ac:dyDescent="0.3">
      <c r="A82" s="305"/>
      <c r="B82" s="283"/>
      <c r="C82" s="283"/>
      <c r="D82" s="287"/>
      <c r="E82" s="283"/>
      <c r="F82" s="89">
        <f t="shared" si="3"/>
        <v>0</v>
      </c>
      <c r="G82" s="125" t="s">
        <v>353</v>
      </c>
    </row>
    <row r="83" spans="1:7" s="112" customFormat="1" hidden="1" x14ac:dyDescent="0.3">
      <c r="A83" s="305"/>
      <c r="B83" s="283"/>
      <c r="C83" s="283"/>
      <c r="D83" s="287"/>
      <c r="E83" s="283"/>
      <c r="F83" s="89">
        <f t="shared" si="3"/>
        <v>0</v>
      </c>
      <c r="G83" s="125" t="s">
        <v>353</v>
      </c>
    </row>
    <row r="84" spans="1:7" s="112" customFormat="1" hidden="1" x14ac:dyDescent="0.3">
      <c r="A84" s="305"/>
      <c r="B84" s="283"/>
      <c r="C84" s="283"/>
      <c r="D84" s="287"/>
      <c r="E84" s="283"/>
      <c r="F84" s="89">
        <f t="shared" si="3"/>
        <v>0</v>
      </c>
      <c r="G84" s="125" t="s">
        <v>353</v>
      </c>
    </row>
    <row r="85" spans="1:7" s="112" customFormat="1" hidden="1" x14ac:dyDescent="0.3">
      <c r="A85" s="305"/>
      <c r="B85" s="283"/>
      <c r="C85" s="283"/>
      <c r="D85" s="287"/>
      <c r="E85" s="283"/>
      <c r="F85" s="89">
        <f t="shared" si="3"/>
        <v>0</v>
      </c>
      <c r="G85" s="125" t="s">
        <v>353</v>
      </c>
    </row>
    <row r="86" spans="1:7" s="112" customFormat="1" hidden="1" x14ac:dyDescent="0.3">
      <c r="A86" s="305"/>
      <c r="B86" s="283"/>
      <c r="C86" s="283"/>
      <c r="D86" s="287"/>
      <c r="E86" s="283"/>
      <c r="F86" s="89">
        <f t="shared" si="3"/>
        <v>0</v>
      </c>
      <c r="G86" s="125" t="s">
        <v>353</v>
      </c>
    </row>
    <row r="87" spans="1:7" s="112" customFormat="1" hidden="1" x14ac:dyDescent="0.3">
      <c r="A87" s="305"/>
      <c r="B87" s="283"/>
      <c r="C87" s="283"/>
      <c r="D87" s="287"/>
      <c r="E87" s="283"/>
      <c r="F87" s="89">
        <f t="shared" si="3"/>
        <v>0</v>
      </c>
      <c r="G87" s="125" t="s">
        <v>353</v>
      </c>
    </row>
    <row r="88" spans="1:7" s="112" customFormat="1" hidden="1" x14ac:dyDescent="0.3">
      <c r="A88" s="305"/>
      <c r="B88" s="283"/>
      <c r="C88" s="283"/>
      <c r="D88" s="287"/>
      <c r="E88" s="283"/>
      <c r="F88" s="89">
        <f t="shared" si="3"/>
        <v>0</v>
      </c>
      <c r="G88" s="125" t="s">
        <v>353</v>
      </c>
    </row>
    <row r="89" spans="1:7" s="112" customFormat="1" hidden="1" x14ac:dyDescent="0.3">
      <c r="A89" s="305"/>
      <c r="B89" s="283"/>
      <c r="C89" s="283"/>
      <c r="D89" s="287"/>
      <c r="E89" s="283"/>
      <c r="F89" s="89">
        <f t="shared" si="3"/>
        <v>0</v>
      </c>
      <c r="G89" s="125" t="s">
        <v>353</v>
      </c>
    </row>
    <row r="90" spans="1:7" s="112" customFormat="1" hidden="1" x14ac:dyDescent="0.3">
      <c r="A90" s="305"/>
      <c r="B90" s="283"/>
      <c r="C90" s="283"/>
      <c r="D90" s="287"/>
      <c r="E90" s="283"/>
      <c r="F90" s="89">
        <f t="shared" si="3"/>
        <v>0</v>
      </c>
      <c r="G90" s="125" t="s">
        <v>353</v>
      </c>
    </row>
    <row r="91" spans="1:7" s="112" customFormat="1" hidden="1" x14ac:dyDescent="0.3">
      <c r="A91" s="305"/>
      <c r="B91" s="283"/>
      <c r="C91" s="283"/>
      <c r="D91" s="287"/>
      <c r="E91" s="283"/>
      <c r="F91" s="89">
        <f t="shared" si="3"/>
        <v>0</v>
      </c>
      <c r="G91" s="125" t="s">
        <v>353</v>
      </c>
    </row>
    <row r="92" spans="1:7" s="112" customFormat="1" hidden="1" x14ac:dyDescent="0.3">
      <c r="A92" s="305"/>
      <c r="B92" s="283"/>
      <c r="C92" s="283"/>
      <c r="D92" s="287"/>
      <c r="E92" s="283"/>
      <c r="F92" s="89">
        <f t="shared" si="3"/>
        <v>0</v>
      </c>
      <c r="G92" s="125" t="s">
        <v>353</v>
      </c>
    </row>
    <row r="93" spans="1:7" s="112" customFormat="1" hidden="1" x14ac:dyDescent="0.3">
      <c r="A93" s="305"/>
      <c r="B93" s="283"/>
      <c r="C93" s="283"/>
      <c r="D93" s="287"/>
      <c r="E93" s="283"/>
      <c r="F93" s="89">
        <f t="shared" si="3"/>
        <v>0</v>
      </c>
      <c r="G93" s="125" t="s">
        <v>353</v>
      </c>
    </row>
    <row r="94" spans="1:7" s="112" customFormat="1" hidden="1" x14ac:dyDescent="0.3">
      <c r="A94" s="305"/>
      <c r="B94" s="283"/>
      <c r="C94" s="283"/>
      <c r="D94" s="287"/>
      <c r="E94" s="283"/>
      <c r="F94" s="89">
        <f t="shared" si="3"/>
        <v>0</v>
      </c>
      <c r="G94" s="125" t="s">
        <v>353</v>
      </c>
    </row>
    <row r="95" spans="1:7" s="112" customFormat="1" hidden="1" x14ac:dyDescent="0.3">
      <c r="A95" s="305"/>
      <c r="B95" s="283"/>
      <c r="C95" s="283"/>
      <c r="D95" s="287"/>
      <c r="E95" s="283"/>
      <c r="F95" s="89">
        <f t="shared" si="3"/>
        <v>0</v>
      </c>
      <c r="G95" s="125" t="s">
        <v>353</v>
      </c>
    </row>
    <row r="96" spans="1:7" s="112" customFormat="1" hidden="1" x14ac:dyDescent="0.3">
      <c r="A96" s="305"/>
      <c r="B96" s="283"/>
      <c r="C96" s="283"/>
      <c r="D96" s="287"/>
      <c r="E96" s="283"/>
      <c r="F96" s="89">
        <f t="shared" si="3"/>
        <v>0</v>
      </c>
      <c r="G96" s="125" t="s">
        <v>353</v>
      </c>
    </row>
    <row r="97" spans="1:7" s="112" customFormat="1" hidden="1" x14ac:dyDescent="0.3">
      <c r="A97" s="305"/>
      <c r="B97" s="283"/>
      <c r="C97" s="283"/>
      <c r="D97" s="287"/>
      <c r="E97" s="283"/>
      <c r="F97" s="89">
        <f t="shared" si="3"/>
        <v>0</v>
      </c>
      <c r="G97" s="125" t="s">
        <v>353</v>
      </c>
    </row>
    <row r="98" spans="1:7" s="112" customFormat="1" hidden="1" x14ac:dyDescent="0.3">
      <c r="A98" s="305"/>
      <c r="B98" s="283"/>
      <c r="C98" s="283"/>
      <c r="D98" s="287"/>
      <c r="E98" s="283"/>
      <c r="F98" s="89">
        <f t="shared" si="3"/>
        <v>0</v>
      </c>
      <c r="G98" s="125" t="s">
        <v>353</v>
      </c>
    </row>
    <row r="99" spans="1:7" s="112" customFormat="1" hidden="1" x14ac:dyDescent="0.3">
      <c r="A99" s="305"/>
      <c r="B99" s="283"/>
      <c r="C99" s="283"/>
      <c r="D99" s="287"/>
      <c r="E99" s="283"/>
      <c r="F99" s="89">
        <f t="shared" si="3"/>
        <v>0</v>
      </c>
      <c r="G99" s="125" t="s">
        <v>353</v>
      </c>
    </row>
    <row r="100" spans="1:7" s="112" customFormat="1" hidden="1" x14ac:dyDescent="0.3">
      <c r="A100" s="305"/>
      <c r="B100" s="283"/>
      <c r="C100" s="283"/>
      <c r="D100" s="287"/>
      <c r="E100" s="283"/>
      <c r="F100" s="89">
        <f t="shared" si="3"/>
        <v>0</v>
      </c>
      <c r="G100" s="125" t="s">
        <v>353</v>
      </c>
    </row>
    <row r="101" spans="1:7" s="112" customFormat="1" hidden="1" x14ac:dyDescent="0.3">
      <c r="A101" s="305"/>
      <c r="B101" s="283"/>
      <c r="C101" s="283"/>
      <c r="D101" s="287"/>
      <c r="E101" s="283"/>
      <c r="F101" s="89">
        <f t="shared" ref="F101:F132" si="4">ROUND(+B101*D101*E101,2)</f>
        <v>0</v>
      </c>
      <c r="G101" s="125" t="s">
        <v>353</v>
      </c>
    </row>
    <row r="102" spans="1:7" s="112" customFormat="1" hidden="1" x14ac:dyDescent="0.3">
      <c r="A102" s="305"/>
      <c r="B102" s="283"/>
      <c r="C102" s="283"/>
      <c r="D102" s="287"/>
      <c r="E102" s="283"/>
      <c r="F102" s="89">
        <f t="shared" si="4"/>
        <v>0</v>
      </c>
      <c r="G102" s="125" t="s">
        <v>353</v>
      </c>
    </row>
    <row r="103" spans="1:7" s="112" customFormat="1" hidden="1" x14ac:dyDescent="0.3">
      <c r="A103" s="305"/>
      <c r="B103" s="283"/>
      <c r="C103" s="283"/>
      <c r="D103" s="287"/>
      <c r="E103" s="283"/>
      <c r="F103" s="89">
        <f t="shared" si="4"/>
        <v>0</v>
      </c>
      <c r="G103" s="125" t="s">
        <v>353</v>
      </c>
    </row>
    <row r="104" spans="1:7" s="112" customFormat="1" hidden="1" x14ac:dyDescent="0.3">
      <c r="A104" s="305"/>
      <c r="B104" s="283"/>
      <c r="C104" s="283"/>
      <c r="D104" s="287"/>
      <c r="E104" s="283"/>
      <c r="F104" s="89">
        <f t="shared" si="4"/>
        <v>0</v>
      </c>
      <c r="G104" s="125" t="s">
        <v>353</v>
      </c>
    </row>
    <row r="105" spans="1:7" s="112" customFormat="1" hidden="1" x14ac:dyDescent="0.3">
      <c r="A105" s="305"/>
      <c r="B105" s="283"/>
      <c r="C105" s="283"/>
      <c r="D105" s="287"/>
      <c r="E105" s="283"/>
      <c r="F105" s="89">
        <f t="shared" si="4"/>
        <v>0</v>
      </c>
      <c r="G105" s="125" t="s">
        <v>353</v>
      </c>
    </row>
    <row r="106" spans="1:7" s="112" customFormat="1" hidden="1" x14ac:dyDescent="0.3">
      <c r="A106" s="305"/>
      <c r="B106" s="283"/>
      <c r="C106" s="283"/>
      <c r="D106" s="287"/>
      <c r="E106" s="283"/>
      <c r="F106" s="89">
        <f t="shared" si="4"/>
        <v>0</v>
      </c>
      <c r="G106" s="125" t="s">
        <v>353</v>
      </c>
    </row>
    <row r="107" spans="1:7" s="112" customFormat="1" hidden="1" x14ac:dyDescent="0.3">
      <c r="A107" s="305"/>
      <c r="B107" s="283"/>
      <c r="C107" s="283"/>
      <c r="D107" s="287"/>
      <c r="E107" s="283"/>
      <c r="F107" s="89">
        <f t="shared" si="4"/>
        <v>0</v>
      </c>
      <c r="G107" s="125" t="s">
        <v>353</v>
      </c>
    </row>
    <row r="108" spans="1:7" s="112" customFormat="1" hidden="1" x14ac:dyDescent="0.3">
      <c r="A108" s="305"/>
      <c r="B108" s="283"/>
      <c r="C108" s="283"/>
      <c r="D108" s="287"/>
      <c r="E108" s="283"/>
      <c r="F108" s="89">
        <f t="shared" si="4"/>
        <v>0</v>
      </c>
      <c r="G108" s="125" t="s">
        <v>353</v>
      </c>
    </row>
    <row r="109" spans="1:7" s="112" customFormat="1" hidden="1" x14ac:dyDescent="0.3">
      <c r="A109" s="305"/>
      <c r="B109" s="283"/>
      <c r="C109" s="283"/>
      <c r="D109" s="287"/>
      <c r="E109" s="283"/>
      <c r="F109" s="89">
        <f t="shared" si="4"/>
        <v>0</v>
      </c>
      <c r="G109" s="125" t="s">
        <v>353</v>
      </c>
    </row>
    <row r="110" spans="1:7" s="112" customFormat="1" hidden="1" x14ac:dyDescent="0.3">
      <c r="A110" s="305"/>
      <c r="B110" s="283"/>
      <c r="C110" s="283"/>
      <c r="D110" s="287"/>
      <c r="E110" s="283"/>
      <c r="F110" s="89">
        <f t="shared" si="4"/>
        <v>0</v>
      </c>
      <c r="G110" s="125" t="s">
        <v>353</v>
      </c>
    </row>
    <row r="111" spans="1:7" s="112" customFormat="1" hidden="1" x14ac:dyDescent="0.3">
      <c r="A111" s="305"/>
      <c r="B111" s="283"/>
      <c r="C111" s="283"/>
      <c r="D111" s="287"/>
      <c r="E111" s="283"/>
      <c r="F111" s="89">
        <f t="shared" si="4"/>
        <v>0</v>
      </c>
      <c r="G111" s="125" t="s">
        <v>353</v>
      </c>
    </row>
    <row r="112" spans="1:7" s="112" customFormat="1" hidden="1" x14ac:dyDescent="0.3">
      <c r="A112" s="305"/>
      <c r="B112" s="283"/>
      <c r="C112" s="283"/>
      <c r="D112" s="287"/>
      <c r="E112" s="283"/>
      <c r="F112" s="89">
        <f t="shared" si="4"/>
        <v>0</v>
      </c>
      <c r="G112" s="125" t="s">
        <v>353</v>
      </c>
    </row>
    <row r="113" spans="1:7" s="112" customFormat="1" hidden="1" x14ac:dyDescent="0.3">
      <c r="A113" s="305"/>
      <c r="B113" s="283"/>
      <c r="C113" s="283"/>
      <c r="D113" s="287"/>
      <c r="E113" s="283"/>
      <c r="F113" s="89">
        <f t="shared" si="4"/>
        <v>0</v>
      </c>
      <c r="G113" s="125" t="s">
        <v>353</v>
      </c>
    </row>
    <row r="114" spans="1:7" s="112" customFormat="1" hidden="1" x14ac:dyDescent="0.3">
      <c r="A114" s="305"/>
      <c r="B114" s="283"/>
      <c r="C114" s="283"/>
      <c r="D114" s="287"/>
      <c r="E114" s="283"/>
      <c r="F114" s="89">
        <f t="shared" si="4"/>
        <v>0</v>
      </c>
      <c r="G114" s="125" t="s">
        <v>353</v>
      </c>
    </row>
    <row r="115" spans="1:7" s="112" customFormat="1" hidden="1" x14ac:dyDescent="0.3">
      <c r="A115" s="305"/>
      <c r="B115" s="283"/>
      <c r="C115" s="283"/>
      <c r="D115" s="287"/>
      <c r="E115" s="283"/>
      <c r="F115" s="89">
        <f t="shared" si="4"/>
        <v>0</v>
      </c>
      <c r="G115" s="125" t="s">
        <v>353</v>
      </c>
    </row>
    <row r="116" spans="1:7" s="112" customFormat="1" hidden="1" x14ac:dyDescent="0.3">
      <c r="A116" s="305"/>
      <c r="B116" s="283"/>
      <c r="C116" s="283"/>
      <c r="D116" s="287"/>
      <c r="E116" s="283"/>
      <c r="F116" s="89">
        <f t="shared" si="4"/>
        <v>0</v>
      </c>
      <c r="G116" s="125" t="s">
        <v>353</v>
      </c>
    </row>
    <row r="117" spans="1:7" s="112" customFormat="1" hidden="1" x14ac:dyDescent="0.3">
      <c r="A117" s="305"/>
      <c r="B117" s="283"/>
      <c r="C117" s="283"/>
      <c r="D117" s="287"/>
      <c r="E117" s="283"/>
      <c r="F117" s="89">
        <f t="shared" si="4"/>
        <v>0</v>
      </c>
      <c r="G117" s="125" t="s">
        <v>353</v>
      </c>
    </row>
    <row r="118" spans="1:7" s="112" customFormat="1" hidden="1" x14ac:dyDescent="0.3">
      <c r="A118" s="305"/>
      <c r="B118" s="283"/>
      <c r="C118" s="283"/>
      <c r="D118" s="287"/>
      <c r="E118" s="283"/>
      <c r="F118" s="89">
        <f t="shared" si="4"/>
        <v>0</v>
      </c>
      <c r="G118" s="125" t="s">
        <v>353</v>
      </c>
    </row>
    <row r="119" spans="1:7" s="112" customFormat="1" hidden="1" x14ac:dyDescent="0.3">
      <c r="A119" s="305"/>
      <c r="B119" s="283"/>
      <c r="C119" s="283"/>
      <c r="D119" s="287"/>
      <c r="E119" s="283"/>
      <c r="F119" s="89">
        <f t="shared" si="4"/>
        <v>0</v>
      </c>
      <c r="G119" s="125" t="s">
        <v>353</v>
      </c>
    </row>
    <row r="120" spans="1:7" s="112" customFormat="1" hidden="1" x14ac:dyDescent="0.3">
      <c r="A120" s="305"/>
      <c r="B120" s="283"/>
      <c r="C120" s="283"/>
      <c r="D120" s="287"/>
      <c r="E120" s="283"/>
      <c r="F120" s="89">
        <f t="shared" si="4"/>
        <v>0</v>
      </c>
      <c r="G120" s="125" t="s">
        <v>353</v>
      </c>
    </row>
    <row r="121" spans="1:7" s="112" customFormat="1" hidden="1" x14ac:dyDescent="0.3">
      <c r="A121" s="305"/>
      <c r="B121" s="283"/>
      <c r="C121" s="283"/>
      <c r="D121" s="287"/>
      <c r="E121" s="283"/>
      <c r="F121" s="89">
        <f t="shared" si="4"/>
        <v>0</v>
      </c>
      <c r="G121" s="125" t="s">
        <v>353</v>
      </c>
    </row>
    <row r="122" spans="1:7" s="112" customFormat="1" hidden="1" x14ac:dyDescent="0.3">
      <c r="A122" s="305"/>
      <c r="B122" s="283"/>
      <c r="C122" s="283"/>
      <c r="D122" s="287"/>
      <c r="E122" s="283"/>
      <c r="F122" s="89">
        <f t="shared" si="4"/>
        <v>0</v>
      </c>
      <c r="G122" s="125" t="s">
        <v>353</v>
      </c>
    </row>
    <row r="123" spans="1:7" s="112" customFormat="1" hidden="1" x14ac:dyDescent="0.3">
      <c r="A123" s="305"/>
      <c r="B123" s="283"/>
      <c r="C123" s="283"/>
      <c r="D123" s="287"/>
      <c r="E123" s="283"/>
      <c r="F123" s="89">
        <f t="shared" si="4"/>
        <v>0</v>
      </c>
      <c r="G123" s="125" t="s">
        <v>353</v>
      </c>
    </row>
    <row r="124" spans="1:7" s="112" customFormat="1" hidden="1" x14ac:dyDescent="0.3">
      <c r="A124" s="305"/>
      <c r="B124" s="283"/>
      <c r="C124" s="283"/>
      <c r="D124" s="287"/>
      <c r="E124" s="283"/>
      <c r="F124" s="89">
        <f t="shared" si="4"/>
        <v>0</v>
      </c>
      <c r="G124" s="125" t="s">
        <v>353</v>
      </c>
    </row>
    <row r="125" spans="1:7" s="112" customFormat="1" hidden="1" x14ac:dyDescent="0.3">
      <c r="A125" s="305"/>
      <c r="B125" s="283"/>
      <c r="C125" s="283"/>
      <c r="D125" s="287"/>
      <c r="E125" s="283"/>
      <c r="F125" s="89">
        <f t="shared" si="4"/>
        <v>0</v>
      </c>
      <c r="G125" s="125" t="s">
        <v>353</v>
      </c>
    </row>
    <row r="126" spans="1:7" s="112" customFormat="1" hidden="1" x14ac:dyDescent="0.3">
      <c r="A126" s="305"/>
      <c r="B126" s="283"/>
      <c r="C126" s="283"/>
      <c r="D126" s="287"/>
      <c r="E126" s="283"/>
      <c r="F126" s="89">
        <f t="shared" si="4"/>
        <v>0</v>
      </c>
      <c r="G126" s="125" t="s">
        <v>353</v>
      </c>
    </row>
    <row r="127" spans="1:7" s="112" customFormat="1" hidden="1" x14ac:dyDescent="0.3">
      <c r="A127" s="305"/>
      <c r="B127" s="283"/>
      <c r="C127" s="283"/>
      <c r="D127" s="287"/>
      <c r="E127" s="283"/>
      <c r="F127" s="89">
        <f t="shared" si="4"/>
        <v>0</v>
      </c>
      <c r="G127" s="125" t="s">
        <v>353</v>
      </c>
    </row>
    <row r="128" spans="1:7" s="112" customFormat="1" hidden="1" x14ac:dyDescent="0.3">
      <c r="A128" s="305"/>
      <c r="B128" s="283"/>
      <c r="C128" s="283"/>
      <c r="D128" s="287"/>
      <c r="E128" s="283"/>
      <c r="F128" s="89">
        <f t="shared" si="4"/>
        <v>0</v>
      </c>
      <c r="G128" s="125" t="s">
        <v>353</v>
      </c>
    </row>
    <row r="129" spans="1:9" s="112" customFormat="1" hidden="1" x14ac:dyDescent="0.3">
      <c r="A129" s="305"/>
      <c r="B129" s="283"/>
      <c r="C129" s="283"/>
      <c r="D129" s="287"/>
      <c r="E129" s="283"/>
      <c r="F129" s="89">
        <f t="shared" si="4"/>
        <v>0</v>
      </c>
      <c r="G129" s="125" t="s">
        <v>353</v>
      </c>
    </row>
    <row r="130" spans="1:9" s="112" customFormat="1" hidden="1" x14ac:dyDescent="0.3">
      <c r="A130" s="305"/>
      <c r="B130" s="283"/>
      <c r="C130" s="283"/>
      <c r="D130" s="287"/>
      <c r="E130" s="283"/>
      <c r="F130" s="89">
        <f t="shared" si="4"/>
        <v>0</v>
      </c>
      <c r="G130" s="125" t="s">
        <v>353</v>
      </c>
    </row>
    <row r="131" spans="1:9" s="112" customFormat="1" hidden="1" x14ac:dyDescent="0.3">
      <c r="A131" s="305"/>
      <c r="B131" s="283"/>
      <c r="C131" s="283"/>
      <c r="D131" s="287"/>
      <c r="E131" s="283"/>
      <c r="F131" s="89">
        <f t="shared" si="4"/>
        <v>0</v>
      </c>
      <c r="G131" s="125" t="s">
        <v>353</v>
      </c>
    </row>
    <row r="132" spans="1:9" s="112" customFormat="1" hidden="1" x14ac:dyDescent="0.3">
      <c r="A132" s="305"/>
      <c r="B132" s="283"/>
      <c r="C132" s="283"/>
      <c r="D132" s="287"/>
      <c r="E132" s="283"/>
      <c r="F132" s="89">
        <f t="shared" si="4"/>
        <v>0</v>
      </c>
      <c r="G132" s="125" t="s">
        <v>353</v>
      </c>
    </row>
    <row r="133" spans="1:9" s="112" customFormat="1" hidden="1" x14ac:dyDescent="0.3">
      <c r="A133" s="305"/>
      <c r="B133" s="283"/>
      <c r="C133" s="283"/>
      <c r="D133" s="287"/>
      <c r="E133" s="283"/>
      <c r="F133" s="89">
        <f t="shared" ref="F133:F134" si="5">ROUND(+B133*D133*E133,2)</f>
        <v>0</v>
      </c>
      <c r="G133" s="125" t="s">
        <v>353</v>
      </c>
    </row>
    <row r="134" spans="1:9" s="112" customFormat="1" x14ac:dyDescent="0.3">
      <c r="A134" s="286" t="s">
        <v>64</v>
      </c>
      <c r="B134" s="283">
        <v>3</v>
      </c>
      <c r="C134" s="283" t="s">
        <v>315</v>
      </c>
      <c r="D134" s="287">
        <f t="shared" ref="D134" ca="1" si="6">RAND()*100000</f>
        <v>63281.341948248351</v>
      </c>
      <c r="E134" s="283">
        <v>3</v>
      </c>
      <c r="F134" s="315">
        <f t="shared" ca="1" si="5"/>
        <v>569532.07999999996</v>
      </c>
      <c r="G134" s="125" t="s">
        <v>353</v>
      </c>
    </row>
    <row r="135" spans="1:9" s="112" customFormat="1" x14ac:dyDescent="0.3">
      <c r="A135" s="244"/>
      <c r="B135" s="100"/>
      <c r="C135" s="100"/>
      <c r="D135" s="209"/>
      <c r="E135" s="222" t="s">
        <v>42</v>
      </c>
      <c r="F135" s="329">
        <f ca="1">ROUND(SUBTOTAL(109,F5:F134),2)</f>
        <v>1784482.86</v>
      </c>
      <c r="G135" s="125" t="s">
        <v>353</v>
      </c>
      <c r="I135" s="128" t="s">
        <v>357</v>
      </c>
    </row>
    <row r="136" spans="1:9" s="112" customFormat="1" x14ac:dyDescent="0.3">
      <c r="A136" s="244"/>
      <c r="B136" s="100"/>
      <c r="C136" s="100"/>
      <c r="D136" s="147"/>
      <c r="E136" s="100"/>
      <c r="F136" s="320"/>
      <c r="G136" s="125" t="s">
        <v>354</v>
      </c>
    </row>
    <row r="137" spans="1:9" s="112" customFormat="1" x14ac:dyDescent="0.3">
      <c r="A137" s="286" t="s">
        <v>332</v>
      </c>
      <c r="B137" s="283">
        <v>3</v>
      </c>
      <c r="C137" s="283" t="s">
        <v>315</v>
      </c>
      <c r="D137" s="287">
        <f ca="1">RAND()*100000</f>
        <v>24811.637968313928</v>
      </c>
      <c r="E137" s="283">
        <v>3</v>
      </c>
      <c r="F137" s="89">
        <f t="shared" ref="F137:F168" ca="1" si="7">ROUND(+B137*D137*E137,2)</f>
        <v>223304.74</v>
      </c>
      <c r="G137" s="125" t="s">
        <v>354</v>
      </c>
    </row>
    <row r="138" spans="1:9" s="112" customFormat="1" x14ac:dyDescent="0.3">
      <c r="A138" s="305" t="s">
        <v>362</v>
      </c>
      <c r="B138" s="283">
        <v>3</v>
      </c>
      <c r="C138" s="283" t="s">
        <v>315</v>
      </c>
      <c r="D138" s="287">
        <f t="shared" ref="D138:D139" ca="1" si="8">RAND()*100000</f>
        <v>50118.565102802269</v>
      </c>
      <c r="E138" s="283">
        <v>3</v>
      </c>
      <c r="F138" s="89">
        <f t="shared" ca="1" si="7"/>
        <v>451067.09</v>
      </c>
      <c r="G138" s="125" t="s">
        <v>354</v>
      </c>
    </row>
    <row r="139" spans="1:9" s="112" customFormat="1" x14ac:dyDescent="0.3">
      <c r="A139" s="305" t="s">
        <v>363</v>
      </c>
      <c r="B139" s="283">
        <v>3</v>
      </c>
      <c r="C139" s="283" t="s">
        <v>315</v>
      </c>
      <c r="D139" s="287">
        <f t="shared" ca="1" si="8"/>
        <v>58544.483619996048</v>
      </c>
      <c r="E139" s="283">
        <v>3</v>
      </c>
      <c r="F139" s="89">
        <f t="shared" ca="1" si="7"/>
        <v>526900.35</v>
      </c>
      <c r="G139" s="125" t="s">
        <v>354</v>
      </c>
    </row>
    <row r="140" spans="1:9" s="112" customFormat="1" hidden="1" x14ac:dyDescent="0.3">
      <c r="A140" s="305"/>
      <c r="B140" s="283"/>
      <c r="C140" s="283"/>
      <c r="D140" s="287"/>
      <c r="E140" s="283"/>
      <c r="F140" s="89">
        <f t="shared" si="7"/>
        <v>0</v>
      </c>
      <c r="G140" s="125" t="s">
        <v>354</v>
      </c>
    </row>
    <row r="141" spans="1:9" s="112" customFormat="1" hidden="1" x14ac:dyDescent="0.3">
      <c r="A141" s="305"/>
      <c r="B141" s="283"/>
      <c r="C141" s="283"/>
      <c r="D141" s="287"/>
      <c r="E141" s="283"/>
      <c r="F141" s="89">
        <f t="shared" si="7"/>
        <v>0</v>
      </c>
      <c r="G141" s="125" t="s">
        <v>354</v>
      </c>
    </row>
    <row r="142" spans="1:9" s="112" customFormat="1" hidden="1" x14ac:dyDescent="0.3">
      <c r="A142" s="305"/>
      <c r="B142" s="283"/>
      <c r="C142" s="283"/>
      <c r="D142" s="287"/>
      <c r="E142" s="283"/>
      <c r="F142" s="89">
        <f t="shared" si="7"/>
        <v>0</v>
      </c>
      <c r="G142" s="125" t="s">
        <v>354</v>
      </c>
    </row>
    <row r="143" spans="1:9" s="112" customFormat="1" hidden="1" x14ac:dyDescent="0.3">
      <c r="A143" s="305"/>
      <c r="B143" s="283"/>
      <c r="C143" s="283"/>
      <c r="D143" s="287"/>
      <c r="E143" s="283"/>
      <c r="F143" s="89">
        <f t="shared" si="7"/>
        <v>0</v>
      </c>
      <c r="G143" s="125" t="s">
        <v>354</v>
      </c>
    </row>
    <row r="144" spans="1:9" s="112" customFormat="1" hidden="1" x14ac:dyDescent="0.3">
      <c r="A144" s="305"/>
      <c r="B144" s="283"/>
      <c r="C144" s="283"/>
      <c r="D144" s="287"/>
      <c r="E144" s="283"/>
      <c r="F144" s="89">
        <f t="shared" si="7"/>
        <v>0</v>
      </c>
      <c r="G144" s="125" t="s">
        <v>354</v>
      </c>
    </row>
    <row r="145" spans="1:7" s="112" customFormat="1" hidden="1" x14ac:dyDescent="0.3">
      <c r="A145" s="305"/>
      <c r="B145" s="283"/>
      <c r="C145" s="283"/>
      <c r="D145" s="287"/>
      <c r="E145" s="283"/>
      <c r="F145" s="89">
        <f t="shared" si="7"/>
        <v>0</v>
      </c>
      <c r="G145" s="125" t="s">
        <v>354</v>
      </c>
    </row>
    <row r="146" spans="1:7" s="112" customFormat="1" hidden="1" x14ac:dyDescent="0.3">
      <c r="A146" s="305"/>
      <c r="B146" s="283"/>
      <c r="C146" s="283"/>
      <c r="D146" s="287"/>
      <c r="E146" s="283"/>
      <c r="F146" s="89">
        <f t="shared" si="7"/>
        <v>0</v>
      </c>
      <c r="G146" s="125" t="s">
        <v>354</v>
      </c>
    </row>
    <row r="147" spans="1:7" s="112" customFormat="1" hidden="1" x14ac:dyDescent="0.3">
      <c r="A147" s="305"/>
      <c r="B147" s="283"/>
      <c r="C147" s="283"/>
      <c r="D147" s="287"/>
      <c r="E147" s="283"/>
      <c r="F147" s="89">
        <f t="shared" si="7"/>
        <v>0</v>
      </c>
      <c r="G147" s="125" t="s">
        <v>354</v>
      </c>
    </row>
    <row r="148" spans="1:7" s="112" customFormat="1" hidden="1" x14ac:dyDescent="0.3">
      <c r="A148" s="305"/>
      <c r="B148" s="283"/>
      <c r="C148" s="283"/>
      <c r="D148" s="287"/>
      <c r="E148" s="283"/>
      <c r="F148" s="89">
        <f t="shared" si="7"/>
        <v>0</v>
      </c>
      <c r="G148" s="125" t="s">
        <v>354</v>
      </c>
    </row>
    <row r="149" spans="1:7" s="112" customFormat="1" hidden="1" x14ac:dyDescent="0.3">
      <c r="A149" s="305"/>
      <c r="B149" s="283"/>
      <c r="C149" s="283"/>
      <c r="D149" s="287"/>
      <c r="E149" s="283"/>
      <c r="F149" s="89">
        <f t="shared" si="7"/>
        <v>0</v>
      </c>
      <c r="G149" s="125" t="s">
        <v>354</v>
      </c>
    </row>
    <row r="150" spans="1:7" s="112" customFormat="1" hidden="1" x14ac:dyDescent="0.3">
      <c r="A150" s="305"/>
      <c r="B150" s="283"/>
      <c r="C150" s="283"/>
      <c r="D150" s="287"/>
      <c r="E150" s="283"/>
      <c r="F150" s="89">
        <f t="shared" si="7"/>
        <v>0</v>
      </c>
      <c r="G150" s="125" t="s">
        <v>354</v>
      </c>
    </row>
    <row r="151" spans="1:7" s="112" customFormat="1" hidden="1" x14ac:dyDescent="0.3">
      <c r="A151" s="305"/>
      <c r="B151" s="283"/>
      <c r="C151" s="283"/>
      <c r="D151" s="287"/>
      <c r="E151" s="283"/>
      <c r="F151" s="89">
        <f t="shared" si="7"/>
        <v>0</v>
      </c>
      <c r="G151" s="125" t="s">
        <v>354</v>
      </c>
    </row>
    <row r="152" spans="1:7" s="112" customFormat="1" hidden="1" x14ac:dyDescent="0.3">
      <c r="A152" s="305"/>
      <c r="B152" s="283"/>
      <c r="C152" s="283"/>
      <c r="D152" s="287"/>
      <c r="E152" s="283"/>
      <c r="F152" s="89">
        <f t="shared" si="7"/>
        <v>0</v>
      </c>
      <c r="G152" s="125" t="s">
        <v>354</v>
      </c>
    </row>
    <row r="153" spans="1:7" s="112" customFormat="1" hidden="1" x14ac:dyDescent="0.3">
      <c r="A153" s="305"/>
      <c r="B153" s="283"/>
      <c r="C153" s="283"/>
      <c r="D153" s="287"/>
      <c r="E153" s="283"/>
      <c r="F153" s="89">
        <f t="shared" si="7"/>
        <v>0</v>
      </c>
      <c r="G153" s="125" t="s">
        <v>354</v>
      </c>
    </row>
    <row r="154" spans="1:7" s="112" customFormat="1" hidden="1" x14ac:dyDescent="0.3">
      <c r="A154" s="305"/>
      <c r="B154" s="283"/>
      <c r="C154" s="283"/>
      <c r="D154" s="287"/>
      <c r="E154" s="283"/>
      <c r="F154" s="89">
        <f t="shared" si="7"/>
        <v>0</v>
      </c>
      <c r="G154" s="125" t="s">
        <v>354</v>
      </c>
    </row>
    <row r="155" spans="1:7" s="112" customFormat="1" hidden="1" x14ac:dyDescent="0.3">
      <c r="A155" s="305"/>
      <c r="B155" s="283"/>
      <c r="C155" s="283"/>
      <c r="D155" s="287"/>
      <c r="E155" s="283"/>
      <c r="F155" s="89">
        <f t="shared" si="7"/>
        <v>0</v>
      </c>
      <c r="G155" s="125" t="s">
        <v>354</v>
      </c>
    </row>
    <row r="156" spans="1:7" s="112" customFormat="1" hidden="1" x14ac:dyDescent="0.3">
      <c r="A156" s="305"/>
      <c r="B156" s="283"/>
      <c r="C156" s="283"/>
      <c r="D156" s="287"/>
      <c r="E156" s="283"/>
      <c r="F156" s="89">
        <f t="shared" si="7"/>
        <v>0</v>
      </c>
      <c r="G156" s="125" t="s">
        <v>354</v>
      </c>
    </row>
    <row r="157" spans="1:7" s="112" customFormat="1" hidden="1" x14ac:dyDescent="0.3">
      <c r="A157" s="305"/>
      <c r="B157" s="283"/>
      <c r="C157" s="283"/>
      <c r="D157" s="287"/>
      <c r="E157" s="283"/>
      <c r="F157" s="89">
        <f t="shared" si="7"/>
        <v>0</v>
      </c>
      <c r="G157" s="125" t="s">
        <v>354</v>
      </c>
    </row>
    <row r="158" spans="1:7" s="112" customFormat="1" hidden="1" x14ac:dyDescent="0.3">
      <c r="A158" s="305"/>
      <c r="B158" s="283"/>
      <c r="C158" s="283"/>
      <c r="D158" s="287"/>
      <c r="E158" s="283"/>
      <c r="F158" s="89">
        <f t="shared" si="7"/>
        <v>0</v>
      </c>
      <c r="G158" s="125" t="s">
        <v>354</v>
      </c>
    </row>
    <row r="159" spans="1:7" s="112" customFormat="1" hidden="1" x14ac:dyDescent="0.3">
      <c r="A159" s="305"/>
      <c r="B159" s="283"/>
      <c r="C159" s="283"/>
      <c r="D159" s="287"/>
      <c r="E159" s="283"/>
      <c r="F159" s="89">
        <f t="shared" si="7"/>
        <v>0</v>
      </c>
      <c r="G159" s="125" t="s">
        <v>354</v>
      </c>
    </row>
    <row r="160" spans="1:7" s="112" customFormat="1" hidden="1" x14ac:dyDescent="0.3">
      <c r="A160" s="305"/>
      <c r="B160" s="283"/>
      <c r="C160" s="283"/>
      <c r="D160" s="287"/>
      <c r="E160" s="283"/>
      <c r="F160" s="89">
        <f t="shared" si="7"/>
        <v>0</v>
      </c>
      <c r="G160" s="125" t="s">
        <v>354</v>
      </c>
    </row>
    <row r="161" spans="1:7" s="112" customFormat="1" hidden="1" x14ac:dyDescent="0.3">
      <c r="A161" s="305"/>
      <c r="B161" s="283"/>
      <c r="C161" s="283"/>
      <c r="D161" s="287"/>
      <c r="E161" s="283"/>
      <c r="F161" s="89">
        <f t="shared" si="7"/>
        <v>0</v>
      </c>
      <c r="G161" s="125" t="s">
        <v>354</v>
      </c>
    </row>
    <row r="162" spans="1:7" s="112" customFormat="1" hidden="1" x14ac:dyDescent="0.3">
      <c r="A162" s="305"/>
      <c r="B162" s="283"/>
      <c r="C162" s="283"/>
      <c r="D162" s="287"/>
      <c r="E162" s="283"/>
      <c r="F162" s="89">
        <f t="shared" si="7"/>
        <v>0</v>
      </c>
      <c r="G162" s="125" t="s">
        <v>354</v>
      </c>
    </row>
    <row r="163" spans="1:7" s="112" customFormat="1" hidden="1" x14ac:dyDescent="0.3">
      <c r="A163" s="305"/>
      <c r="B163" s="283"/>
      <c r="C163" s="283"/>
      <c r="D163" s="287"/>
      <c r="E163" s="283"/>
      <c r="F163" s="89">
        <f t="shared" si="7"/>
        <v>0</v>
      </c>
      <c r="G163" s="125" t="s">
        <v>354</v>
      </c>
    </row>
    <row r="164" spans="1:7" s="112" customFormat="1" hidden="1" x14ac:dyDescent="0.3">
      <c r="A164" s="305"/>
      <c r="B164" s="283"/>
      <c r="C164" s="283"/>
      <c r="D164" s="287"/>
      <c r="E164" s="283"/>
      <c r="F164" s="89">
        <f t="shared" si="7"/>
        <v>0</v>
      </c>
      <c r="G164" s="125" t="s">
        <v>354</v>
      </c>
    </row>
    <row r="165" spans="1:7" s="112" customFormat="1" hidden="1" x14ac:dyDescent="0.3">
      <c r="A165" s="305"/>
      <c r="B165" s="283"/>
      <c r="C165" s="283"/>
      <c r="D165" s="287"/>
      <c r="E165" s="283"/>
      <c r="F165" s="89">
        <f t="shared" si="7"/>
        <v>0</v>
      </c>
      <c r="G165" s="125" t="s">
        <v>354</v>
      </c>
    </row>
    <row r="166" spans="1:7" s="112" customFormat="1" hidden="1" x14ac:dyDescent="0.3">
      <c r="A166" s="305"/>
      <c r="B166" s="283"/>
      <c r="C166" s="283"/>
      <c r="D166" s="287"/>
      <c r="E166" s="283"/>
      <c r="F166" s="89">
        <f t="shared" si="7"/>
        <v>0</v>
      </c>
      <c r="G166" s="125" t="s">
        <v>354</v>
      </c>
    </row>
    <row r="167" spans="1:7" s="112" customFormat="1" hidden="1" x14ac:dyDescent="0.3">
      <c r="A167" s="305"/>
      <c r="B167" s="283"/>
      <c r="C167" s="283"/>
      <c r="D167" s="287"/>
      <c r="E167" s="283"/>
      <c r="F167" s="89">
        <f t="shared" si="7"/>
        <v>0</v>
      </c>
      <c r="G167" s="125" t="s">
        <v>354</v>
      </c>
    </row>
    <row r="168" spans="1:7" s="112" customFormat="1" hidden="1" x14ac:dyDescent="0.3">
      <c r="A168" s="305"/>
      <c r="B168" s="283"/>
      <c r="C168" s="283"/>
      <c r="D168" s="287"/>
      <c r="E168" s="283"/>
      <c r="F168" s="89">
        <f t="shared" si="7"/>
        <v>0</v>
      </c>
      <c r="G168" s="125" t="s">
        <v>354</v>
      </c>
    </row>
    <row r="169" spans="1:7" s="112" customFormat="1" hidden="1" x14ac:dyDescent="0.3">
      <c r="A169" s="305"/>
      <c r="B169" s="283"/>
      <c r="C169" s="283"/>
      <c r="D169" s="287"/>
      <c r="E169" s="283"/>
      <c r="F169" s="89">
        <f t="shared" ref="F169:F200" si="9">ROUND(+B169*D169*E169,2)</f>
        <v>0</v>
      </c>
      <c r="G169" s="125" t="s">
        <v>354</v>
      </c>
    </row>
    <row r="170" spans="1:7" s="112" customFormat="1" hidden="1" x14ac:dyDescent="0.3">
      <c r="A170" s="305"/>
      <c r="B170" s="283"/>
      <c r="C170" s="283"/>
      <c r="D170" s="287"/>
      <c r="E170" s="283"/>
      <c r="F170" s="89">
        <f t="shared" si="9"/>
        <v>0</v>
      </c>
      <c r="G170" s="125" t="s">
        <v>354</v>
      </c>
    </row>
    <row r="171" spans="1:7" s="112" customFormat="1" hidden="1" x14ac:dyDescent="0.3">
      <c r="A171" s="305"/>
      <c r="B171" s="283"/>
      <c r="C171" s="283"/>
      <c r="D171" s="287"/>
      <c r="E171" s="283"/>
      <c r="F171" s="89">
        <f t="shared" si="9"/>
        <v>0</v>
      </c>
      <c r="G171" s="125" t="s">
        <v>354</v>
      </c>
    </row>
    <row r="172" spans="1:7" s="112" customFormat="1" hidden="1" x14ac:dyDescent="0.3">
      <c r="A172" s="305"/>
      <c r="B172" s="283"/>
      <c r="C172" s="283"/>
      <c r="D172" s="287"/>
      <c r="E172" s="283"/>
      <c r="F172" s="89">
        <f t="shared" si="9"/>
        <v>0</v>
      </c>
      <c r="G172" s="125" t="s">
        <v>354</v>
      </c>
    </row>
    <row r="173" spans="1:7" s="112" customFormat="1" hidden="1" x14ac:dyDescent="0.3">
      <c r="A173" s="305"/>
      <c r="B173" s="283"/>
      <c r="C173" s="283"/>
      <c r="D173" s="287"/>
      <c r="E173" s="283"/>
      <c r="F173" s="89">
        <f t="shared" si="9"/>
        <v>0</v>
      </c>
      <c r="G173" s="125" t="s">
        <v>354</v>
      </c>
    </row>
    <row r="174" spans="1:7" s="112" customFormat="1" hidden="1" x14ac:dyDescent="0.3">
      <c r="A174" s="305"/>
      <c r="B174" s="283"/>
      <c r="C174" s="283"/>
      <c r="D174" s="287"/>
      <c r="E174" s="283"/>
      <c r="F174" s="89">
        <f t="shared" si="9"/>
        <v>0</v>
      </c>
      <c r="G174" s="125" t="s">
        <v>354</v>
      </c>
    </row>
    <row r="175" spans="1:7" s="112" customFormat="1" hidden="1" x14ac:dyDescent="0.3">
      <c r="A175" s="305"/>
      <c r="B175" s="283"/>
      <c r="C175" s="283"/>
      <c r="D175" s="287"/>
      <c r="E175" s="283"/>
      <c r="F175" s="89">
        <f t="shared" si="9"/>
        <v>0</v>
      </c>
      <c r="G175" s="125" t="s">
        <v>354</v>
      </c>
    </row>
    <row r="176" spans="1:7" s="112" customFormat="1" hidden="1" x14ac:dyDescent="0.3">
      <c r="A176" s="305"/>
      <c r="B176" s="283"/>
      <c r="C176" s="283"/>
      <c r="D176" s="287"/>
      <c r="E176" s="283"/>
      <c r="F176" s="89">
        <f t="shared" si="9"/>
        <v>0</v>
      </c>
      <c r="G176" s="125" t="s">
        <v>354</v>
      </c>
    </row>
    <row r="177" spans="1:7" s="112" customFormat="1" hidden="1" x14ac:dyDescent="0.3">
      <c r="A177" s="305"/>
      <c r="B177" s="283"/>
      <c r="C177" s="283"/>
      <c r="D177" s="287"/>
      <c r="E177" s="283"/>
      <c r="F177" s="89">
        <f t="shared" si="9"/>
        <v>0</v>
      </c>
      <c r="G177" s="125" t="s">
        <v>354</v>
      </c>
    </row>
    <row r="178" spans="1:7" s="112" customFormat="1" hidden="1" x14ac:dyDescent="0.3">
      <c r="A178" s="305"/>
      <c r="B178" s="283"/>
      <c r="C178" s="283"/>
      <c r="D178" s="287"/>
      <c r="E178" s="283"/>
      <c r="F178" s="89">
        <f t="shared" si="9"/>
        <v>0</v>
      </c>
      <c r="G178" s="125" t="s">
        <v>354</v>
      </c>
    </row>
    <row r="179" spans="1:7" s="112" customFormat="1" hidden="1" x14ac:dyDescent="0.3">
      <c r="A179" s="305"/>
      <c r="B179" s="283"/>
      <c r="C179" s="283"/>
      <c r="D179" s="287"/>
      <c r="E179" s="283"/>
      <c r="F179" s="89">
        <f t="shared" si="9"/>
        <v>0</v>
      </c>
      <c r="G179" s="125" t="s">
        <v>354</v>
      </c>
    </row>
    <row r="180" spans="1:7" s="112" customFormat="1" hidden="1" x14ac:dyDescent="0.3">
      <c r="A180" s="305"/>
      <c r="B180" s="283"/>
      <c r="C180" s="283"/>
      <c r="D180" s="287"/>
      <c r="E180" s="283"/>
      <c r="F180" s="89">
        <f t="shared" si="9"/>
        <v>0</v>
      </c>
      <c r="G180" s="125" t="s">
        <v>354</v>
      </c>
    </row>
    <row r="181" spans="1:7" s="112" customFormat="1" hidden="1" x14ac:dyDescent="0.3">
      <c r="A181" s="305"/>
      <c r="B181" s="283"/>
      <c r="C181" s="283"/>
      <c r="D181" s="287"/>
      <c r="E181" s="283"/>
      <c r="F181" s="89">
        <f t="shared" si="9"/>
        <v>0</v>
      </c>
      <c r="G181" s="125" t="s">
        <v>354</v>
      </c>
    </row>
    <row r="182" spans="1:7" s="112" customFormat="1" hidden="1" x14ac:dyDescent="0.3">
      <c r="A182" s="305"/>
      <c r="B182" s="283"/>
      <c r="C182" s="283"/>
      <c r="D182" s="287"/>
      <c r="E182" s="283"/>
      <c r="F182" s="89">
        <f t="shared" si="9"/>
        <v>0</v>
      </c>
      <c r="G182" s="125" t="s">
        <v>354</v>
      </c>
    </row>
    <row r="183" spans="1:7" s="112" customFormat="1" hidden="1" x14ac:dyDescent="0.3">
      <c r="A183" s="305"/>
      <c r="B183" s="283"/>
      <c r="C183" s="283"/>
      <c r="D183" s="287"/>
      <c r="E183" s="283"/>
      <c r="F183" s="89">
        <f t="shared" si="9"/>
        <v>0</v>
      </c>
      <c r="G183" s="125" t="s">
        <v>354</v>
      </c>
    </row>
    <row r="184" spans="1:7" s="112" customFormat="1" hidden="1" x14ac:dyDescent="0.3">
      <c r="A184" s="305"/>
      <c r="B184" s="283"/>
      <c r="C184" s="283"/>
      <c r="D184" s="287"/>
      <c r="E184" s="283"/>
      <c r="F184" s="89">
        <f t="shared" si="9"/>
        <v>0</v>
      </c>
      <c r="G184" s="125" t="s">
        <v>354</v>
      </c>
    </row>
    <row r="185" spans="1:7" s="112" customFormat="1" hidden="1" x14ac:dyDescent="0.3">
      <c r="A185" s="305"/>
      <c r="B185" s="283"/>
      <c r="C185" s="283"/>
      <c r="D185" s="287"/>
      <c r="E185" s="283"/>
      <c r="F185" s="89">
        <f t="shared" si="9"/>
        <v>0</v>
      </c>
      <c r="G185" s="125" t="s">
        <v>354</v>
      </c>
    </row>
    <row r="186" spans="1:7" s="112" customFormat="1" hidden="1" x14ac:dyDescent="0.3">
      <c r="A186" s="305"/>
      <c r="B186" s="283"/>
      <c r="C186" s="283"/>
      <c r="D186" s="287"/>
      <c r="E186" s="283"/>
      <c r="F186" s="89">
        <f t="shared" si="9"/>
        <v>0</v>
      </c>
      <c r="G186" s="125" t="s">
        <v>354</v>
      </c>
    </row>
    <row r="187" spans="1:7" s="112" customFormat="1" hidden="1" x14ac:dyDescent="0.3">
      <c r="A187" s="305"/>
      <c r="B187" s="283"/>
      <c r="C187" s="283"/>
      <c r="D187" s="287"/>
      <c r="E187" s="283"/>
      <c r="F187" s="89">
        <f t="shared" si="9"/>
        <v>0</v>
      </c>
      <c r="G187" s="125" t="s">
        <v>354</v>
      </c>
    </row>
    <row r="188" spans="1:7" s="112" customFormat="1" hidden="1" x14ac:dyDescent="0.3">
      <c r="A188" s="305"/>
      <c r="B188" s="283"/>
      <c r="C188" s="283"/>
      <c r="D188" s="287"/>
      <c r="E188" s="283"/>
      <c r="F188" s="89">
        <f t="shared" si="9"/>
        <v>0</v>
      </c>
      <c r="G188" s="125" t="s">
        <v>354</v>
      </c>
    </row>
    <row r="189" spans="1:7" s="112" customFormat="1" hidden="1" x14ac:dyDescent="0.3">
      <c r="A189" s="305"/>
      <c r="B189" s="283"/>
      <c r="C189" s="283"/>
      <c r="D189" s="287"/>
      <c r="E189" s="283"/>
      <c r="F189" s="89">
        <f t="shared" si="9"/>
        <v>0</v>
      </c>
      <c r="G189" s="125" t="s">
        <v>354</v>
      </c>
    </row>
    <row r="190" spans="1:7" s="112" customFormat="1" hidden="1" x14ac:dyDescent="0.3">
      <c r="A190" s="305"/>
      <c r="B190" s="283"/>
      <c r="C190" s="283"/>
      <c r="D190" s="287"/>
      <c r="E190" s="283"/>
      <c r="F190" s="89">
        <f t="shared" si="9"/>
        <v>0</v>
      </c>
      <c r="G190" s="125" t="s">
        <v>354</v>
      </c>
    </row>
    <row r="191" spans="1:7" s="112" customFormat="1" hidden="1" x14ac:dyDescent="0.3">
      <c r="A191" s="305"/>
      <c r="B191" s="283"/>
      <c r="C191" s="283"/>
      <c r="D191" s="287"/>
      <c r="E191" s="283"/>
      <c r="F191" s="89">
        <f t="shared" si="9"/>
        <v>0</v>
      </c>
      <c r="G191" s="125" t="s">
        <v>354</v>
      </c>
    </row>
    <row r="192" spans="1:7" s="112" customFormat="1" hidden="1" x14ac:dyDescent="0.3">
      <c r="A192" s="305"/>
      <c r="B192" s="283"/>
      <c r="C192" s="283"/>
      <c r="D192" s="287"/>
      <c r="E192" s="283"/>
      <c r="F192" s="89">
        <f t="shared" si="9"/>
        <v>0</v>
      </c>
      <c r="G192" s="125" t="s">
        <v>354</v>
      </c>
    </row>
    <row r="193" spans="1:7" s="112" customFormat="1" hidden="1" x14ac:dyDescent="0.3">
      <c r="A193" s="305"/>
      <c r="B193" s="283"/>
      <c r="C193" s="283"/>
      <c r="D193" s="287"/>
      <c r="E193" s="283"/>
      <c r="F193" s="89">
        <f t="shared" si="9"/>
        <v>0</v>
      </c>
      <c r="G193" s="125" t="s">
        <v>354</v>
      </c>
    </row>
    <row r="194" spans="1:7" s="112" customFormat="1" hidden="1" x14ac:dyDescent="0.3">
      <c r="A194" s="305"/>
      <c r="B194" s="283"/>
      <c r="C194" s="283"/>
      <c r="D194" s="287"/>
      <c r="E194" s="283"/>
      <c r="F194" s="89">
        <f t="shared" si="9"/>
        <v>0</v>
      </c>
      <c r="G194" s="125" t="s">
        <v>354</v>
      </c>
    </row>
    <row r="195" spans="1:7" s="112" customFormat="1" hidden="1" x14ac:dyDescent="0.3">
      <c r="A195" s="305"/>
      <c r="B195" s="283"/>
      <c r="C195" s="283"/>
      <c r="D195" s="287"/>
      <c r="E195" s="283"/>
      <c r="F195" s="89">
        <f t="shared" si="9"/>
        <v>0</v>
      </c>
      <c r="G195" s="125" t="s">
        <v>354</v>
      </c>
    </row>
    <row r="196" spans="1:7" s="112" customFormat="1" hidden="1" x14ac:dyDescent="0.3">
      <c r="A196" s="305"/>
      <c r="B196" s="283"/>
      <c r="C196" s="283"/>
      <c r="D196" s="287"/>
      <c r="E196" s="283"/>
      <c r="F196" s="89">
        <f t="shared" si="9"/>
        <v>0</v>
      </c>
      <c r="G196" s="125" t="s">
        <v>354</v>
      </c>
    </row>
    <row r="197" spans="1:7" s="112" customFormat="1" hidden="1" x14ac:dyDescent="0.3">
      <c r="A197" s="305"/>
      <c r="B197" s="283"/>
      <c r="C197" s="283"/>
      <c r="D197" s="287"/>
      <c r="E197" s="283"/>
      <c r="F197" s="89">
        <f t="shared" si="9"/>
        <v>0</v>
      </c>
      <c r="G197" s="125" t="s">
        <v>354</v>
      </c>
    </row>
    <row r="198" spans="1:7" s="112" customFormat="1" hidden="1" x14ac:dyDescent="0.3">
      <c r="A198" s="305"/>
      <c r="B198" s="283"/>
      <c r="C198" s="283"/>
      <c r="D198" s="287"/>
      <c r="E198" s="283"/>
      <c r="F198" s="89">
        <f t="shared" si="9"/>
        <v>0</v>
      </c>
      <c r="G198" s="125" t="s">
        <v>354</v>
      </c>
    </row>
    <row r="199" spans="1:7" s="112" customFormat="1" hidden="1" x14ac:dyDescent="0.3">
      <c r="A199" s="305"/>
      <c r="B199" s="283"/>
      <c r="C199" s="283"/>
      <c r="D199" s="287"/>
      <c r="E199" s="283"/>
      <c r="F199" s="89">
        <f t="shared" si="9"/>
        <v>0</v>
      </c>
      <c r="G199" s="125" t="s">
        <v>354</v>
      </c>
    </row>
    <row r="200" spans="1:7" s="112" customFormat="1" hidden="1" x14ac:dyDescent="0.3">
      <c r="A200" s="305"/>
      <c r="B200" s="283"/>
      <c r="C200" s="283"/>
      <c r="D200" s="287"/>
      <c r="E200" s="283"/>
      <c r="F200" s="89">
        <f t="shared" si="9"/>
        <v>0</v>
      </c>
      <c r="G200" s="125" t="s">
        <v>354</v>
      </c>
    </row>
    <row r="201" spans="1:7" s="112" customFormat="1" hidden="1" x14ac:dyDescent="0.3">
      <c r="A201" s="305"/>
      <c r="B201" s="283"/>
      <c r="C201" s="283"/>
      <c r="D201" s="287"/>
      <c r="E201" s="283"/>
      <c r="F201" s="89">
        <f t="shared" ref="F201:F232" si="10">ROUND(+B201*D201*E201,2)</f>
        <v>0</v>
      </c>
      <c r="G201" s="125" t="s">
        <v>354</v>
      </c>
    </row>
    <row r="202" spans="1:7" s="112" customFormat="1" hidden="1" x14ac:dyDescent="0.3">
      <c r="A202" s="305"/>
      <c r="B202" s="283"/>
      <c r="C202" s="283"/>
      <c r="D202" s="287"/>
      <c r="E202" s="283"/>
      <c r="F202" s="89">
        <f t="shared" si="10"/>
        <v>0</v>
      </c>
      <c r="G202" s="125" t="s">
        <v>354</v>
      </c>
    </row>
    <row r="203" spans="1:7" s="112" customFormat="1" hidden="1" x14ac:dyDescent="0.3">
      <c r="A203" s="305"/>
      <c r="B203" s="283"/>
      <c r="C203" s="283"/>
      <c r="D203" s="287"/>
      <c r="E203" s="283"/>
      <c r="F203" s="89">
        <f t="shared" si="10"/>
        <v>0</v>
      </c>
      <c r="G203" s="125" t="s">
        <v>354</v>
      </c>
    </row>
    <row r="204" spans="1:7" s="112" customFormat="1" hidden="1" x14ac:dyDescent="0.3">
      <c r="A204" s="305"/>
      <c r="B204" s="283"/>
      <c r="C204" s="283"/>
      <c r="D204" s="287"/>
      <c r="E204" s="283"/>
      <c r="F204" s="89">
        <f t="shared" si="10"/>
        <v>0</v>
      </c>
      <c r="G204" s="125" t="s">
        <v>354</v>
      </c>
    </row>
    <row r="205" spans="1:7" s="112" customFormat="1" hidden="1" x14ac:dyDescent="0.3">
      <c r="A205" s="305"/>
      <c r="B205" s="283"/>
      <c r="C205" s="283"/>
      <c r="D205" s="287"/>
      <c r="E205" s="283"/>
      <c r="F205" s="89">
        <f t="shared" si="10"/>
        <v>0</v>
      </c>
      <c r="G205" s="125" t="s">
        <v>354</v>
      </c>
    </row>
    <row r="206" spans="1:7" s="112" customFormat="1" hidden="1" x14ac:dyDescent="0.3">
      <c r="A206" s="305"/>
      <c r="B206" s="283"/>
      <c r="C206" s="283"/>
      <c r="D206" s="287"/>
      <c r="E206" s="283"/>
      <c r="F206" s="89">
        <f t="shared" si="10"/>
        <v>0</v>
      </c>
      <c r="G206" s="125" t="s">
        <v>354</v>
      </c>
    </row>
    <row r="207" spans="1:7" s="112" customFormat="1" hidden="1" x14ac:dyDescent="0.3">
      <c r="A207" s="305"/>
      <c r="B207" s="283"/>
      <c r="C207" s="283"/>
      <c r="D207" s="287"/>
      <c r="E207" s="283"/>
      <c r="F207" s="89">
        <f t="shared" si="10"/>
        <v>0</v>
      </c>
      <c r="G207" s="125" t="s">
        <v>354</v>
      </c>
    </row>
    <row r="208" spans="1:7" s="112" customFormat="1" hidden="1" x14ac:dyDescent="0.3">
      <c r="A208" s="305"/>
      <c r="B208" s="283"/>
      <c r="C208" s="283"/>
      <c r="D208" s="287"/>
      <c r="E208" s="283"/>
      <c r="F208" s="89">
        <f t="shared" si="10"/>
        <v>0</v>
      </c>
      <c r="G208" s="125" t="s">
        <v>354</v>
      </c>
    </row>
    <row r="209" spans="1:7" s="112" customFormat="1" hidden="1" x14ac:dyDescent="0.3">
      <c r="A209" s="305"/>
      <c r="B209" s="283"/>
      <c r="C209" s="283"/>
      <c r="D209" s="287"/>
      <c r="E209" s="283"/>
      <c r="F209" s="89">
        <f t="shared" si="10"/>
        <v>0</v>
      </c>
      <c r="G209" s="125" t="s">
        <v>354</v>
      </c>
    </row>
    <row r="210" spans="1:7" s="112" customFormat="1" hidden="1" x14ac:dyDescent="0.3">
      <c r="A210" s="305"/>
      <c r="B210" s="283"/>
      <c r="C210" s="283"/>
      <c r="D210" s="287"/>
      <c r="E210" s="283"/>
      <c r="F210" s="89">
        <f t="shared" si="10"/>
        <v>0</v>
      </c>
      <c r="G210" s="125" t="s">
        <v>354</v>
      </c>
    </row>
    <row r="211" spans="1:7" s="112" customFormat="1" hidden="1" x14ac:dyDescent="0.3">
      <c r="A211" s="305"/>
      <c r="B211" s="283"/>
      <c r="C211" s="283"/>
      <c r="D211" s="287"/>
      <c r="E211" s="283"/>
      <c r="F211" s="89">
        <f t="shared" si="10"/>
        <v>0</v>
      </c>
      <c r="G211" s="125" t="s">
        <v>354</v>
      </c>
    </row>
    <row r="212" spans="1:7" s="112" customFormat="1" hidden="1" x14ac:dyDescent="0.3">
      <c r="A212" s="305"/>
      <c r="B212" s="283"/>
      <c r="C212" s="283"/>
      <c r="D212" s="287"/>
      <c r="E212" s="283"/>
      <c r="F212" s="89">
        <f t="shared" si="10"/>
        <v>0</v>
      </c>
      <c r="G212" s="125" t="s">
        <v>354</v>
      </c>
    </row>
    <row r="213" spans="1:7" s="112" customFormat="1" hidden="1" x14ac:dyDescent="0.3">
      <c r="A213" s="305"/>
      <c r="B213" s="283"/>
      <c r="C213" s="283"/>
      <c r="D213" s="287"/>
      <c r="E213" s="283"/>
      <c r="F213" s="89">
        <f t="shared" si="10"/>
        <v>0</v>
      </c>
      <c r="G213" s="125" t="s">
        <v>354</v>
      </c>
    </row>
    <row r="214" spans="1:7" s="112" customFormat="1" hidden="1" x14ac:dyDescent="0.3">
      <c r="A214" s="305"/>
      <c r="B214" s="283"/>
      <c r="C214" s="283"/>
      <c r="D214" s="287"/>
      <c r="E214" s="283"/>
      <c r="F214" s="89">
        <f t="shared" si="10"/>
        <v>0</v>
      </c>
      <c r="G214" s="125" t="s">
        <v>354</v>
      </c>
    </row>
    <row r="215" spans="1:7" s="112" customFormat="1" hidden="1" x14ac:dyDescent="0.3">
      <c r="A215" s="305"/>
      <c r="B215" s="283"/>
      <c r="C215" s="283"/>
      <c r="D215" s="287"/>
      <c r="E215" s="283"/>
      <c r="F215" s="89">
        <f t="shared" si="10"/>
        <v>0</v>
      </c>
      <c r="G215" s="125" t="s">
        <v>354</v>
      </c>
    </row>
    <row r="216" spans="1:7" s="112" customFormat="1" hidden="1" x14ac:dyDescent="0.3">
      <c r="A216" s="305"/>
      <c r="B216" s="283"/>
      <c r="C216" s="283"/>
      <c r="D216" s="287"/>
      <c r="E216" s="283"/>
      <c r="F216" s="89">
        <f t="shared" si="10"/>
        <v>0</v>
      </c>
      <c r="G216" s="125" t="s">
        <v>354</v>
      </c>
    </row>
    <row r="217" spans="1:7" s="112" customFormat="1" hidden="1" x14ac:dyDescent="0.3">
      <c r="A217" s="305"/>
      <c r="B217" s="283"/>
      <c r="C217" s="283"/>
      <c r="D217" s="287"/>
      <c r="E217" s="283"/>
      <c r="F217" s="89">
        <f t="shared" si="10"/>
        <v>0</v>
      </c>
      <c r="G217" s="125" t="s">
        <v>354</v>
      </c>
    </row>
    <row r="218" spans="1:7" s="112" customFormat="1" hidden="1" x14ac:dyDescent="0.3">
      <c r="A218" s="305"/>
      <c r="B218" s="283"/>
      <c r="C218" s="283"/>
      <c r="D218" s="287"/>
      <c r="E218" s="283"/>
      <c r="F218" s="89">
        <f t="shared" si="10"/>
        <v>0</v>
      </c>
      <c r="G218" s="125" t="s">
        <v>354</v>
      </c>
    </row>
    <row r="219" spans="1:7" s="112" customFormat="1" hidden="1" x14ac:dyDescent="0.3">
      <c r="A219" s="305"/>
      <c r="B219" s="283"/>
      <c r="C219" s="283"/>
      <c r="D219" s="287"/>
      <c r="E219" s="283"/>
      <c r="F219" s="89">
        <f t="shared" si="10"/>
        <v>0</v>
      </c>
      <c r="G219" s="125" t="s">
        <v>354</v>
      </c>
    </row>
    <row r="220" spans="1:7" s="112" customFormat="1" hidden="1" x14ac:dyDescent="0.3">
      <c r="A220" s="305"/>
      <c r="B220" s="283"/>
      <c r="C220" s="283"/>
      <c r="D220" s="287"/>
      <c r="E220" s="283"/>
      <c r="F220" s="89">
        <f t="shared" si="10"/>
        <v>0</v>
      </c>
      <c r="G220" s="125" t="s">
        <v>354</v>
      </c>
    </row>
    <row r="221" spans="1:7" s="112" customFormat="1" hidden="1" x14ac:dyDescent="0.3">
      <c r="A221" s="305"/>
      <c r="B221" s="283"/>
      <c r="C221" s="283"/>
      <c r="D221" s="287"/>
      <c r="E221" s="283"/>
      <c r="F221" s="89">
        <f t="shared" si="10"/>
        <v>0</v>
      </c>
      <c r="G221" s="125" t="s">
        <v>354</v>
      </c>
    </row>
    <row r="222" spans="1:7" s="112" customFormat="1" hidden="1" x14ac:dyDescent="0.3">
      <c r="A222" s="305"/>
      <c r="B222" s="283"/>
      <c r="C222" s="283"/>
      <c r="D222" s="287"/>
      <c r="E222" s="283"/>
      <c r="F222" s="89">
        <f t="shared" si="10"/>
        <v>0</v>
      </c>
      <c r="G222" s="125" t="s">
        <v>354</v>
      </c>
    </row>
    <row r="223" spans="1:7" s="112" customFormat="1" hidden="1" x14ac:dyDescent="0.3">
      <c r="A223" s="305"/>
      <c r="B223" s="283"/>
      <c r="C223" s="283"/>
      <c r="D223" s="287"/>
      <c r="E223" s="283"/>
      <c r="F223" s="89">
        <f t="shared" si="10"/>
        <v>0</v>
      </c>
      <c r="G223" s="125" t="s">
        <v>354</v>
      </c>
    </row>
    <row r="224" spans="1:7" s="112" customFormat="1" hidden="1" x14ac:dyDescent="0.3">
      <c r="A224" s="305"/>
      <c r="B224" s="283"/>
      <c r="C224" s="283"/>
      <c r="D224" s="287"/>
      <c r="E224" s="283"/>
      <c r="F224" s="89">
        <f t="shared" si="10"/>
        <v>0</v>
      </c>
      <c r="G224" s="125" t="s">
        <v>354</v>
      </c>
    </row>
    <row r="225" spans="1:7" s="112" customFormat="1" hidden="1" x14ac:dyDescent="0.3">
      <c r="A225" s="305"/>
      <c r="B225" s="283"/>
      <c r="C225" s="283"/>
      <c r="D225" s="287"/>
      <c r="E225" s="283"/>
      <c r="F225" s="89">
        <f t="shared" si="10"/>
        <v>0</v>
      </c>
      <c r="G225" s="125" t="s">
        <v>354</v>
      </c>
    </row>
    <row r="226" spans="1:7" s="112" customFormat="1" hidden="1" x14ac:dyDescent="0.3">
      <c r="A226" s="305"/>
      <c r="B226" s="283"/>
      <c r="C226" s="283"/>
      <c r="D226" s="287"/>
      <c r="E226" s="283"/>
      <c r="F226" s="89">
        <f t="shared" si="10"/>
        <v>0</v>
      </c>
      <c r="G226" s="125" t="s">
        <v>354</v>
      </c>
    </row>
    <row r="227" spans="1:7" s="112" customFormat="1" hidden="1" x14ac:dyDescent="0.3">
      <c r="A227" s="305"/>
      <c r="B227" s="283"/>
      <c r="C227" s="283"/>
      <c r="D227" s="287"/>
      <c r="E227" s="283"/>
      <c r="F227" s="89">
        <f t="shared" si="10"/>
        <v>0</v>
      </c>
      <c r="G227" s="125" t="s">
        <v>354</v>
      </c>
    </row>
    <row r="228" spans="1:7" s="112" customFormat="1" hidden="1" x14ac:dyDescent="0.3">
      <c r="A228" s="305"/>
      <c r="B228" s="283"/>
      <c r="C228" s="283"/>
      <c r="D228" s="287"/>
      <c r="E228" s="283"/>
      <c r="F228" s="89">
        <f t="shared" si="10"/>
        <v>0</v>
      </c>
      <c r="G228" s="125" t="s">
        <v>354</v>
      </c>
    </row>
    <row r="229" spans="1:7" s="112" customFormat="1" hidden="1" x14ac:dyDescent="0.3">
      <c r="A229" s="305"/>
      <c r="B229" s="283"/>
      <c r="C229" s="283"/>
      <c r="D229" s="287"/>
      <c r="E229" s="283"/>
      <c r="F229" s="89">
        <f t="shared" si="10"/>
        <v>0</v>
      </c>
      <c r="G229" s="125" t="s">
        <v>354</v>
      </c>
    </row>
    <row r="230" spans="1:7" s="112" customFormat="1" hidden="1" x14ac:dyDescent="0.3">
      <c r="A230" s="305"/>
      <c r="B230" s="283"/>
      <c r="C230" s="283"/>
      <c r="D230" s="287"/>
      <c r="E230" s="283"/>
      <c r="F230" s="89">
        <f t="shared" si="10"/>
        <v>0</v>
      </c>
      <c r="G230" s="125" t="s">
        <v>354</v>
      </c>
    </row>
    <row r="231" spans="1:7" s="112" customFormat="1" hidden="1" x14ac:dyDescent="0.3">
      <c r="A231" s="305"/>
      <c r="B231" s="283"/>
      <c r="C231" s="283"/>
      <c r="D231" s="287"/>
      <c r="E231" s="283"/>
      <c r="F231" s="89">
        <f t="shared" si="10"/>
        <v>0</v>
      </c>
      <c r="G231" s="125" t="s">
        <v>354</v>
      </c>
    </row>
    <row r="232" spans="1:7" s="112" customFormat="1" hidden="1" x14ac:dyDescent="0.3">
      <c r="A232" s="305"/>
      <c r="B232" s="283"/>
      <c r="C232" s="283"/>
      <c r="D232" s="287"/>
      <c r="E232" s="283"/>
      <c r="F232" s="89">
        <f t="shared" si="10"/>
        <v>0</v>
      </c>
      <c r="G232" s="125" t="s">
        <v>354</v>
      </c>
    </row>
    <row r="233" spans="1:7" s="112" customFormat="1" hidden="1" x14ac:dyDescent="0.3">
      <c r="A233" s="305"/>
      <c r="B233" s="283"/>
      <c r="C233" s="283"/>
      <c r="D233" s="287"/>
      <c r="E233" s="283"/>
      <c r="F233" s="89">
        <f t="shared" ref="F233:F264" si="11">ROUND(+B233*D233*E233,2)</f>
        <v>0</v>
      </c>
      <c r="G233" s="125" t="s">
        <v>354</v>
      </c>
    </row>
    <row r="234" spans="1:7" s="112" customFormat="1" hidden="1" x14ac:dyDescent="0.3">
      <c r="A234" s="305"/>
      <c r="B234" s="283"/>
      <c r="C234" s="283"/>
      <c r="D234" s="287"/>
      <c r="E234" s="283"/>
      <c r="F234" s="89">
        <f t="shared" si="11"/>
        <v>0</v>
      </c>
      <c r="G234" s="125" t="s">
        <v>354</v>
      </c>
    </row>
    <row r="235" spans="1:7" s="112" customFormat="1" hidden="1" x14ac:dyDescent="0.3">
      <c r="A235" s="305"/>
      <c r="B235" s="283"/>
      <c r="C235" s="283"/>
      <c r="D235" s="287"/>
      <c r="E235" s="283"/>
      <c r="F235" s="89">
        <f t="shared" si="11"/>
        <v>0</v>
      </c>
      <c r="G235" s="125" t="s">
        <v>354</v>
      </c>
    </row>
    <row r="236" spans="1:7" s="112" customFormat="1" hidden="1" x14ac:dyDescent="0.3">
      <c r="A236" s="305"/>
      <c r="B236" s="283"/>
      <c r="C236" s="283"/>
      <c r="D236" s="287"/>
      <c r="E236" s="283"/>
      <c r="F236" s="89">
        <f t="shared" si="11"/>
        <v>0</v>
      </c>
      <c r="G236" s="125" t="s">
        <v>354</v>
      </c>
    </row>
    <row r="237" spans="1:7" s="112" customFormat="1" hidden="1" x14ac:dyDescent="0.3">
      <c r="A237" s="305"/>
      <c r="B237" s="283"/>
      <c r="C237" s="283"/>
      <c r="D237" s="287"/>
      <c r="E237" s="283"/>
      <c r="F237" s="89">
        <f t="shared" si="11"/>
        <v>0</v>
      </c>
      <c r="G237" s="125" t="s">
        <v>354</v>
      </c>
    </row>
    <row r="238" spans="1:7" s="112" customFormat="1" hidden="1" x14ac:dyDescent="0.3">
      <c r="A238" s="305"/>
      <c r="B238" s="283"/>
      <c r="C238" s="283"/>
      <c r="D238" s="287"/>
      <c r="E238" s="283"/>
      <c r="F238" s="89">
        <f t="shared" si="11"/>
        <v>0</v>
      </c>
      <c r="G238" s="125" t="s">
        <v>354</v>
      </c>
    </row>
    <row r="239" spans="1:7" s="112" customFormat="1" hidden="1" x14ac:dyDescent="0.3">
      <c r="A239" s="305"/>
      <c r="B239" s="283"/>
      <c r="C239" s="283"/>
      <c r="D239" s="287"/>
      <c r="E239" s="283"/>
      <c r="F239" s="89">
        <f t="shared" si="11"/>
        <v>0</v>
      </c>
      <c r="G239" s="125" t="s">
        <v>354</v>
      </c>
    </row>
    <row r="240" spans="1:7" s="112" customFormat="1" hidden="1" x14ac:dyDescent="0.3">
      <c r="A240" s="305"/>
      <c r="B240" s="283"/>
      <c r="C240" s="283"/>
      <c r="D240" s="287"/>
      <c r="E240" s="283"/>
      <c r="F240" s="89">
        <f t="shared" si="11"/>
        <v>0</v>
      </c>
      <c r="G240" s="125" t="s">
        <v>354</v>
      </c>
    </row>
    <row r="241" spans="1:7" s="112" customFormat="1" hidden="1" x14ac:dyDescent="0.3">
      <c r="A241" s="305"/>
      <c r="B241" s="283"/>
      <c r="C241" s="283"/>
      <c r="D241" s="287"/>
      <c r="E241" s="283"/>
      <c r="F241" s="89">
        <f t="shared" si="11"/>
        <v>0</v>
      </c>
      <c r="G241" s="125" t="s">
        <v>354</v>
      </c>
    </row>
    <row r="242" spans="1:7" s="112" customFormat="1" hidden="1" x14ac:dyDescent="0.3">
      <c r="A242" s="305"/>
      <c r="B242" s="283"/>
      <c r="C242" s="283"/>
      <c r="D242" s="287"/>
      <c r="E242" s="283"/>
      <c r="F242" s="89">
        <f t="shared" si="11"/>
        <v>0</v>
      </c>
      <c r="G242" s="125" t="s">
        <v>354</v>
      </c>
    </row>
    <row r="243" spans="1:7" s="112" customFormat="1" hidden="1" x14ac:dyDescent="0.3">
      <c r="A243" s="305"/>
      <c r="B243" s="283"/>
      <c r="C243" s="283"/>
      <c r="D243" s="287"/>
      <c r="E243" s="283"/>
      <c r="F243" s="89">
        <f t="shared" si="11"/>
        <v>0</v>
      </c>
      <c r="G243" s="125" t="s">
        <v>354</v>
      </c>
    </row>
    <row r="244" spans="1:7" s="112" customFormat="1" hidden="1" x14ac:dyDescent="0.3">
      <c r="A244" s="305"/>
      <c r="B244" s="283"/>
      <c r="C244" s="283"/>
      <c r="D244" s="287"/>
      <c r="E244" s="283"/>
      <c r="F244" s="89">
        <f t="shared" si="11"/>
        <v>0</v>
      </c>
      <c r="G244" s="125" t="s">
        <v>354</v>
      </c>
    </row>
    <row r="245" spans="1:7" s="112" customFormat="1" hidden="1" x14ac:dyDescent="0.3">
      <c r="A245" s="305"/>
      <c r="B245" s="283"/>
      <c r="C245" s="283"/>
      <c r="D245" s="287"/>
      <c r="E245" s="283"/>
      <c r="F245" s="89">
        <f t="shared" si="11"/>
        <v>0</v>
      </c>
      <c r="G245" s="125" t="s">
        <v>354</v>
      </c>
    </row>
    <row r="246" spans="1:7" s="112" customFormat="1" hidden="1" x14ac:dyDescent="0.3">
      <c r="A246" s="305"/>
      <c r="B246" s="283"/>
      <c r="C246" s="283"/>
      <c r="D246" s="287"/>
      <c r="E246" s="283"/>
      <c r="F246" s="89">
        <f t="shared" si="11"/>
        <v>0</v>
      </c>
      <c r="G246" s="125" t="s">
        <v>354</v>
      </c>
    </row>
    <row r="247" spans="1:7" s="112" customFormat="1" hidden="1" x14ac:dyDescent="0.3">
      <c r="A247" s="305"/>
      <c r="B247" s="283"/>
      <c r="C247" s="283"/>
      <c r="D247" s="287"/>
      <c r="E247" s="283"/>
      <c r="F247" s="89">
        <f t="shared" si="11"/>
        <v>0</v>
      </c>
      <c r="G247" s="125" t="s">
        <v>354</v>
      </c>
    </row>
    <row r="248" spans="1:7" s="112" customFormat="1" hidden="1" x14ac:dyDescent="0.3">
      <c r="A248" s="305"/>
      <c r="B248" s="283"/>
      <c r="C248" s="283"/>
      <c r="D248" s="287"/>
      <c r="E248" s="283"/>
      <c r="F248" s="89">
        <f t="shared" si="11"/>
        <v>0</v>
      </c>
      <c r="G248" s="125" t="s">
        <v>354</v>
      </c>
    </row>
    <row r="249" spans="1:7" s="112" customFormat="1" hidden="1" x14ac:dyDescent="0.3">
      <c r="A249" s="305"/>
      <c r="B249" s="283"/>
      <c r="C249" s="283"/>
      <c r="D249" s="287"/>
      <c r="E249" s="283"/>
      <c r="F249" s="89">
        <f t="shared" si="11"/>
        <v>0</v>
      </c>
      <c r="G249" s="125" t="s">
        <v>354</v>
      </c>
    </row>
    <row r="250" spans="1:7" s="112" customFormat="1" hidden="1" x14ac:dyDescent="0.3">
      <c r="A250" s="305"/>
      <c r="B250" s="283"/>
      <c r="C250" s="283"/>
      <c r="D250" s="287"/>
      <c r="E250" s="283"/>
      <c r="F250" s="89">
        <f t="shared" si="11"/>
        <v>0</v>
      </c>
      <c r="G250" s="125" t="s">
        <v>354</v>
      </c>
    </row>
    <row r="251" spans="1:7" s="112" customFormat="1" hidden="1" x14ac:dyDescent="0.3">
      <c r="A251" s="305"/>
      <c r="B251" s="283"/>
      <c r="C251" s="283"/>
      <c r="D251" s="287"/>
      <c r="E251" s="283"/>
      <c r="F251" s="89">
        <f t="shared" si="11"/>
        <v>0</v>
      </c>
      <c r="G251" s="125" t="s">
        <v>354</v>
      </c>
    </row>
    <row r="252" spans="1:7" s="112" customFormat="1" hidden="1" x14ac:dyDescent="0.3">
      <c r="A252" s="305"/>
      <c r="B252" s="283"/>
      <c r="C252" s="283"/>
      <c r="D252" s="287"/>
      <c r="E252" s="283"/>
      <c r="F252" s="89">
        <f t="shared" si="11"/>
        <v>0</v>
      </c>
      <c r="G252" s="125" t="s">
        <v>354</v>
      </c>
    </row>
    <row r="253" spans="1:7" s="112" customFormat="1" hidden="1" x14ac:dyDescent="0.3">
      <c r="A253" s="305"/>
      <c r="B253" s="283"/>
      <c r="C253" s="283"/>
      <c r="D253" s="287"/>
      <c r="E253" s="283"/>
      <c r="F253" s="89">
        <f t="shared" si="11"/>
        <v>0</v>
      </c>
      <c r="G253" s="125" t="s">
        <v>354</v>
      </c>
    </row>
    <row r="254" spans="1:7" s="112" customFormat="1" hidden="1" x14ac:dyDescent="0.3">
      <c r="A254" s="305"/>
      <c r="B254" s="283"/>
      <c r="C254" s="283"/>
      <c r="D254" s="287"/>
      <c r="E254" s="283"/>
      <c r="F254" s="89">
        <f t="shared" si="11"/>
        <v>0</v>
      </c>
      <c r="G254" s="125" t="s">
        <v>354</v>
      </c>
    </row>
    <row r="255" spans="1:7" s="112" customFormat="1" hidden="1" x14ac:dyDescent="0.3">
      <c r="A255" s="305"/>
      <c r="B255" s="283"/>
      <c r="C255" s="283"/>
      <c r="D255" s="287"/>
      <c r="E255" s="283"/>
      <c r="F255" s="89">
        <f t="shared" si="11"/>
        <v>0</v>
      </c>
      <c r="G255" s="125" t="s">
        <v>354</v>
      </c>
    </row>
    <row r="256" spans="1:7" s="112" customFormat="1" hidden="1" x14ac:dyDescent="0.3">
      <c r="A256" s="305"/>
      <c r="B256" s="283"/>
      <c r="C256" s="283"/>
      <c r="D256" s="287"/>
      <c r="E256" s="283"/>
      <c r="F256" s="89">
        <f t="shared" si="11"/>
        <v>0</v>
      </c>
      <c r="G256" s="125" t="s">
        <v>354</v>
      </c>
    </row>
    <row r="257" spans="1:17" s="112" customFormat="1" hidden="1" x14ac:dyDescent="0.3">
      <c r="A257" s="305"/>
      <c r="B257" s="283"/>
      <c r="C257" s="283"/>
      <c r="D257" s="287"/>
      <c r="E257" s="283"/>
      <c r="F257" s="89">
        <f t="shared" si="11"/>
        <v>0</v>
      </c>
      <c r="G257" s="125" t="s">
        <v>354</v>
      </c>
    </row>
    <row r="258" spans="1:17" s="112" customFormat="1" hidden="1" x14ac:dyDescent="0.3">
      <c r="A258" s="305"/>
      <c r="B258" s="283"/>
      <c r="C258" s="283"/>
      <c r="D258" s="287"/>
      <c r="E258" s="283"/>
      <c r="F258" s="89">
        <f t="shared" si="11"/>
        <v>0</v>
      </c>
      <c r="G258" s="125" t="s">
        <v>354</v>
      </c>
    </row>
    <row r="259" spans="1:17" s="112" customFormat="1" hidden="1" x14ac:dyDescent="0.3">
      <c r="A259" s="305"/>
      <c r="B259" s="283"/>
      <c r="C259" s="283"/>
      <c r="D259" s="287"/>
      <c r="E259" s="283"/>
      <c r="F259" s="89">
        <f t="shared" si="11"/>
        <v>0</v>
      </c>
      <c r="G259" s="125" t="s">
        <v>354</v>
      </c>
    </row>
    <row r="260" spans="1:17" s="112" customFormat="1" hidden="1" x14ac:dyDescent="0.3">
      <c r="A260" s="305"/>
      <c r="B260" s="283"/>
      <c r="C260" s="283"/>
      <c r="D260" s="287"/>
      <c r="E260" s="283"/>
      <c r="F260" s="89">
        <f t="shared" si="11"/>
        <v>0</v>
      </c>
      <c r="G260" s="125" t="s">
        <v>354</v>
      </c>
    </row>
    <row r="261" spans="1:17" s="112" customFormat="1" hidden="1" x14ac:dyDescent="0.3">
      <c r="A261" s="305"/>
      <c r="B261" s="283"/>
      <c r="C261" s="283"/>
      <c r="D261" s="287"/>
      <c r="E261" s="283"/>
      <c r="F261" s="89">
        <f t="shared" si="11"/>
        <v>0</v>
      </c>
      <c r="G261" s="125" t="s">
        <v>354</v>
      </c>
    </row>
    <row r="262" spans="1:17" s="112" customFormat="1" hidden="1" x14ac:dyDescent="0.3">
      <c r="A262" s="305"/>
      <c r="B262" s="283"/>
      <c r="C262" s="283"/>
      <c r="D262" s="287"/>
      <c r="E262" s="283"/>
      <c r="F262" s="89">
        <f t="shared" si="11"/>
        <v>0</v>
      </c>
      <c r="G262" s="125" t="s">
        <v>354</v>
      </c>
    </row>
    <row r="263" spans="1:17" s="112" customFormat="1" hidden="1" x14ac:dyDescent="0.3">
      <c r="A263" s="305"/>
      <c r="B263" s="283"/>
      <c r="C263" s="283"/>
      <c r="D263" s="287"/>
      <c r="E263" s="283"/>
      <c r="F263" s="89">
        <f t="shared" si="11"/>
        <v>0</v>
      </c>
      <c r="G263" s="125" t="s">
        <v>354</v>
      </c>
    </row>
    <row r="264" spans="1:17" s="112" customFormat="1" hidden="1" x14ac:dyDescent="0.3">
      <c r="A264" s="305"/>
      <c r="B264" s="283"/>
      <c r="C264" s="283"/>
      <c r="D264" s="287"/>
      <c r="E264" s="283"/>
      <c r="F264" s="89">
        <f t="shared" si="11"/>
        <v>0</v>
      </c>
      <c r="G264" s="125" t="s">
        <v>354</v>
      </c>
    </row>
    <row r="265" spans="1:17" s="112" customFormat="1" hidden="1" x14ac:dyDescent="0.3">
      <c r="A265" s="305"/>
      <c r="B265" s="283"/>
      <c r="C265" s="283"/>
      <c r="D265" s="287"/>
      <c r="E265" s="283"/>
      <c r="F265" s="89">
        <f t="shared" ref="F265:F266" si="12">ROUND(+B265*D265*E265,2)</f>
        <v>0</v>
      </c>
      <c r="G265" s="125" t="s">
        <v>354</v>
      </c>
    </row>
    <row r="266" spans="1:17" s="112" customFormat="1" x14ac:dyDescent="0.3">
      <c r="A266" s="286" t="s">
        <v>332</v>
      </c>
      <c r="B266" s="283">
        <v>3</v>
      </c>
      <c r="C266" s="283" t="s">
        <v>315</v>
      </c>
      <c r="D266" s="287">
        <f t="shared" ref="D266" ca="1" si="13">RAND()*100000</f>
        <v>75590.763106177561</v>
      </c>
      <c r="E266" s="283">
        <v>3</v>
      </c>
      <c r="F266" s="315">
        <f t="shared" ca="1" si="12"/>
        <v>680316.87</v>
      </c>
      <c r="G266" s="125" t="s">
        <v>354</v>
      </c>
    </row>
    <row r="267" spans="1:17" s="112" customFormat="1" x14ac:dyDescent="0.3">
      <c r="A267" s="244"/>
      <c r="B267" s="100"/>
      <c r="C267" s="100"/>
      <c r="D267" s="211"/>
      <c r="E267" s="219" t="s">
        <v>36</v>
      </c>
      <c r="F267" s="329">
        <f ca="1">ROUND(SUBTOTAL(109,F136:F266),2)</f>
        <v>1881589.05</v>
      </c>
      <c r="G267" s="125" t="s">
        <v>354</v>
      </c>
      <c r="I267" s="128" t="s">
        <v>357</v>
      </c>
    </row>
    <row r="268" spans="1:17" x14ac:dyDescent="0.3">
      <c r="F268" s="322"/>
      <c r="G268" s="125" t="s">
        <v>352</v>
      </c>
    </row>
    <row r="269" spans="1:17" x14ac:dyDescent="0.3">
      <c r="C269" s="567" t="s">
        <v>98</v>
      </c>
      <c r="D269" s="567"/>
      <c r="E269" s="567"/>
      <c r="F269" s="89">
        <f ca="1">+F267+F135</f>
        <v>3666071.91</v>
      </c>
      <c r="G269" s="125" t="s">
        <v>352</v>
      </c>
      <c r="I269" s="152" t="s">
        <v>249</v>
      </c>
    </row>
    <row r="270" spans="1:17" s="112" customFormat="1" x14ac:dyDescent="0.3">
      <c r="A270" s="249"/>
      <c r="B270" s="120"/>
      <c r="C270" s="120"/>
      <c r="D270" s="120"/>
      <c r="E270" s="120"/>
      <c r="F270" s="148"/>
      <c r="G270" s="125" t="s">
        <v>352</v>
      </c>
    </row>
    <row r="271" spans="1:17" s="112" customFormat="1" x14ac:dyDescent="0.3">
      <c r="A271" s="117" t="s">
        <v>71</v>
      </c>
      <c r="B271" s="149"/>
      <c r="C271" s="149"/>
      <c r="D271" s="118"/>
      <c r="E271" s="118"/>
      <c r="F271" s="119"/>
      <c r="G271" s="125" t="s">
        <v>353</v>
      </c>
      <c r="I271" s="153" t="s">
        <v>248</v>
      </c>
    </row>
    <row r="272" spans="1:17" s="112" customFormat="1" ht="45" customHeight="1" x14ac:dyDescent="0.3">
      <c r="A272" s="559" t="s">
        <v>338</v>
      </c>
      <c r="B272" s="560"/>
      <c r="C272" s="560"/>
      <c r="D272" s="560"/>
      <c r="E272" s="560"/>
      <c r="F272" s="561"/>
      <c r="G272" s="125" t="s">
        <v>353</v>
      </c>
      <c r="I272" s="556" t="s">
        <v>310</v>
      </c>
      <c r="J272" s="556"/>
      <c r="K272" s="556"/>
      <c r="L272" s="556"/>
      <c r="M272" s="556"/>
      <c r="N272" s="556"/>
      <c r="O272" s="556"/>
      <c r="P272" s="556"/>
      <c r="Q272" s="556"/>
    </row>
    <row r="273" spans="1:17" x14ac:dyDescent="0.3">
      <c r="G273" s="112" t="s">
        <v>354</v>
      </c>
    </row>
    <row r="274" spans="1:17" s="112" customFormat="1" x14ac:dyDescent="0.3">
      <c r="A274" s="117" t="s">
        <v>72</v>
      </c>
      <c r="B274" s="122"/>
      <c r="C274" s="122"/>
      <c r="D274" s="122"/>
      <c r="E274" s="122"/>
      <c r="F274" s="123"/>
      <c r="G274" s="297" t="s">
        <v>354</v>
      </c>
      <c r="I274" s="153" t="s">
        <v>248</v>
      </c>
    </row>
    <row r="275" spans="1:17" s="112" customFormat="1" ht="45" customHeight="1" x14ac:dyDescent="0.3">
      <c r="A275" s="559" t="s">
        <v>339</v>
      </c>
      <c r="B275" s="560"/>
      <c r="C275" s="560"/>
      <c r="D275" s="560"/>
      <c r="E275" s="560"/>
      <c r="F275" s="561"/>
      <c r="G275" s="112" t="s">
        <v>354</v>
      </c>
      <c r="I275" s="556" t="s">
        <v>310</v>
      </c>
      <c r="J275" s="556"/>
      <c r="K275" s="556"/>
      <c r="L275" s="556"/>
      <c r="M275" s="556"/>
      <c r="N275" s="556"/>
      <c r="O275" s="556"/>
      <c r="P275" s="556"/>
      <c r="Q275" s="556"/>
    </row>
  </sheetData>
  <sheetProtection algorithmName="SHA-512" hashValue="pYxYcyiWTs+2mRAx/tzmo9Uczq3K0UwGpLyD4Mv0LdVcSGkIQl09BVuGo+taVX8l/T+tazNfeFDHyRrlh20tsQ==" saltValue="7+4ZjvyTbvDfemWb4DCCpg=="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zoomScaleNormal="100" zoomScaleSheetLayoutView="100" workbookViewId="0">
      <selection activeCell="F5" sqref="F5"/>
    </sheetView>
  </sheetViews>
  <sheetFormatPr defaultColWidth="9.109375" defaultRowHeight="14.4" x14ac:dyDescent="0.3"/>
  <cols>
    <col min="1" max="1" width="56" style="8" customWidth="1"/>
    <col min="2" max="5" width="12.5546875" style="8" customWidth="1"/>
    <col min="6" max="6" width="17.109375" style="8" customWidth="1"/>
    <col min="7" max="7" width="11" hidden="1" customWidth="1"/>
    <col min="8" max="8" width="2.44140625" style="8" customWidth="1"/>
    <col min="9" max="16384" width="9.109375" style="8"/>
  </cols>
  <sheetData>
    <row r="1" spans="1:9" ht="24.75" customHeight="1" x14ac:dyDescent="0.3">
      <c r="A1" s="554" t="s">
        <v>188</v>
      </c>
      <c r="B1" s="554"/>
      <c r="C1" s="554"/>
      <c r="D1" s="554"/>
      <c r="E1" s="554"/>
      <c r="F1" s="8">
        <f>+'Section A'!B2</f>
        <v>0</v>
      </c>
      <c r="G1" s="56" t="s">
        <v>355</v>
      </c>
    </row>
    <row r="2" spans="1:9" ht="42" customHeight="1" x14ac:dyDescent="0.3">
      <c r="A2" s="555" t="s">
        <v>198</v>
      </c>
      <c r="B2" s="555"/>
      <c r="C2" s="555"/>
      <c r="D2" s="555"/>
      <c r="E2" s="555"/>
      <c r="F2" s="555"/>
      <c r="G2" s="8" t="s">
        <v>352</v>
      </c>
    </row>
    <row r="3" spans="1:9" x14ac:dyDescent="0.3">
      <c r="A3" s="13"/>
      <c r="B3" s="13"/>
      <c r="C3" s="13"/>
      <c r="D3" s="13"/>
      <c r="E3" s="13"/>
      <c r="F3" s="13"/>
      <c r="G3" t="s">
        <v>352</v>
      </c>
    </row>
    <row r="4" spans="1:9" ht="26.4" x14ac:dyDescent="0.3">
      <c r="A4" s="241" t="s">
        <v>64</v>
      </c>
      <c r="B4" s="60" t="s">
        <v>46</v>
      </c>
      <c r="C4" s="60" t="s">
        <v>45</v>
      </c>
      <c r="D4" s="60" t="s">
        <v>34</v>
      </c>
      <c r="E4" s="60" t="s">
        <v>33</v>
      </c>
      <c r="F4" s="14" t="s">
        <v>292</v>
      </c>
      <c r="G4" s="296" t="s">
        <v>352</v>
      </c>
      <c r="I4" s="153" t="s">
        <v>247</v>
      </c>
    </row>
    <row r="5" spans="1:9" s="112" customFormat="1" x14ac:dyDescent="0.3">
      <c r="A5" s="246" t="s">
        <v>64</v>
      </c>
      <c r="B5" s="283">
        <v>4</v>
      </c>
      <c r="C5" s="283" t="s">
        <v>315</v>
      </c>
      <c r="D5" s="287">
        <f t="shared" ref="D5:D7" ca="1" si="0">RAND()*1000000</f>
        <v>699997.26716761419</v>
      </c>
      <c r="E5" s="283">
        <v>3</v>
      </c>
      <c r="F5" s="89">
        <f t="shared" ref="F5:F36" ca="1" si="1">ROUND(+B5*D5*E5,2)</f>
        <v>8399967.2100000009</v>
      </c>
      <c r="G5" s="125" t="s">
        <v>353</v>
      </c>
      <c r="I5" s="125"/>
    </row>
    <row r="6" spans="1:9" s="112" customFormat="1" x14ac:dyDescent="0.3">
      <c r="A6" s="305" t="s">
        <v>362</v>
      </c>
      <c r="B6" s="283">
        <v>4</v>
      </c>
      <c r="C6" s="283" t="s">
        <v>315</v>
      </c>
      <c r="D6" s="287">
        <f t="shared" ca="1" si="0"/>
        <v>958653.76815429609</v>
      </c>
      <c r="E6" s="283">
        <v>3</v>
      </c>
      <c r="F6" s="89">
        <f t="shared" ca="1" si="1"/>
        <v>11503845.220000001</v>
      </c>
      <c r="G6" s="125" t="s">
        <v>353</v>
      </c>
      <c r="I6" s="125"/>
    </row>
    <row r="7" spans="1:9" s="112" customFormat="1" x14ac:dyDescent="0.3">
      <c r="A7" s="305" t="s">
        <v>363</v>
      </c>
      <c r="B7" s="283">
        <v>4</v>
      </c>
      <c r="C7" s="283" t="s">
        <v>315</v>
      </c>
      <c r="D7" s="287">
        <f t="shared" ca="1" si="0"/>
        <v>156165.49523575217</v>
      </c>
      <c r="E7" s="283">
        <v>3</v>
      </c>
      <c r="F7" s="89">
        <f t="shared" ca="1" si="1"/>
        <v>1873985.94</v>
      </c>
      <c r="G7" s="125" t="s">
        <v>353</v>
      </c>
      <c r="I7" s="125"/>
    </row>
    <row r="8" spans="1:9" s="112" customFormat="1" hidden="1" x14ac:dyDescent="0.3">
      <c r="A8" s="305"/>
      <c r="B8" s="283"/>
      <c r="C8" s="283"/>
      <c r="D8" s="287"/>
      <c r="E8" s="283"/>
      <c r="F8" s="89">
        <f t="shared" si="1"/>
        <v>0</v>
      </c>
      <c r="G8" s="125" t="s">
        <v>353</v>
      </c>
      <c r="I8" s="125"/>
    </row>
    <row r="9" spans="1:9" s="112" customFormat="1" hidden="1" x14ac:dyDescent="0.3">
      <c r="A9" s="305"/>
      <c r="B9" s="283"/>
      <c r="C9" s="283"/>
      <c r="D9" s="287"/>
      <c r="E9" s="283"/>
      <c r="F9" s="89">
        <f t="shared" si="1"/>
        <v>0</v>
      </c>
      <c r="G9" s="125" t="s">
        <v>353</v>
      </c>
      <c r="I9" s="125"/>
    </row>
    <row r="10" spans="1:9" s="112" customFormat="1" hidden="1" x14ac:dyDescent="0.3">
      <c r="A10" s="305"/>
      <c r="B10" s="283"/>
      <c r="C10" s="283"/>
      <c r="D10" s="287"/>
      <c r="E10" s="283"/>
      <c r="F10" s="89">
        <f t="shared" si="1"/>
        <v>0</v>
      </c>
      <c r="G10" s="125" t="s">
        <v>353</v>
      </c>
      <c r="I10" s="125"/>
    </row>
    <row r="11" spans="1:9" s="112" customFormat="1" hidden="1" x14ac:dyDescent="0.3">
      <c r="A11" s="305"/>
      <c r="B11" s="283"/>
      <c r="C11" s="283"/>
      <c r="D11" s="287"/>
      <c r="E11" s="283"/>
      <c r="F11" s="89">
        <f t="shared" si="1"/>
        <v>0</v>
      </c>
      <c r="G11" s="125" t="s">
        <v>353</v>
      </c>
      <c r="I11" s="125"/>
    </row>
    <row r="12" spans="1:9" s="112" customFormat="1" hidden="1" x14ac:dyDescent="0.3">
      <c r="A12" s="305"/>
      <c r="B12" s="283"/>
      <c r="C12" s="283"/>
      <c r="D12" s="287"/>
      <c r="E12" s="283"/>
      <c r="F12" s="89">
        <f t="shared" si="1"/>
        <v>0</v>
      </c>
      <c r="G12" s="125" t="s">
        <v>353</v>
      </c>
      <c r="I12" s="125"/>
    </row>
    <row r="13" spans="1:9" s="112" customFormat="1" hidden="1" x14ac:dyDescent="0.3">
      <c r="A13" s="305"/>
      <c r="B13" s="283"/>
      <c r="C13" s="283"/>
      <c r="D13" s="287"/>
      <c r="E13" s="283"/>
      <c r="F13" s="89">
        <f t="shared" si="1"/>
        <v>0</v>
      </c>
      <c r="G13" s="125" t="s">
        <v>353</v>
      </c>
      <c r="I13" s="125"/>
    </row>
    <row r="14" spans="1:9" s="112" customFormat="1" hidden="1" x14ac:dyDescent="0.3">
      <c r="A14" s="305"/>
      <c r="B14" s="283"/>
      <c r="C14" s="283"/>
      <c r="D14" s="287"/>
      <c r="E14" s="283"/>
      <c r="F14" s="89">
        <f t="shared" si="1"/>
        <v>0</v>
      </c>
      <c r="G14" s="125" t="s">
        <v>353</v>
      </c>
      <c r="I14" s="125"/>
    </row>
    <row r="15" spans="1:9" s="112" customFormat="1" hidden="1" x14ac:dyDescent="0.3">
      <c r="A15" s="305"/>
      <c r="B15" s="283"/>
      <c r="C15" s="283"/>
      <c r="D15" s="287"/>
      <c r="E15" s="283"/>
      <c r="F15" s="89">
        <f t="shared" si="1"/>
        <v>0</v>
      </c>
      <c r="G15" s="125" t="s">
        <v>353</v>
      </c>
      <c r="I15" s="125"/>
    </row>
    <row r="16" spans="1:9" s="112" customFormat="1" hidden="1" x14ac:dyDescent="0.3">
      <c r="A16" s="305"/>
      <c r="B16" s="283"/>
      <c r="C16" s="283"/>
      <c r="D16" s="287"/>
      <c r="E16" s="283"/>
      <c r="F16" s="89">
        <f t="shared" si="1"/>
        <v>0</v>
      </c>
      <c r="G16" s="125" t="s">
        <v>353</v>
      </c>
      <c r="I16" s="125"/>
    </row>
    <row r="17" spans="1:9" s="112" customFormat="1" hidden="1" x14ac:dyDescent="0.3">
      <c r="A17" s="305"/>
      <c r="B17" s="283"/>
      <c r="C17" s="283"/>
      <c r="D17" s="287"/>
      <c r="E17" s="283"/>
      <c r="F17" s="89">
        <f t="shared" si="1"/>
        <v>0</v>
      </c>
      <c r="G17" s="125" t="s">
        <v>353</v>
      </c>
      <c r="I17" s="125"/>
    </row>
    <row r="18" spans="1:9" s="112" customFormat="1" hidden="1" x14ac:dyDescent="0.3">
      <c r="A18" s="305"/>
      <c r="B18" s="283"/>
      <c r="C18" s="283"/>
      <c r="D18" s="287"/>
      <c r="E18" s="283"/>
      <c r="F18" s="89">
        <f t="shared" si="1"/>
        <v>0</v>
      </c>
      <c r="G18" s="125" t="s">
        <v>353</v>
      </c>
      <c r="I18" s="125"/>
    </row>
    <row r="19" spans="1:9" s="112" customFormat="1" hidden="1" x14ac:dyDescent="0.3">
      <c r="A19" s="305"/>
      <c r="B19" s="283"/>
      <c r="C19" s="283"/>
      <c r="D19" s="287"/>
      <c r="E19" s="283"/>
      <c r="F19" s="89">
        <f t="shared" si="1"/>
        <v>0</v>
      </c>
      <c r="G19" s="125" t="s">
        <v>353</v>
      </c>
      <c r="I19" s="125"/>
    </row>
    <row r="20" spans="1:9" s="112" customFormat="1" hidden="1" x14ac:dyDescent="0.3">
      <c r="A20" s="305"/>
      <c r="B20" s="283"/>
      <c r="C20" s="283"/>
      <c r="D20" s="287"/>
      <c r="E20" s="283"/>
      <c r="F20" s="89">
        <f t="shared" si="1"/>
        <v>0</v>
      </c>
      <c r="G20" s="125" t="s">
        <v>353</v>
      </c>
      <c r="I20" s="125"/>
    </row>
    <row r="21" spans="1:9" s="112" customFormat="1" hidden="1" x14ac:dyDescent="0.3">
      <c r="A21" s="305"/>
      <c r="B21" s="283"/>
      <c r="C21" s="283"/>
      <c r="D21" s="287"/>
      <c r="E21" s="283"/>
      <c r="F21" s="89">
        <f t="shared" si="1"/>
        <v>0</v>
      </c>
      <c r="G21" s="125" t="s">
        <v>353</v>
      </c>
      <c r="I21" s="125"/>
    </row>
    <row r="22" spans="1:9" s="112" customFormat="1" hidden="1" x14ac:dyDescent="0.3">
      <c r="A22" s="305"/>
      <c r="B22" s="283"/>
      <c r="C22" s="283"/>
      <c r="D22" s="287"/>
      <c r="E22" s="283"/>
      <c r="F22" s="89">
        <f t="shared" si="1"/>
        <v>0</v>
      </c>
      <c r="G22" s="125" t="s">
        <v>353</v>
      </c>
      <c r="I22" s="125"/>
    </row>
    <row r="23" spans="1:9" s="112" customFormat="1" hidden="1" x14ac:dyDescent="0.3">
      <c r="A23" s="305"/>
      <c r="B23" s="283"/>
      <c r="C23" s="283"/>
      <c r="D23" s="287"/>
      <c r="E23" s="283"/>
      <c r="F23" s="89">
        <f t="shared" si="1"/>
        <v>0</v>
      </c>
      <c r="G23" s="125" t="s">
        <v>353</v>
      </c>
      <c r="I23" s="125"/>
    </row>
    <row r="24" spans="1:9" s="112" customFormat="1" hidden="1" x14ac:dyDescent="0.3">
      <c r="A24" s="305"/>
      <c r="B24" s="283"/>
      <c r="C24" s="283"/>
      <c r="D24" s="287"/>
      <c r="E24" s="283"/>
      <c r="F24" s="89">
        <f t="shared" si="1"/>
        <v>0</v>
      </c>
      <c r="G24" s="125" t="s">
        <v>353</v>
      </c>
      <c r="I24" s="125"/>
    </row>
    <row r="25" spans="1:9" s="112" customFormat="1" hidden="1" x14ac:dyDescent="0.3">
      <c r="A25" s="305"/>
      <c r="B25" s="283"/>
      <c r="C25" s="283"/>
      <c r="D25" s="287"/>
      <c r="E25" s="283"/>
      <c r="F25" s="89">
        <f t="shared" si="1"/>
        <v>0</v>
      </c>
      <c r="G25" s="125" t="s">
        <v>353</v>
      </c>
      <c r="I25" s="125"/>
    </row>
    <row r="26" spans="1:9" s="112" customFormat="1" hidden="1" x14ac:dyDescent="0.3">
      <c r="A26" s="305"/>
      <c r="B26" s="283"/>
      <c r="C26" s="283"/>
      <c r="D26" s="287"/>
      <c r="E26" s="283"/>
      <c r="F26" s="89">
        <f t="shared" si="1"/>
        <v>0</v>
      </c>
      <c r="G26" s="125" t="s">
        <v>353</v>
      </c>
      <c r="I26" s="125"/>
    </row>
    <row r="27" spans="1:9" s="112" customFormat="1" hidden="1" x14ac:dyDescent="0.3">
      <c r="A27" s="305"/>
      <c r="B27" s="283"/>
      <c r="C27" s="283"/>
      <c r="D27" s="287"/>
      <c r="E27" s="283"/>
      <c r="F27" s="89">
        <f t="shared" si="1"/>
        <v>0</v>
      </c>
      <c r="G27" s="125" t="s">
        <v>353</v>
      </c>
      <c r="I27" s="125"/>
    </row>
    <row r="28" spans="1:9" s="112" customFormat="1" hidden="1" x14ac:dyDescent="0.3">
      <c r="A28" s="305"/>
      <c r="B28" s="283"/>
      <c r="C28" s="283"/>
      <c r="D28" s="287"/>
      <c r="E28" s="283"/>
      <c r="F28" s="89">
        <f t="shared" si="1"/>
        <v>0</v>
      </c>
      <c r="G28" s="125" t="s">
        <v>353</v>
      </c>
      <c r="I28" s="125"/>
    </row>
    <row r="29" spans="1:9" s="112" customFormat="1" hidden="1" x14ac:dyDescent="0.3">
      <c r="A29" s="305"/>
      <c r="B29" s="283"/>
      <c r="C29" s="283"/>
      <c r="D29" s="287"/>
      <c r="E29" s="283"/>
      <c r="F29" s="89">
        <f t="shared" si="1"/>
        <v>0</v>
      </c>
      <c r="G29" s="125" t="s">
        <v>353</v>
      </c>
      <c r="I29" s="125"/>
    </row>
    <row r="30" spans="1:9" s="112" customFormat="1" hidden="1" x14ac:dyDescent="0.3">
      <c r="A30" s="305"/>
      <c r="B30" s="283"/>
      <c r="C30" s="283"/>
      <c r="D30" s="287"/>
      <c r="E30" s="283"/>
      <c r="F30" s="89">
        <f t="shared" si="1"/>
        <v>0</v>
      </c>
      <c r="G30" s="125" t="s">
        <v>353</v>
      </c>
      <c r="I30" s="125"/>
    </row>
    <row r="31" spans="1:9" s="112" customFormat="1" hidden="1" x14ac:dyDescent="0.3">
      <c r="A31" s="305"/>
      <c r="B31" s="283"/>
      <c r="C31" s="283"/>
      <c r="D31" s="287"/>
      <c r="E31" s="283"/>
      <c r="F31" s="89">
        <f t="shared" si="1"/>
        <v>0</v>
      </c>
      <c r="G31" s="125" t="s">
        <v>353</v>
      </c>
      <c r="I31" s="125"/>
    </row>
    <row r="32" spans="1:9" s="112" customFormat="1" hidden="1" x14ac:dyDescent="0.3">
      <c r="A32" s="305"/>
      <c r="B32" s="283"/>
      <c r="C32" s="283"/>
      <c r="D32" s="287"/>
      <c r="E32" s="283"/>
      <c r="F32" s="89">
        <f t="shared" si="1"/>
        <v>0</v>
      </c>
      <c r="G32" s="125" t="s">
        <v>353</v>
      </c>
      <c r="I32" s="125"/>
    </row>
    <row r="33" spans="1:9" s="112" customFormat="1" hidden="1" x14ac:dyDescent="0.3">
      <c r="A33" s="305"/>
      <c r="B33" s="283"/>
      <c r="C33" s="283"/>
      <c r="D33" s="287"/>
      <c r="E33" s="283"/>
      <c r="F33" s="89">
        <f t="shared" si="1"/>
        <v>0</v>
      </c>
      <c r="G33" s="125" t="s">
        <v>353</v>
      </c>
      <c r="I33" s="125"/>
    </row>
    <row r="34" spans="1:9" s="112" customFormat="1" hidden="1" x14ac:dyDescent="0.3">
      <c r="A34" s="305"/>
      <c r="B34" s="283"/>
      <c r="C34" s="283"/>
      <c r="D34" s="287"/>
      <c r="E34" s="283"/>
      <c r="F34" s="89">
        <f t="shared" si="1"/>
        <v>0</v>
      </c>
      <c r="G34" s="125" t="s">
        <v>353</v>
      </c>
      <c r="I34" s="125"/>
    </row>
    <row r="35" spans="1:9" s="112" customFormat="1" hidden="1" x14ac:dyDescent="0.3">
      <c r="A35" s="305"/>
      <c r="B35" s="283"/>
      <c r="C35" s="283"/>
      <c r="D35" s="287"/>
      <c r="E35" s="283"/>
      <c r="F35" s="89">
        <f t="shared" si="1"/>
        <v>0</v>
      </c>
      <c r="G35" s="125" t="s">
        <v>353</v>
      </c>
      <c r="I35" s="125"/>
    </row>
    <row r="36" spans="1:9" s="112" customFormat="1" hidden="1" x14ac:dyDescent="0.3">
      <c r="A36" s="305"/>
      <c r="B36" s="283"/>
      <c r="C36" s="283"/>
      <c r="D36" s="287"/>
      <c r="E36" s="283"/>
      <c r="F36" s="89">
        <f t="shared" si="1"/>
        <v>0</v>
      </c>
      <c r="G36" s="125" t="s">
        <v>353</v>
      </c>
      <c r="I36" s="125"/>
    </row>
    <row r="37" spans="1:9" s="112" customFormat="1" hidden="1" x14ac:dyDescent="0.3">
      <c r="A37" s="305"/>
      <c r="B37" s="283"/>
      <c r="C37" s="283"/>
      <c r="D37" s="287"/>
      <c r="E37" s="283"/>
      <c r="F37" s="89">
        <f t="shared" ref="F37:F68" si="2">ROUND(+B37*D37*E37,2)</f>
        <v>0</v>
      </c>
      <c r="G37" s="125" t="s">
        <v>353</v>
      </c>
      <c r="I37" s="125"/>
    </row>
    <row r="38" spans="1:9" s="112" customFormat="1" hidden="1" x14ac:dyDescent="0.3">
      <c r="A38" s="305"/>
      <c r="B38" s="283"/>
      <c r="C38" s="283"/>
      <c r="D38" s="287"/>
      <c r="E38" s="283"/>
      <c r="F38" s="89">
        <f t="shared" si="2"/>
        <v>0</v>
      </c>
      <c r="G38" s="125" t="s">
        <v>353</v>
      </c>
      <c r="I38" s="125"/>
    </row>
    <row r="39" spans="1:9" s="112" customFormat="1" hidden="1" x14ac:dyDescent="0.3">
      <c r="A39" s="305"/>
      <c r="B39" s="283"/>
      <c r="C39" s="283"/>
      <c r="D39" s="287"/>
      <c r="E39" s="283"/>
      <c r="F39" s="89">
        <f t="shared" si="2"/>
        <v>0</v>
      </c>
      <c r="G39" s="125" t="s">
        <v>353</v>
      </c>
      <c r="I39" s="125"/>
    </row>
    <row r="40" spans="1:9" s="112" customFormat="1" hidden="1" x14ac:dyDescent="0.3">
      <c r="A40" s="305"/>
      <c r="B40" s="283"/>
      <c r="C40" s="283"/>
      <c r="D40" s="287"/>
      <c r="E40" s="283"/>
      <c r="F40" s="89">
        <f t="shared" si="2"/>
        <v>0</v>
      </c>
      <c r="G40" s="125" t="s">
        <v>353</v>
      </c>
      <c r="I40" s="125"/>
    </row>
    <row r="41" spans="1:9" s="112" customFormat="1" hidden="1" x14ac:dyDescent="0.3">
      <c r="A41" s="305"/>
      <c r="B41" s="283"/>
      <c r="C41" s="283"/>
      <c r="D41" s="287"/>
      <c r="E41" s="283"/>
      <c r="F41" s="89">
        <f t="shared" si="2"/>
        <v>0</v>
      </c>
      <c r="G41" s="125" t="s">
        <v>353</v>
      </c>
      <c r="I41" s="125"/>
    </row>
    <row r="42" spans="1:9" s="112" customFormat="1" hidden="1" x14ac:dyDescent="0.3">
      <c r="A42" s="305"/>
      <c r="B42" s="283"/>
      <c r="C42" s="283"/>
      <c r="D42" s="287"/>
      <c r="E42" s="283"/>
      <c r="F42" s="89">
        <f t="shared" si="2"/>
        <v>0</v>
      </c>
      <c r="G42" s="125" t="s">
        <v>353</v>
      </c>
      <c r="I42" s="125"/>
    </row>
    <row r="43" spans="1:9" s="112" customFormat="1" hidden="1" x14ac:dyDescent="0.3">
      <c r="A43" s="305"/>
      <c r="B43" s="283"/>
      <c r="C43" s="283"/>
      <c r="D43" s="287"/>
      <c r="E43" s="283"/>
      <c r="F43" s="89">
        <f t="shared" si="2"/>
        <v>0</v>
      </c>
      <c r="G43" s="125" t="s">
        <v>353</v>
      </c>
      <c r="I43" s="125"/>
    </row>
    <row r="44" spans="1:9" s="112" customFormat="1" hidden="1" x14ac:dyDescent="0.3">
      <c r="A44" s="305"/>
      <c r="B44" s="283"/>
      <c r="C44" s="283"/>
      <c r="D44" s="287"/>
      <c r="E44" s="283"/>
      <c r="F44" s="89">
        <f t="shared" si="2"/>
        <v>0</v>
      </c>
      <c r="G44" s="125" t="s">
        <v>353</v>
      </c>
      <c r="I44" s="125"/>
    </row>
    <row r="45" spans="1:9" s="112" customFormat="1" hidden="1" x14ac:dyDescent="0.3">
      <c r="A45" s="305"/>
      <c r="B45" s="283"/>
      <c r="C45" s="283"/>
      <c r="D45" s="287"/>
      <c r="E45" s="283"/>
      <c r="F45" s="89">
        <f t="shared" si="2"/>
        <v>0</v>
      </c>
      <c r="G45" s="125" t="s">
        <v>353</v>
      </c>
      <c r="I45" s="125"/>
    </row>
    <row r="46" spans="1:9" s="112" customFormat="1" hidden="1" x14ac:dyDescent="0.3">
      <c r="A46" s="305"/>
      <c r="B46" s="283"/>
      <c r="C46" s="283"/>
      <c r="D46" s="287"/>
      <c r="E46" s="283"/>
      <c r="F46" s="89">
        <f t="shared" si="2"/>
        <v>0</v>
      </c>
      <c r="G46" s="125" t="s">
        <v>353</v>
      </c>
      <c r="I46" s="125"/>
    </row>
    <row r="47" spans="1:9" s="112" customFormat="1" hidden="1" x14ac:dyDescent="0.3">
      <c r="A47" s="305"/>
      <c r="B47" s="283"/>
      <c r="C47" s="283"/>
      <c r="D47" s="287"/>
      <c r="E47" s="283"/>
      <c r="F47" s="89">
        <f t="shared" si="2"/>
        <v>0</v>
      </c>
      <c r="G47" s="125" t="s">
        <v>353</v>
      </c>
      <c r="I47" s="125"/>
    </row>
    <row r="48" spans="1:9" s="112" customFormat="1" hidden="1" x14ac:dyDescent="0.3">
      <c r="A48" s="305"/>
      <c r="B48" s="283"/>
      <c r="C48" s="283"/>
      <c r="D48" s="287"/>
      <c r="E48" s="283"/>
      <c r="F48" s="89">
        <f t="shared" si="2"/>
        <v>0</v>
      </c>
      <c r="G48" s="125" t="s">
        <v>353</v>
      </c>
      <c r="I48" s="125"/>
    </row>
    <row r="49" spans="1:9" s="112" customFormat="1" hidden="1" x14ac:dyDescent="0.3">
      <c r="A49" s="305"/>
      <c r="B49" s="283"/>
      <c r="C49" s="283"/>
      <c r="D49" s="287"/>
      <c r="E49" s="283"/>
      <c r="F49" s="89">
        <f t="shared" si="2"/>
        <v>0</v>
      </c>
      <c r="G49" s="125" t="s">
        <v>353</v>
      </c>
      <c r="I49" s="125"/>
    </row>
    <row r="50" spans="1:9" s="112" customFormat="1" hidden="1" x14ac:dyDescent="0.3">
      <c r="A50" s="305"/>
      <c r="B50" s="283"/>
      <c r="C50" s="283"/>
      <c r="D50" s="287"/>
      <c r="E50" s="283"/>
      <c r="F50" s="89">
        <f t="shared" si="2"/>
        <v>0</v>
      </c>
      <c r="G50" s="125" t="s">
        <v>353</v>
      </c>
      <c r="I50" s="125"/>
    </row>
    <row r="51" spans="1:9" s="112" customFormat="1" hidden="1" x14ac:dyDescent="0.3">
      <c r="A51" s="305"/>
      <c r="B51" s="283"/>
      <c r="C51" s="283"/>
      <c r="D51" s="287"/>
      <c r="E51" s="283"/>
      <c r="F51" s="89">
        <f t="shared" si="2"/>
        <v>0</v>
      </c>
      <c r="G51" s="125" t="s">
        <v>353</v>
      </c>
      <c r="I51" s="125"/>
    </row>
    <row r="52" spans="1:9" s="112" customFormat="1" hidden="1" x14ac:dyDescent="0.3">
      <c r="A52" s="305"/>
      <c r="B52" s="283"/>
      <c r="C52" s="283"/>
      <c r="D52" s="287"/>
      <c r="E52" s="283"/>
      <c r="F52" s="89">
        <f t="shared" si="2"/>
        <v>0</v>
      </c>
      <c r="G52" s="125" t="s">
        <v>353</v>
      </c>
      <c r="I52" s="125"/>
    </row>
    <row r="53" spans="1:9" s="112" customFormat="1" hidden="1" x14ac:dyDescent="0.3">
      <c r="A53" s="305"/>
      <c r="B53" s="283"/>
      <c r="C53" s="283"/>
      <c r="D53" s="287"/>
      <c r="E53" s="283"/>
      <c r="F53" s="89">
        <f t="shared" si="2"/>
        <v>0</v>
      </c>
      <c r="G53" s="125" t="s">
        <v>353</v>
      </c>
      <c r="I53" s="125"/>
    </row>
    <row r="54" spans="1:9" s="112" customFormat="1" hidden="1" x14ac:dyDescent="0.3">
      <c r="A54" s="305"/>
      <c r="B54" s="283"/>
      <c r="C54" s="283"/>
      <c r="D54" s="287"/>
      <c r="E54" s="283"/>
      <c r="F54" s="89">
        <f t="shared" si="2"/>
        <v>0</v>
      </c>
      <c r="G54" s="125" t="s">
        <v>353</v>
      </c>
      <c r="I54" s="125"/>
    </row>
    <row r="55" spans="1:9" s="112" customFormat="1" hidden="1" x14ac:dyDescent="0.3">
      <c r="A55" s="305"/>
      <c r="B55" s="283"/>
      <c r="C55" s="283"/>
      <c r="D55" s="287"/>
      <c r="E55" s="283"/>
      <c r="F55" s="89">
        <f t="shared" si="2"/>
        <v>0</v>
      </c>
      <c r="G55" s="125" t="s">
        <v>353</v>
      </c>
      <c r="I55" s="125"/>
    </row>
    <row r="56" spans="1:9" s="112" customFormat="1" hidden="1" x14ac:dyDescent="0.3">
      <c r="A56" s="305"/>
      <c r="B56" s="283"/>
      <c r="C56" s="283"/>
      <c r="D56" s="287"/>
      <c r="E56" s="283"/>
      <c r="F56" s="89">
        <f t="shared" si="2"/>
        <v>0</v>
      </c>
      <c r="G56" s="125" t="s">
        <v>353</v>
      </c>
      <c r="I56" s="125"/>
    </row>
    <row r="57" spans="1:9" s="112" customFormat="1" hidden="1" x14ac:dyDescent="0.3">
      <c r="A57" s="305"/>
      <c r="B57" s="283"/>
      <c r="C57" s="283"/>
      <c r="D57" s="287"/>
      <c r="E57" s="283"/>
      <c r="F57" s="89">
        <f t="shared" si="2"/>
        <v>0</v>
      </c>
      <c r="G57" s="125" t="s">
        <v>353</v>
      </c>
      <c r="I57" s="125"/>
    </row>
    <row r="58" spans="1:9" s="112" customFormat="1" hidden="1" x14ac:dyDescent="0.3">
      <c r="A58" s="305"/>
      <c r="B58" s="283"/>
      <c r="C58" s="283"/>
      <c r="D58" s="287"/>
      <c r="E58" s="283"/>
      <c r="F58" s="89">
        <f t="shared" si="2"/>
        <v>0</v>
      </c>
      <c r="G58" s="125" t="s">
        <v>353</v>
      </c>
      <c r="I58" s="125"/>
    </row>
    <row r="59" spans="1:9" s="112" customFormat="1" hidden="1" x14ac:dyDescent="0.3">
      <c r="A59" s="305"/>
      <c r="B59" s="283"/>
      <c r="C59" s="283"/>
      <c r="D59" s="287"/>
      <c r="E59" s="283"/>
      <c r="F59" s="89">
        <f t="shared" si="2"/>
        <v>0</v>
      </c>
      <c r="G59" s="125" t="s">
        <v>353</v>
      </c>
      <c r="I59" s="125"/>
    </row>
    <row r="60" spans="1:9" s="112" customFormat="1" hidden="1" x14ac:dyDescent="0.3">
      <c r="A60" s="305"/>
      <c r="B60" s="283"/>
      <c r="C60" s="283"/>
      <c r="D60" s="287"/>
      <c r="E60" s="283"/>
      <c r="F60" s="89">
        <f t="shared" si="2"/>
        <v>0</v>
      </c>
      <c r="G60" s="125" t="s">
        <v>353</v>
      </c>
      <c r="I60" s="125"/>
    </row>
    <row r="61" spans="1:9" s="112" customFormat="1" hidden="1" x14ac:dyDescent="0.3">
      <c r="A61" s="305"/>
      <c r="B61" s="283"/>
      <c r="C61" s="283"/>
      <c r="D61" s="287"/>
      <c r="E61" s="283"/>
      <c r="F61" s="89">
        <f t="shared" si="2"/>
        <v>0</v>
      </c>
      <c r="G61" s="125" t="s">
        <v>353</v>
      </c>
      <c r="I61" s="125"/>
    </row>
    <row r="62" spans="1:9" s="112" customFormat="1" hidden="1" x14ac:dyDescent="0.3">
      <c r="A62" s="305"/>
      <c r="B62" s="283"/>
      <c r="C62" s="283"/>
      <c r="D62" s="287"/>
      <c r="E62" s="283"/>
      <c r="F62" s="89">
        <f t="shared" si="2"/>
        <v>0</v>
      </c>
      <c r="G62" s="125" t="s">
        <v>353</v>
      </c>
      <c r="I62" s="125"/>
    </row>
    <row r="63" spans="1:9" s="112" customFormat="1" hidden="1" x14ac:dyDescent="0.3">
      <c r="A63" s="305"/>
      <c r="B63" s="283"/>
      <c r="C63" s="283"/>
      <c r="D63" s="287"/>
      <c r="E63" s="283"/>
      <c r="F63" s="89">
        <f t="shared" si="2"/>
        <v>0</v>
      </c>
      <c r="G63" s="125" t="s">
        <v>353</v>
      </c>
      <c r="I63" s="125"/>
    </row>
    <row r="64" spans="1:9" s="112" customFormat="1" hidden="1" x14ac:dyDescent="0.3">
      <c r="A64" s="305"/>
      <c r="B64" s="283"/>
      <c r="C64" s="283"/>
      <c r="D64" s="287"/>
      <c r="E64" s="283"/>
      <c r="F64" s="89">
        <f t="shared" si="2"/>
        <v>0</v>
      </c>
      <c r="G64" s="125" t="s">
        <v>353</v>
      </c>
      <c r="I64" s="125"/>
    </row>
    <row r="65" spans="1:9" s="112" customFormat="1" hidden="1" x14ac:dyDescent="0.3">
      <c r="A65" s="305"/>
      <c r="B65" s="283"/>
      <c r="C65" s="283"/>
      <c r="D65" s="287"/>
      <c r="E65" s="283"/>
      <c r="F65" s="89">
        <f t="shared" si="2"/>
        <v>0</v>
      </c>
      <c r="G65" s="125" t="s">
        <v>353</v>
      </c>
      <c r="I65" s="125"/>
    </row>
    <row r="66" spans="1:9" s="112" customFormat="1" hidden="1" x14ac:dyDescent="0.3">
      <c r="A66" s="305"/>
      <c r="B66" s="283"/>
      <c r="C66" s="283"/>
      <c r="D66" s="287"/>
      <c r="E66" s="283"/>
      <c r="F66" s="89">
        <f t="shared" si="2"/>
        <v>0</v>
      </c>
      <c r="G66" s="125" t="s">
        <v>353</v>
      </c>
      <c r="I66" s="125"/>
    </row>
    <row r="67" spans="1:9" s="112" customFormat="1" hidden="1" x14ac:dyDescent="0.3">
      <c r="A67" s="305"/>
      <c r="B67" s="283"/>
      <c r="C67" s="283"/>
      <c r="D67" s="287"/>
      <c r="E67" s="283"/>
      <c r="F67" s="89">
        <f t="shared" si="2"/>
        <v>0</v>
      </c>
      <c r="G67" s="125" t="s">
        <v>353</v>
      </c>
      <c r="I67" s="125"/>
    </row>
    <row r="68" spans="1:9" s="112" customFormat="1" hidden="1" x14ac:dyDescent="0.3">
      <c r="A68" s="305"/>
      <c r="B68" s="283"/>
      <c r="C68" s="283"/>
      <c r="D68" s="287"/>
      <c r="E68" s="283"/>
      <c r="F68" s="89">
        <f t="shared" si="2"/>
        <v>0</v>
      </c>
      <c r="G68" s="125" t="s">
        <v>353</v>
      </c>
      <c r="I68" s="125"/>
    </row>
    <row r="69" spans="1:9" s="112" customFormat="1" hidden="1" x14ac:dyDescent="0.3">
      <c r="A69" s="305"/>
      <c r="B69" s="283"/>
      <c r="C69" s="283"/>
      <c r="D69" s="287"/>
      <c r="E69" s="283"/>
      <c r="F69" s="89">
        <f t="shared" ref="F69:F100" si="3">ROUND(+B69*D69*E69,2)</f>
        <v>0</v>
      </c>
      <c r="G69" s="125" t="s">
        <v>353</v>
      </c>
      <c r="I69" s="125"/>
    </row>
    <row r="70" spans="1:9" s="112" customFormat="1" hidden="1" x14ac:dyDescent="0.3">
      <c r="A70" s="305"/>
      <c r="B70" s="283"/>
      <c r="C70" s="283"/>
      <c r="D70" s="287"/>
      <c r="E70" s="283"/>
      <c r="F70" s="89">
        <f t="shared" si="3"/>
        <v>0</v>
      </c>
      <c r="G70" s="125" t="s">
        <v>353</v>
      </c>
      <c r="I70" s="125"/>
    </row>
    <row r="71" spans="1:9" s="112" customFormat="1" hidden="1" x14ac:dyDescent="0.3">
      <c r="A71" s="305"/>
      <c r="B71" s="283"/>
      <c r="C71" s="283"/>
      <c r="D71" s="287"/>
      <c r="E71" s="283"/>
      <c r="F71" s="89">
        <f t="shared" si="3"/>
        <v>0</v>
      </c>
      <c r="G71" s="125" t="s">
        <v>353</v>
      </c>
      <c r="I71" s="125"/>
    </row>
    <row r="72" spans="1:9" s="112" customFormat="1" hidden="1" x14ac:dyDescent="0.3">
      <c r="A72" s="305"/>
      <c r="B72" s="283"/>
      <c r="C72" s="283"/>
      <c r="D72" s="287"/>
      <c r="E72" s="283"/>
      <c r="F72" s="89">
        <f t="shared" si="3"/>
        <v>0</v>
      </c>
      <c r="G72" s="125" t="s">
        <v>353</v>
      </c>
      <c r="I72" s="125"/>
    </row>
    <row r="73" spans="1:9" s="112" customFormat="1" hidden="1" x14ac:dyDescent="0.3">
      <c r="A73" s="305"/>
      <c r="B73" s="283"/>
      <c r="C73" s="283"/>
      <c r="D73" s="287"/>
      <c r="E73" s="283"/>
      <c r="F73" s="89">
        <f t="shared" si="3"/>
        <v>0</v>
      </c>
      <c r="G73" s="125" t="s">
        <v>353</v>
      </c>
      <c r="I73" s="125"/>
    </row>
    <row r="74" spans="1:9" s="112" customFormat="1" hidden="1" x14ac:dyDescent="0.3">
      <c r="A74" s="305"/>
      <c r="B74" s="283"/>
      <c r="C74" s="283"/>
      <c r="D74" s="287"/>
      <c r="E74" s="283"/>
      <c r="F74" s="89">
        <f t="shared" si="3"/>
        <v>0</v>
      </c>
      <c r="G74" s="125" t="s">
        <v>353</v>
      </c>
      <c r="I74" s="125"/>
    </row>
    <row r="75" spans="1:9" s="112" customFormat="1" hidden="1" x14ac:dyDescent="0.3">
      <c r="A75" s="305"/>
      <c r="B75" s="283"/>
      <c r="C75" s="283"/>
      <c r="D75" s="287"/>
      <c r="E75" s="283"/>
      <c r="F75" s="89">
        <f t="shared" si="3"/>
        <v>0</v>
      </c>
      <c r="G75" s="125" t="s">
        <v>353</v>
      </c>
      <c r="I75" s="125"/>
    </row>
    <row r="76" spans="1:9" s="112" customFormat="1" hidden="1" x14ac:dyDescent="0.3">
      <c r="A76" s="305"/>
      <c r="B76" s="283"/>
      <c r="C76" s="283"/>
      <c r="D76" s="287"/>
      <c r="E76" s="283"/>
      <c r="F76" s="89">
        <f t="shared" si="3"/>
        <v>0</v>
      </c>
      <c r="G76" s="125" t="s">
        <v>353</v>
      </c>
      <c r="I76" s="125"/>
    </row>
    <row r="77" spans="1:9" s="112" customFormat="1" hidden="1" x14ac:dyDescent="0.3">
      <c r="A77" s="305"/>
      <c r="B77" s="283"/>
      <c r="C77" s="283"/>
      <c r="D77" s="287"/>
      <c r="E77" s="283"/>
      <c r="F77" s="89">
        <f t="shared" si="3"/>
        <v>0</v>
      </c>
      <c r="G77" s="125" t="s">
        <v>353</v>
      </c>
      <c r="I77" s="125"/>
    </row>
    <row r="78" spans="1:9" s="112" customFormat="1" hidden="1" x14ac:dyDescent="0.3">
      <c r="A78" s="305"/>
      <c r="B78" s="283"/>
      <c r="C78" s="283"/>
      <c r="D78" s="287"/>
      <c r="E78" s="283"/>
      <c r="F78" s="89">
        <f t="shared" si="3"/>
        <v>0</v>
      </c>
      <c r="G78" s="125" t="s">
        <v>353</v>
      </c>
      <c r="I78" s="125"/>
    </row>
    <row r="79" spans="1:9" s="112" customFormat="1" hidden="1" x14ac:dyDescent="0.3">
      <c r="A79" s="305"/>
      <c r="B79" s="283"/>
      <c r="C79" s="283"/>
      <c r="D79" s="287"/>
      <c r="E79" s="283"/>
      <c r="F79" s="89">
        <f t="shared" si="3"/>
        <v>0</v>
      </c>
      <c r="G79" s="125" t="s">
        <v>353</v>
      </c>
      <c r="I79" s="125"/>
    </row>
    <row r="80" spans="1:9" s="112" customFormat="1" hidden="1" x14ac:dyDescent="0.3">
      <c r="A80" s="305"/>
      <c r="B80" s="283"/>
      <c r="C80" s="283"/>
      <c r="D80" s="287"/>
      <c r="E80" s="283"/>
      <c r="F80" s="89">
        <f t="shared" si="3"/>
        <v>0</v>
      </c>
      <c r="G80" s="125" t="s">
        <v>353</v>
      </c>
      <c r="I80" s="125"/>
    </row>
    <row r="81" spans="1:9" s="112" customFormat="1" hidden="1" x14ac:dyDescent="0.3">
      <c r="A81" s="305"/>
      <c r="B81" s="283"/>
      <c r="C81" s="283"/>
      <c r="D81" s="287"/>
      <c r="E81" s="283"/>
      <c r="F81" s="89">
        <f t="shared" si="3"/>
        <v>0</v>
      </c>
      <c r="G81" s="125" t="s">
        <v>353</v>
      </c>
      <c r="I81" s="125"/>
    </row>
    <row r="82" spans="1:9" s="112" customFormat="1" hidden="1" x14ac:dyDescent="0.3">
      <c r="A82" s="305"/>
      <c r="B82" s="283"/>
      <c r="C82" s="283"/>
      <c r="D82" s="287"/>
      <c r="E82" s="283"/>
      <c r="F82" s="89">
        <f t="shared" si="3"/>
        <v>0</v>
      </c>
      <c r="G82" s="125" t="s">
        <v>353</v>
      </c>
      <c r="I82" s="125"/>
    </row>
    <row r="83" spans="1:9" s="112" customFormat="1" hidden="1" x14ac:dyDescent="0.3">
      <c r="A83" s="305"/>
      <c r="B83" s="283"/>
      <c r="C83" s="283"/>
      <c r="D83" s="287"/>
      <c r="E83" s="283"/>
      <c r="F83" s="89">
        <f t="shared" si="3"/>
        <v>0</v>
      </c>
      <c r="G83" s="125" t="s">
        <v>353</v>
      </c>
      <c r="I83" s="125"/>
    </row>
    <row r="84" spans="1:9" s="112" customFormat="1" hidden="1" x14ac:dyDescent="0.3">
      <c r="A84" s="305"/>
      <c r="B84" s="283"/>
      <c r="C84" s="283"/>
      <c r="D84" s="287"/>
      <c r="E84" s="283"/>
      <c r="F84" s="89">
        <f t="shared" si="3"/>
        <v>0</v>
      </c>
      <c r="G84" s="125" t="s">
        <v>353</v>
      </c>
      <c r="I84" s="125"/>
    </row>
    <row r="85" spans="1:9" s="112" customFormat="1" hidden="1" x14ac:dyDescent="0.3">
      <c r="A85" s="305"/>
      <c r="B85" s="283"/>
      <c r="C85" s="283"/>
      <c r="D85" s="287"/>
      <c r="E85" s="283"/>
      <c r="F85" s="89">
        <f t="shared" si="3"/>
        <v>0</v>
      </c>
      <c r="G85" s="125" t="s">
        <v>353</v>
      </c>
      <c r="I85" s="125"/>
    </row>
    <row r="86" spans="1:9" s="112" customFormat="1" hidden="1" x14ac:dyDescent="0.3">
      <c r="A86" s="305"/>
      <c r="B86" s="283"/>
      <c r="C86" s="283"/>
      <c r="D86" s="287"/>
      <c r="E86" s="283"/>
      <c r="F86" s="89">
        <f t="shared" si="3"/>
        <v>0</v>
      </c>
      <c r="G86" s="125" t="s">
        <v>353</v>
      </c>
      <c r="I86" s="125"/>
    </row>
    <row r="87" spans="1:9" s="112" customFormat="1" hidden="1" x14ac:dyDescent="0.3">
      <c r="A87" s="305"/>
      <c r="B87" s="283"/>
      <c r="C87" s="283"/>
      <c r="D87" s="287"/>
      <c r="E87" s="283"/>
      <c r="F87" s="89">
        <f t="shared" si="3"/>
        <v>0</v>
      </c>
      <c r="G87" s="125" t="s">
        <v>353</v>
      </c>
      <c r="I87" s="125"/>
    </row>
    <row r="88" spans="1:9" s="112" customFormat="1" hidden="1" x14ac:dyDescent="0.3">
      <c r="A88" s="305"/>
      <c r="B88" s="283"/>
      <c r="C88" s="283"/>
      <c r="D88" s="287"/>
      <c r="E88" s="283"/>
      <c r="F88" s="89">
        <f t="shared" si="3"/>
        <v>0</v>
      </c>
      <c r="G88" s="125" t="s">
        <v>353</v>
      </c>
      <c r="I88" s="125"/>
    </row>
    <row r="89" spans="1:9" s="112" customFormat="1" hidden="1" x14ac:dyDescent="0.3">
      <c r="A89" s="305"/>
      <c r="B89" s="283"/>
      <c r="C89" s="283"/>
      <c r="D89" s="287"/>
      <c r="E89" s="283"/>
      <c r="F89" s="89">
        <f t="shared" si="3"/>
        <v>0</v>
      </c>
      <c r="G89" s="125" t="s">
        <v>353</v>
      </c>
      <c r="I89" s="125"/>
    </row>
    <row r="90" spans="1:9" s="112" customFormat="1" hidden="1" x14ac:dyDescent="0.3">
      <c r="A90" s="305"/>
      <c r="B90" s="283"/>
      <c r="C90" s="283"/>
      <c r="D90" s="287"/>
      <c r="E90" s="283"/>
      <c r="F90" s="89">
        <f t="shared" si="3"/>
        <v>0</v>
      </c>
      <c r="G90" s="125" t="s">
        <v>353</v>
      </c>
      <c r="I90" s="125"/>
    </row>
    <row r="91" spans="1:9" s="112" customFormat="1" hidden="1" x14ac:dyDescent="0.3">
      <c r="A91" s="305"/>
      <c r="B91" s="283"/>
      <c r="C91" s="283"/>
      <c r="D91" s="287"/>
      <c r="E91" s="283"/>
      <c r="F91" s="89">
        <f t="shared" si="3"/>
        <v>0</v>
      </c>
      <c r="G91" s="125" t="s">
        <v>353</v>
      </c>
      <c r="I91" s="125"/>
    </row>
    <row r="92" spans="1:9" s="112" customFormat="1" hidden="1" x14ac:dyDescent="0.3">
      <c r="A92" s="305"/>
      <c r="B92" s="283"/>
      <c r="C92" s="283"/>
      <c r="D92" s="287"/>
      <c r="E92" s="283"/>
      <c r="F92" s="89">
        <f t="shared" si="3"/>
        <v>0</v>
      </c>
      <c r="G92" s="125" t="s">
        <v>353</v>
      </c>
      <c r="I92" s="125"/>
    </row>
    <row r="93" spans="1:9" s="112" customFormat="1" hidden="1" x14ac:dyDescent="0.3">
      <c r="A93" s="305"/>
      <c r="B93" s="283"/>
      <c r="C93" s="283"/>
      <c r="D93" s="287"/>
      <c r="E93" s="283"/>
      <c r="F93" s="89">
        <f t="shared" si="3"/>
        <v>0</v>
      </c>
      <c r="G93" s="125" t="s">
        <v>353</v>
      </c>
      <c r="I93" s="125"/>
    </row>
    <row r="94" spans="1:9" s="112" customFormat="1" hidden="1" x14ac:dyDescent="0.3">
      <c r="A94" s="305"/>
      <c r="B94" s="283"/>
      <c r="C94" s="283"/>
      <c r="D94" s="287"/>
      <c r="E94" s="283"/>
      <c r="F94" s="89">
        <f t="shared" si="3"/>
        <v>0</v>
      </c>
      <c r="G94" s="125" t="s">
        <v>353</v>
      </c>
      <c r="I94" s="125"/>
    </row>
    <row r="95" spans="1:9" s="112" customFormat="1" hidden="1" x14ac:dyDescent="0.3">
      <c r="A95" s="305"/>
      <c r="B95" s="283"/>
      <c r="C95" s="283"/>
      <c r="D95" s="287"/>
      <c r="E95" s="283"/>
      <c r="F95" s="89">
        <f t="shared" si="3"/>
        <v>0</v>
      </c>
      <c r="G95" s="125" t="s">
        <v>353</v>
      </c>
      <c r="I95" s="125"/>
    </row>
    <row r="96" spans="1:9" s="112" customFormat="1" hidden="1" x14ac:dyDescent="0.3">
      <c r="A96" s="305"/>
      <c r="B96" s="283"/>
      <c r="C96" s="283"/>
      <c r="D96" s="287"/>
      <c r="E96" s="283"/>
      <c r="F96" s="89">
        <f t="shared" si="3"/>
        <v>0</v>
      </c>
      <c r="G96" s="125" t="s">
        <v>353</v>
      </c>
      <c r="I96" s="125"/>
    </row>
    <row r="97" spans="1:9" s="112" customFormat="1" hidden="1" x14ac:dyDescent="0.3">
      <c r="A97" s="305"/>
      <c r="B97" s="283"/>
      <c r="C97" s="283"/>
      <c r="D97" s="287"/>
      <c r="E97" s="283"/>
      <c r="F97" s="89">
        <f t="shared" si="3"/>
        <v>0</v>
      </c>
      <c r="G97" s="125" t="s">
        <v>353</v>
      </c>
      <c r="I97" s="125"/>
    </row>
    <row r="98" spans="1:9" s="112" customFormat="1" hidden="1" x14ac:dyDescent="0.3">
      <c r="A98" s="305"/>
      <c r="B98" s="283"/>
      <c r="C98" s="283"/>
      <c r="D98" s="287"/>
      <c r="E98" s="283"/>
      <c r="F98" s="89">
        <f t="shared" si="3"/>
        <v>0</v>
      </c>
      <c r="G98" s="125" t="s">
        <v>353</v>
      </c>
      <c r="I98" s="125"/>
    </row>
    <row r="99" spans="1:9" s="112" customFormat="1" hidden="1" x14ac:dyDescent="0.3">
      <c r="A99" s="305"/>
      <c r="B99" s="283"/>
      <c r="C99" s="283"/>
      <c r="D99" s="287"/>
      <c r="E99" s="283"/>
      <c r="F99" s="89">
        <f t="shared" si="3"/>
        <v>0</v>
      </c>
      <c r="G99" s="125" t="s">
        <v>353</v>
      </c>
      <c r="I99" s="125"/>
    </row>
    <row r="100" spans="1:9" s="112" customFormat="1" hidden="1" x14ac:dyDescent="0.3">
      <c r="A100" s="305"/>
      <c r="B100" s="283"/>
      <c r="C100" s="283"/>
      <c r="D100" s="287"/>
      <c r="E100" s="283"/>
      <c r="F100" s="89">
        <f t="shared" si="3"/>
        <v>0</v>
      </c>
      <c r="G100" s="125" t="s">
        <v>353</v>
      </c>
      <c r="I100" s="125"/>
    </row>
    <row r="101" spans="1:9" s="112" customFormat="1" hidden="1" x14ac:dyDescent="0.3">
      <c r="A101" s="305"/>
      <c r="B101" s="283"/>
      <c r="C101" s="283"/>
      <c r="D101" s="287"/>
      <c r="E101" s="283"/>
      <c r="F101" s="89">
        <f t="shared" ref="F101:F132" si="4">ROUND(+B101*D101*E101,2)</f>
        <v>0</v>
      </c>
      <c r="G101" s="125" t="s">
        <v>353</v>
      </c>
      <c r="I101" s="125"/>
    </row>
    <row r="102" spans="1:9" s="112" customFormat="1" hidden="1" x14ac:dyDescent="0.3">
      <c r="A102" s="305"/>
      <c r="B102" s="283"/>
      <c r="C102" s="283"/>
      <c r="D102" s="287"/>
      <c r="E102" s="283"/>
      <c r="F102" s="89">
        <f t="shared" si="4"/>
        <v>0</v>
      </c>
      <c r="G102" s="125" t="s">
        <v>353</v>
      </c>
      <c r="I102" s="125"/>
    </row>
    <row r="103" spans="1:9" s="112" customFormat="1" hidden="1" x14ac:dyDescent="0.3">
      <c r="A103" s="305"/>
      <c r="B103" s="283"/>
      <c r="C103" s="283"/>
      <c r="D103" s="287"/>
      <c r="E103" s="283"/>
      <c r="F103" s="89">
        <f t="shared" si="4"/>
        <v>0</v>
      </c>
      <c r="G103" s="125" t="s">
        <v>353</v>
      </c>
      <c r="I103" s="125"/>
    </row>
    <row r="104" spans="1:9" s="112" customFormat="1" hidden="1" x14ac:dyDescent="0.3">
      <c r="A104" s="305"/>
      <c r="B104" s="283"/>
      <c r="C104" s="283"/>
      <c r="D104" s="287"/>
      <c r="E104" s="283"/>
      <c r="F104" s="89">
        <f t="shared" si="4"/>
        <v>0</v>
      </c>
      <c r="G104" s="125" t="s">
        <v>353</v>
      </c>
      <c r="I104" s="125"/>
    </row>
    <row r="105" spans="1:9" s="112" customFormat="1" hidden="1" x14ac:dyDescent="0.3">
      <c r="A105" s="305"/>
      <c r="B105" s="283"/>
      <c r="C105" s="283"/>
      <c r="D105" s="287"/>
      <c r="E105" s="283"/>
      <c r="F105" s="89">
        <f t="shared" si="4"/>
        <v>0</v>
      </c>
      <c r="G105" s="125" t="s">
        <v>353</v>
      </c>
      <c r="I105" s="125"/>
    </row>
    <row r="106" spans="1:9" s="112" customFormat="1" hidden="1" x14ac:dyDescent="0.3">
      <c r="A106" s="305"/>
      <c r="B106" s="283"/>
      <c r="C106" s="283"/>
      <c r="D106" s="287"/>
      <c r="E106" s="283"/>
      <c r="F106" s="89">
        <f t="shared" si="4"/>
        <v>0</v>
      </c>
      <c r="G106" s="125" t="s">
        <v>353</v>
      </c>
      <c r="I106" s="125"/>
    </row>
    <row r="107" spans="1:9" s="112" customFormat="1" hidden="1" x14ac:dyDescent="0.3">
      <c r="A107" s="305"/>
      <c r="B107" s="283"/>
      <c r="C107" s="283"/>
      <c r="D107" s="287"/>
      <c r="E107" s="283"/>
      <c r="F107" s="89">
        <f t="shared" si="4"/>
        <v>0</v>
      </c>
      <c r="G107" s="125" t="s">
        <v>353</v>
      </c>
      <c r="I107" s="125"/>
    </row>
    <row r="108" spans="1:9" s="112" customFormat="1" hidden="1" x14ac:dyDescent="0.3">
      <c r="A108" s="305"/>
      <c r="B108" s="283"/>
      <c r="C108" s="283"/>
      <c r="D108" s="287"/>
      <c r="E108" s="283"/>
      <c r="F108" s="89">
        <f t="shared" si="4"/>
        <v>0</v>
      </c>
      <c r="G108" s="125" t="s">
        <v>353</v>
      </c>
      <c r="I108" s="125"/>
    </row>
    <row r="109" spans="1:9" s="112" customFormat="1" hidden="1" x14ac:dyDescent="0.3">
      <c r="A109" s="305"/>
      <c r="B109" s="283"/>
      <c r="C109" s="283"/>
      <c r="D109" s="287"/>
      <c r="E109" s="283"/>
      <c r="F109" s="89">
        <f t="shared" si="4"/>
        <v>0</v>
      </c>
      <c r="G109" s="125" t="s">
        <v>353</v>
      </c>
      <c r="I109" s="125"/>
    </row>
    <row r="110" spans="1:9" s="112" customFormat="1" hidden="1" x14ac:dyDescent="0.3">
      <c r="A110" s="305"/>
      <c r="B110" s="283"/>
      <c r="C110" s="283"/>
      <c r="D110" s="287"/>
      <c r="E110" s="283"/>
      <c r="F110" s="89">
        <f t="shared" si="4"/>
        <v>0</v>
      </c>
      <c r="G110" s="125" t="s">
        <v>353</v>
      </c>
      <c r="I110" s="125"/>
    </row>
    <row r="111" spans="1:9" s="112" customFormat="1" hidden="1" x14ac:dyDescent="0.3">
      <c r="A111" s="305"/>
      <c r="B111" s="283"/>
      <c r="C111" s="283"/>
      <c r="D111" s="287"/>
      <c r="E111" s="283"/>
      <c r="F111" s="89">
        <f t="shared" si="4"/>
        <v>0</v>
      </c>
      <c r="G111" s="125" t="s">
        <v>353</v>
      </c>
      <c r="I111" s="125"/>
    </row>
    <row r="112" spans="1:9" s="112" customFormat="1" hidden="1" x14ac:dyDescent="0.3">
      <c r="A112" s="305"/>
      <c r="B112" s="283"/>
      <c r="C112" s="283"/>
      <c r="D112" s="287"/>
      <c r="E112" s="283"/>
      <c r="F112" s="89">
        <f t="shared" si="4"/>
        <v>0</v>
      </c>
      <c r="G112" s="125" t="s">
        <v>353</v>
      </c>
      <c r="I112" s="125"/>
    </row>
    <row r="113" spans="1:9" s="112" customFormat="1" hidden="1" x14ac:dyDescent="0.3">
      <c r="A113" s="305"/>
      <c r="B113" s="283"/>
      <c r="C113" s="283"/>
      <c r="D113" s="287"/>
      <c r="E113" s="283"/>
      <c r="F113" s="89">
        <f t="shared" si="4"/>
        <v>0</v>
      </c>
      <c r="G113" s="125" t="s">
        <v>353</v>
      </c>
      <c r="I113" s="125"/>
    </row>
    <row r="114" spans="1:9" s="112" customFormat="1" hidden="1" x14ac:dyDescent="0.3">
      <c r="A114" s="305"/>
      <c r="B114" s="283"/>
      <c r="C114" s="283"/>
      <c r="D114" s="287"/>
      <c r="E114" s="283"/>
      <c r="F114" s="89">
        <f t="shared" si="4"/>
        <v>0</v>
      </c>
      <c r="G114" s="125" t="s">
        <v>353</v>
      </c>
      <c r="I114" s="125"/>
    </row>
    <row r="115" spans="1:9" s="112" customFormat="1" hidden="1" x14ac:dyDescent="0.3">
      <c r="A115" s="305"/>
      <c r="B115" s="283"/>
      <c r="C115" s="283"/>
      <c r="D115" s="287"/>
      <c r="E115" s="283"/>
      <c r="F115" s="89">
        <f t="shared" si="4"/>
        <v>0</v>
      </c>
      <c r="G115" s="125" t="s">
        <v>353</v>
      </c>
      <c r="I115" s="125"/>
    </row>
    <row r="116" spans="1:9" s="112" customFormat="1" hidden="1" x14ac:dyDescent="0.3">
      <c r="A116" s="305"/>
      <c r="B116" s="283"/>
      <c r="C116" s="283"/>
      <c r="D116" s="287"/>
      <c r="E116" s="283"/>
      <c r="F116" s="89">
        <f t="shared" si="4"/>
        <v>0</v>
      </c>
      <c r="G116" s="125" t="s">
        <v>353</v>
      </c>
      <c r="I116" s="125"/>
    </row>
    <row r="117" spans="1:9" s="112" customFormat="1" hidden="1" x14ac:dyDescent="0.3">
      <c r="A117" s="305"/>
      <c r="B117" s="283"/>
      <c r="C117" s="283"/>
      <c r="D117" s="287"/>
      <c r="E117" s="283"/>
      <c r="F117" s="89">
        <f t="shared" si="4"/>
        <v>0</v>
      </c>
      <c r="G117" s="125" t="s">
        <v>353</v>
      </c>
      <c r="I117" s="125"/>
    </row>
    <row r="118" spans="1:9" s="112" customFormat="1" hidden="1" x14ac:dyDescent="0.3">
      <c r="A118" s="305"/>
      <c r="B118" s="283"/>
      <c r="C118" s="283"/>
      <c r="D118" s="287"/>
      <c r="E118" s="283"/>
      <c r="F118" s="89">
        <f t="shared" si="4"/>
        <v>0</v>
      </c>
      <c r="G118" s="125" t="s">
        <v>353</v>
      </c>
      <c r="I118" s="125"/>
    </row>
    <row r="119" spans="1:9" s="112" customFormat="1" hidden="1" x14ac:dyDescent="0.3">
      <c r="A119" s="305"/>
      <c r="B119" s="283"/>
      <c r="C119" s="283"/>
      <c r="D119" s="287"/>
      <c r="E119" s="283"/>
      <c r="F119" s="89">
        <f t="shared" si="4"/>
        <v>0</v>
      </c>
      <c r="G119" s="125" t="s">
        <v>353</v>
      </c>
      <c r="I119" s="125"/>
    </row>
    <row r="120" spans="1:9" s="112" customFormat="1" hidden="1" x14ac:dyDescent="0.3">
      <c r="A120" s="305"/>
      <c r="B120" s="283"/>
      <c r="C120" s="283"/>
      <c r="D120" s="287"/>
      <c r="E120" s="283"/>
      <c r="F120" s="89">
        <f t="shared" si="4"/>
        <v>0</v>
      </c>
      <c r="G120" s="125" t="s">
        <v>353</v>
      </c>
      <c r="I120" s="125"/>
    </row>
    <row r="121" spans="1:9" s="112" customFormat="1" hidden="1" x14ac:dyDescent="0.3">
      <c r="A121" s="305"/>
      <c r="B121" s="283"/>
      <c r="C121" s="283"/>
      <c r="D121" s="287"/>
      <c r="E121" s="283"/>
      <c r="F121" s="89">
        <f t="shared" si="4"/>
        <v>0</v>
      </c>
      <c r="G121" s="125" t="s">
        <v>353</v>
      </c>
      <c r="I121" s="125"/>
    </row>
    <row r="122" spans="1:9" s="112" customFormat="1" hidden="1" x14ac:dyDescent="0.3">
      <c r="A122" s="305"/>
      <c r="B122" s="283"/>
      <c r="C122" s="283"/>
      <c r="D122" s="287"/>
      <c r="E122" s="283"/>
      <c r="F122" s="89">
        <f t="shared" si="4"/>
        <v>0</v>
      </c>
      <c r="G122" s="125" t="s">
        <v>353</v>
      </c>
      <c r="I122" s="125"/>
    </row>
    <row r="123" spans="1:9" s="112" customFormat="1" hidden="1" x14ac:dyDescent="0.3">
      <c r="A123" s="305"/>
      <c r="B123" s="283"/>
      <c r="C123" s="283"/>
      <c r="D123" s="287"/>
      <c r="E123" s="283"/>
      <c r="F123" s="89">
        <f t="shared" si="4"/>
        <v>0</v>
      </c>
      <c r="G123" s="125" t="s">
        <v>353</v>
      </c>
      <c r="I123" s="125"/>
    </row>
    <row r="124" spans="1:9" s="112" customFormat="1" hidden="1" x14ac:dyDescent="0.3">
      <c r="A124" s="305"/>
      <c r="B124" s="283"/>
      <c r="C124" s="283"/>
      <c r="D124" s="287"/>
      <c r="E124" s="283"/>
      <c r="F124" s="89">
        <f t="shared" si="4"/>
        <v>0</v>
      </c>
      <c r="G124" s="125" t="s">
        <v>353</v>
      </c>
      <c r="I124" s="125"/>
    </row>
    <row r="125" spans="1:9" s="112" customFormat="1" hidden="1" x14ac:dyDescent="0.3">
      <c r="A125" s="305"/>
      <c r="B125" s="283"/>
      <c r="C125" s="283"/>
      <c r="D125" s="287"/>
      <c r="E125" s="283"/>
      <c r="F125" s="89">
        <f t="shared" si="4"/>
        <v>0</v>
      </c>
      <c r="G125" s="125" t="s">
        <v>353</v>
      </c>
      <c r="I125" s="125"/>
    </row>
    <row r="126" spans="1:9" s="112" customFormat="1" hidden="1" x14ac:dyDescent="0.3">
      <c r="A126" s="305"/>
      <c r="B126" s="283"/>
      <c r="C126" s="283"/>
      <c r="D126" s="287"/>
      <c r="E126" s="283"/>
      <c r="F126" s="89">
        <f t="shared" si="4"/>
        <v>0</v>
      </c>
      <c r="G126" s="125" t="s">
        <v>353</v>
      </c>
      <c r="I126" s="125"/>
    </row>
    <row r="127" spans="1:9" s="112" customFormat="1" hidden="1" x14ac:dyDescent="0.3">
      <c r="A127" s="305"/>
      <c r="B127" s="283"/>
      <c r="C127" s="283"/>
      <c r="D127" s="287"/>
      <c r="E127" s="283"/>
      <c r="F127" s="89">
        <f t="shared" si="4"/>
        <v>0</v>
      </c>
      <c r="G127" s="125" t="s">
        <v>353</v>
      </c>
      <c r="I127" s="125"/>
    </row>
    <row r="128" spans="1:9" s="112" customFormat="1" hidden="1" x14ac:dyDescent="0.3">
      <c r="A128" s="305"/>
      <c r="B128" s="283"/>
      <c r="C128" s="283"/>
      <c r="D128" s="287"/>
      <c r="E128" s="283"/>
      <c r="F128" s="89">
        <f t="shared" si="4"/>
        <v>0</v>
      </c>
      <c r="G128" s="125" t="s">
        <v>353</v>
      </c>
      <c r="I128" s="125"/>
    </row>
    <row r="129" spans="1:9" s="112" customFormat="1" hidden="1" x14ac:dyDescent="0.3">
      <c r="A129" s="305"/>
      <c r="B129" s="283"/>
      <c r="C129" s="283"/>
      <c r="D129" s="287"/>
      <c r="E129" s="283"/>
      <c r="F129" s="89">
        <f t="shared" si="4"/>
        <v>0</v>
      </c>
      <c r="G129" s="125" t="s">
        <v>353</v>
      </c>
      <c r="I129" s="125"/>
    </row>
    <row r="130" spans="1:9" s="112" customFormat="1" hidden="1" x14ac:dyDescent="0.3">
      <c r="A130" s="305"/>
      <c r="B130" s="283"/>
      <c r="C130" s="283"/>
      <c r="D130" s="287"/>
      <c r="E130" s="283"/>
      <c r="F130" s="89">
        <f t="shared" si="4"/>
        <v>0</v>
      </c>
      <c r="G130" s="125" t="s">
        <v>353</v>
      </c>
      <c r="I130" s="125"/>
    </row>
    <row r="131" spans="1:9" s="112" customFormat="1" hidden="1" x14ac:dyDescent="0.3">
      <c r="A131" s="305"/>
      <c r="B131" s="283"/>
      <c r="C131" s="283"/>
      <c r="D131" s="287"/>
      <c r="E131" s="283"/>
      <c r="F131" s="89">
        <f t="shared" si="4"/>
        <v>0</v>
      </c>
      <c r="G131" s="125" t="s">
        <v>353</v>
      </c>
      <c r="I131" s="125"/>
    </row>
    <row r="132" spans="1:9" s="112" customFormat="1" hidden="1" x14ac:dyDescent="0.3">
      <c r="A132" s="305"/>
      <c r="B132" s="283"/>
      <c r="C132" s="283"/>
      <c r="D132" s="287"/>
      <c r="E132" s="283"/>
      <c r="F132" s="89">
        <f t="shared" si="4"/>
        <v>0</v>
      </c>
      <c r="G132" s="125" t="s">
        <v>353</v>
      </c>
      <c r="I132" s="125"/>
    </row>
    <row r="133" spans="1:9" s="112" customFormat="1" hidden="1" x14ac:dyDescent="0.3">
      <c r="A133" s="305"/>
      <c r="B133" s="283"/>
      <c r="C133" s="283"/>
      <c r="D133" s="287"/>
      <c r="E133" s="283"/>
      <c r="F133" s="89">
        <f t="shared" ref="F133:F134" si="5">ROUND(+B133*D133*E133,2)</f>
        <v>0</v>
      </c>
      <c r="G133" s="125" t="s">
        <v>353</v>
      </c>
      <c r="I133" s="125"/>
    </row>
    <row r="134" spans="1:9" s="112" customFormat="1" x14ac:dyDescent="0.3">
      <c r="A134" s="286" t="s">
        <v>64</v>
      </c>
      <c r="B134" s="283">
        <v>4</v>
      </c>
      <c r="C134" s="283" t="s">
        <v>315</v>
      </c>
      <c r="D134" s="287">
        <f t="shared" ref="D134" ca="1" si="6">RAND()*1000000</f>
        <v>237347.74786334921</v>
      </c>
      <c r="E134" s="283">
        <v>3</v>
      </c>
      <c r="F134" s="315">
        <f t="shared" ca="1" si="5"/>
        <v>2848172.97</v>
      </c>
      <c r="G134" s="125" t="s">
        <v>353</v>
      </c>
      <c r="I134" s="125"/>
    </row>
    <row r="135" spans="1:9" s="112" customFormat="1" x14ac:dyDescent="0.3">
      <c r="A135" s="244"/>
      <c r="B135" s="100"/>
      <c r="C135" s="100"/>
      <c r="D135" s="212"/>
      <c r="E135" s="222" t="s">
        <v>42</v>
      </c>
      <c r="F135" s="329">
        <f ca="1">ROUND(SUBTOTAL(109,F5:F134),2)</f>
        <v>24625971.34</v>
      </c>
      <c r="G135" s="125" t="s">
        <v>353</v>
      </c>
      <c r="I135" s="128" t="s">
        <v>357</v>
      </c>
    </row>
    <row r="136" spans="1:9" s="112" customFormat="1" x14ac:dyDescent="0.3">
      <c r="A136" s="269"/>
      <c r="B136" s="100"/>
      <c r="C136" s="100"/>
      <c r="D136" s="147"/>
      <c r="E136" s="100"/>
      <c r="F136" s="320"/>
      <c r="G136" s="125" t="s">
        <v>354</v>
      </c>
    </row>
    <row r="137" spans="1:9" s="112" customFormat="1" x14ac:dyDescent="0.3">
      <c r="A137" s="286" t="s">
        <v>332</v>
      </c>
      <c r="B137" s="283">
        <v>4</v>
      </c>
      <c r="C137" s="283" t="s">
        <v>315</v>
      </c>
      <c r="D137" s="287">
        <f t="shared" ref="D137:D138" ca="1" si="7">RAND()*1000000</f>
        <v>984056.02720887016</v>
      </c>
      <c r="E137" s="283">
        <v>3</v>
      </c>
      <c r="F137" s="89">
        <f t="shared" ref="F137:F168" ca="1" si="8">ROUND(+B137*D137*E137,2)</f>
        <v>11808672.33</v>
      </c>
      <c r="G137" s="125" t="s">
        <v>354</v>
      </c>
    </row>
    <row r="138" spans="1:9" s="112" customFormat="1" x14ac:dyDescent="0.3">
      <c r="A138" s="305" t="s">
        <v>362</v>
      </c>
      <c r="B138" s="283">
        <v>4</v>
      </c>
      <c r="C138" s="283" t="s">
        <v>315</v>
      </c>
      <c r="D138" s="287">
        <f t="shared" ca="1" si="7"/>
        <v>627440.15471713128</v>
      </c>
      <c r="E138" s="283">
        <v>3</v>
      </c>
      <c r="F138" s="89">
        <f t="shared" ca="1" si="8"/>
        <v>7529281.8600000003</v>
      </c>
      <c r="G138" s="125" t="s">
        <v>354</v>
      </c>
      <c r="I138" s="125"/>
    </row>
    <row r="139" spans="1:9" s="112" customFormat="1" hidden="1" x14ac:dyDescent="0.3">
      <c r="A139" s="305"/>
      <c r="B139" s="283"/>
      <c r="C139" s="283"/>
      <c r="D139" s="287"/>
      <c r="E139" s="283"/>
      <c r="F139" s="89">
        <f t="shared" si="8"/>
        <v>0</v>
      </c>
      <c r="G139" s="125" t="s">
        <v>354</v>
      </c>
      <c r="I139" s="125"/>
    </row>
    <row r="140" spans="1:9" s="112" customFormat="1" hidden="1" x14ac:dyDescent="0.3">
      <c r="A140" s="305"/>
      <c r="B140" s="283"/>
      <c r="C140" s="283"/>
      <c r="D140" s="287"/>
      <c r="E140" s="283"/>
      <c r="F140" s="89">
        <f t="shared" si="8"/>
        <v>0</v>
      </c>
      <c r="G140" s="125" t="s">
        <v>354</v>
      </c>
      <c r="I140" s="125"/>
    </row>
    <row r="141" spans="1:9" s="112" customFormat="1" hidden="1" x14ac:dyDescent="0.3">
      <c r="A141" s="305"/>
      <c r="B141" s="283"/>
      <c r="C141" s="283"/>
      <c r="D141" s="287"/>
      <c r="E141" s="283"/>
      <c r="F141" s="89">
        <f t="shared" si="8"/>
        <v>0</v>
      </c>
      <c r="G141" s="125" t="s">
        <v>354</v>
      </c>
      <c r="I141" s="125"/>
    </row>
    <row r="142" spans="1:9" s="112" customFormat="1" hidden="1" x14ac:dyDescent="0.3">
      <c r="A142" s="305"/>
      <c r="B142" s="283"/>
      <c r="C142" s="283"/>
      <c r="D142" s="287"/>
      <c r="E142" s="283"/>
      <c r="F142" s="89">
        <f t="shared" si="8"/>
        <v>0</v>
      </c>
      <c r="G142" s="125" t="s">
        <v>354</v>
      </c>
      <c r="I142" s="125"/>
    </row>
    <row r="143" spans="1:9" s="112" customFormat="1" hidden="1" x14ac:dyDescent="0.3">
      <c r="A143" s="305"/>
      <c r="B143" s="283"/>
      <c r="C143" s="283"/>
      <c r="D143" s="287"/>
      <c r="E143" s="283"/>
      <c r="F143" s="89">
        <f t="shared" si="8"/>
        <v>0</v>
      </c>
      <c r="G143" s="125" t="s">
        <v>354</v>
      </c>
      <c r="I143" s="125"/>
    </row>
    <row r="144" spans="1:9" s="112" customFormat="1" hidden="1" x14ac:dyDescent="0.3">
      <c r="A144" s="305"/>
      <c r="B144" s="283"/>
      <c r="C144" s="283"/>
      <c r="D144" s="287"/>
      <c r="E144" s="283"/>
      <c r="F144" s="89">
        <f t="shared" si="8"/>
        <v>0</v>
      </c>
      <c r="G144" s="125" t="s">
        <v>354</v>
      </c>
      <c r="I144" s="125"/>
    </row>
    <row r="145" spans="1:9" s="112" customFormat="1" hidden="1" x14ac:dyDescent="0.3">
      <c r="A145" s="305"/>
      <c r="B145" s="283"/>
      <c r="C145" s="283"/>
      <c r="D145" s="287"/>
      <c r="E145" s="283"/>
      <c r="F145" s="89">
        <f t="shared" si="8"/>
        <v>0</v>
      </c>
      <c r="G145" s="125" t="s">
        <v>354</v>
      </c>
      <c r="I145" s="125"/>
    </row>
    <row r="146" spans="1:9" s="112" customFormat="1" hidden="1" x14ac:dyDescent="0.3">
      <c r="A146" s="305"/>
      <c r="B146" s="283"/>
      <c r="C146" s="283"/>
      <c r="D146" s="287"/>
      <c r="E146" s="283"/>
      <c r="F146" s="89">
        <f t="shared" si="8"/>
        <v>0</v>
      </c>
      <c r="G146" s="125" t="s">
        <v>354</v>
      </c>
      <c r="I146" s="125"/>
    </row>
    <row r="147" spans="1:9" s="112" customFormat="1" hidden="1" x14ac:dyDescent="0.3">
      <c r="A147" s="305"/>
      <c r="B147" s="283"/>
      <c r="C147" s="283"/>
      <c r="D147" s="287"/>
      <c r="E147" s="283"/>
      <c r="F147" s="89">
        <f t="shared" si="8"/>
        <v>0</v>
      </c>
      <c r="G147" s="125" t="s">
        <v>354</v>
      </c>
      <c r="I147" s="125"/>
    </row>
    <row r="148" spans="1:9" s="112" customFormat="1" hidden="1" x14ac:dyDescent="0.3">
      <c r="A148" s="305"/>
      <c r="B148" s="283"/>
      <c r="C148" s="283"/>
      <c r="D148" s="287"/>
      <c r="E148" s="283"/>
      <c r="F148" s="89">
        <f t="shared" si="8"/>
        <v>0</v>
      </c>
      <c r="G148" s="125" t="s">
        <v>354</v>
      </c>
      <c r="I148" s="125"/>
    </row>
    <row r="149" spans="1:9" s="112" customFormat="1" hidden="1" x14ac:dyDescent="0.3">
      <c r="A149" s="305"/>
      <c r="B149" s="283"/>
      <c r="C149" s="283"/>
      <c r="D149" s="287"/>
      <c r="E149" s="283"/>
      <c r="F149" s="89">
        <f t="shared" si="8"/>
        <v>0</v>
      </c>
      <c r="G149" s="125" t="s">
        <v>354</v>
      </c>
      <c r="I149" s="125"/>
    </row>
    <row r="150" spans="1:9" s="112" customFormat="1" hidden="1" x14ac:dyDescent="0.3">
      <c r="A150" s="305"/>
      <c r="B150" s="283"/>
      <c r="C150" s="283"/>
      <c r="D150" s="287"/>
      <c r="E150" s="283"/>
      <c r="F150" s="89">
        <f t="shared" si="8"/>
        <v>0</v>
      </c>
      <c r="G150" s="125" t="s">
        <v>354</v>
      </c>
      <c r="I150" s="125"/>
    </row>
    <row r="151" spans="1:9" s="112" customFormat="1" hidden="1" x14ac:dyDescent="0.3">
      <c r="A151" s="305"/>
      <c r="B151" s="283"/>
      <c r="C151" s="283"/>
      <c r="D151" s="287"/>
      <c r="E151" s="283"/>
      <c r="F151" s="89">
        <f t="shared" si="8"/>
        <v>0</v>
      </c>
      <c r="G151" s="125" t="s">
        <v>354</v>
      </c>
      <c r="I151" s="125"/>
    </row>
    <row r="152" spans="1:9" s="112" customFormat="1" hidden="1" x14ac:dyDescent="0.3">
      <c r="A152" s="305"/>
      <c r="B152" s="283"/>
      <c r="C152" s="283"/>
      <c r="D152" s="287"/>
      <c r="E152" s="283"/>
      <c r="F152" s="89">
        <f t="shared" si="8"/>
        <v>0</v>
      </c>
      <c r="G152" s="125" t="s">
        <v>354</v>
      </c>
      <c r="I152" s="125"/>
    </row>
    <row r="153" spans="1:9" s="112" customFormat="1" hidden="1" x14ac:dyDescent="0.3">
      <c r="A153" s="305"/>
      <c r="B153" s="283"/>
      <c r="C153" s="283"/>
      <c r="D153" s="287"/>
      <c r="E153" s="283"/>
      <c r="F153" s="89">
        <f t="shared" si="8"/>
        <v>0</v>
      </c>
      <c r="G153" s="125" t="s">
        <v>354</v>
      </c>
      <c r="I153" s="125"/>
    </row>
    <row r="154" spans="1:9" s="112" customFormat="1" hidden="1" x14ac:dyDescent="0.3">
      <c r="A154" s="305"/>
      <c r="B154" s="283"/>
      <c r="C154" s="283"/>
      <c r="D154" s="287"/>
      <c r="E154" s="283"/>
      <c r="F154" s="89">
        <f t="shared" si="8"/>
        <v>0</v>
      </c>
      <c r="G154" s="125" t="s">
        <v>354</v>
      </c>
      <c r="I154" s="125"/>
    </row>
    <row r="155" spans="1:9" s="112" customFormat="1" hidden="1" x14ac:dyDescent="0.3">
      <c r="A155" s="305"/>
      <c r="B155" s="283"/>
      <c r="C155" s="283"/>
      <c r="D155" s="287"/>
      <c r="E155" s="283"/>
      <c r="F155" s="89">
        <f t="shared" si="8"/>
        <v>0</v>
      </c>
      <c r="G155" s="125" t="s">
        <v>354</v>
      </c>
      <c r="I155" s="125"/>
    </row>
    <row r="156" spans="1:9" s="112" customFormat="1" hidden="1" x14ac:dyDescent="0.3">
      <c r="A156" s="305"/>
      <c r="B156" s="283"/>
      <c r="C156" s="283"/>
      <c r="D156" s="287"/>
      <c r="E156" s="283"/>
      <c r="F156" s="89">
        <f t="shared" si="8"/>
        <v>0</v>
      </c>
      <c r="G156" s="125" t="s">
        <v>354</v>
      </c>
      <c r="I156" s="125"/>
    </row>
    <row r="157" spans="1:9" s="112" customFormat="1" hidden="1" x14ac:dyDescent="0.3">
      <c r="A157" s="305"/>
      <c r="B157" s="283"/>
      <c r="C157" s="283"/>
      <c r="D157" s="287"/>
      <c r="E157" s="283"/>
      <c r="F157" s="89">
        <f t="shared" si="8"/>
        <v>0</v>
      </c>
      <c r="G157" s="125" t="s">
        <v>354</v>
      </c>
      <c r="I157" s="125"/>
    </row>
    <row r="158" spans="1:9" s="112" customFormat="1" hidden="1" x14ac:dyDescent="0.3">
      <c r="A158" s="305"/>
      <c r="B158" s="283"/>
      <c r="C158" s="283"/>
      <c r="D158" s="287"/>
      <c r="E158" s="283"/>
      <c r="F158" s="89">
        <f t="shared" si="8"/>
        <v>0</v>
      </c>
      <c r="G158" s="125" t="s">
        <v>354</v>
      </c>
      <c r="I158" s="125"/>
    </row>
    <row r="159" spans="1:9" s="112" customFormat="1" hidden="1" x14ac:dyDescent="0.3">
      <c r="A159" s="305"/>
      <c r="B159" s="283"/>
      <c r="C159" s="283"/>
      <c r="D159" s="287"/>
      <c r="E159" s="283"/>
      <c r="F159" s="89">
        <f t="shared" si="8"/>
        <v>0</v>
      </c>
      <c r="G159" s="125" t="s">
        <v>354</v>
      </c>
      <c r="I159" s="125"/>
    </row>
    <row r="160" spans="1:9" s="112" customFormat="1" hidden="1" x14ac:dyDescent="0.3">
      <c r="A160" s="305"/>
      <c r="B160" s="283"/>
      <c r="C160" s="283"/>
      <c r="D160" s="287"/>
      <c r="E160" s="283"/>
      <c r="F160" s="89">
        <f t="shared" si="8"/>
        <v>0</v>
      </c>
      <c r="G160" s="125" t="s">
        <v>354</v>
      </c>
      <c r="I160" s="125"/>
    </row>
    <row r="161" spans="1:9" s="112" customFormat="1" hidden="1" x14ac:dyDescent="0.3">
      <c r="A161" s="305"/>
      <c r="B161" s="283"/>
      <c r="C161" s="283"/>
      <c r="D161" s="287"/>
      <c r="E161" s="283"/>
      <c r="F161" s="89">
        <f t="shared" si="8"/>
        <v>0</v>
      </c>
      <c r="G161" s="125" t="s">
        <v>354</v>
      </c>
      <c r="I161" s="125"/>
    </row>
    <row r="162" spans="1:9" s="112" customFormat="1" hidden="1" x14ac:dyDescent="0.3">
      <c r="A162" s="305"/>
      <c r="B162" s="283"/>
      <c r="C162" s="283"/>
      <c r="D162" s="287"/>
      <c r="E162" s="283"/>
      <c r="F162" s="89">
        <f t="shared" si="8"/>
        <v>0</v>
      </c>
      <c r="G162" s="125" t="s">
        <v>354</v>
      </c>
      <c r="I162" s="125"/>
    </row>
    <row r="163" spans="1:9" s="112" customFormat="1" hidden="1" x14ac:dyDescent="0.3">
      <c r="A163" s="305"/>
      <c r="B163" s="283"/>
      <c r="C163" s="283"/>
      <c r="D163" s="287"/>
      <c r="E163" s="283"/>
      <c r="F163" s="89">
        <f t="shared" si="8"/>
        <v>0</v>
      </c>
      <c r="G163" s="125" t="s">
        <v>354</v>
      </c>
      <c r="I163" s="125"/>
    </row>
    <row r="164" spans="1:9" s="112" customFormat="1" hidden="1" x14ac:dyDescent="0.3">
      <c r="A164" s="305"/>
      <c r="B164" s="283"/>
      <c r="C164" s="283"/>
      <c r="D164" s="287"/>
      <c r="E164" s="283"/>
      <c r="F164" s="89">
        <f t="shared" si="8"/>
        <v>0</v>
      </c>
      <c r="G164" s="125" t="s">
        <v>354</v>
      </c>
      <c r="I164" s="125"/>
    </row>
    <row r="165" spans="1:9" s="112" customFormat="1" hidden="1" x14ac:dyDescent="0.3">
      <c r="A165" s="305"/>
      <c r="B165" s="283"/>
      <c r="C165" s="283"/>
      <c r="D165" s="287"/>
      <c r="E165" s="283"/>
      <c r="F165" s="89">
        <f t="shared" si="8"/>
        <v>0</v>
      </c>
      <c r="G165" s="125" t="s">
        <v>354</v>
      </c>
      <c r="I165" s="125"/>
    </row>
    <row r="166" spans="1:9" s="112" customFormat="1" hidden="1" x14ac:dyDescent="0.3">
      <c r="A166" s="305"/>
      <c r="B166" s="283"/>
      <c r="C166" s="283"/>
      <c r="D166" s="287"/>
      <c r="E166" s="283"/>
      <c r="F166" s="89">
        <f t="shared" si="8"/>
        <v>0</v>
      </c>
      <c r="G166" s="125" t="s">
        <v>354</v>
      </c>
      <c r="I166" s="125"/>
    </row>
    <row r="167" spans="1:9" s="112" customFormat="1" hidden="1" x14ac:dyDescent="0.3">
      <c r="A167" s="305"/>
      <c r="B167" s="283"/>
      <c r="C167" s="283"/>
      <c r="D167" s="287"/>
      <c r="E167" s="283"/>
      <c r="F167" s="89">
        <f t="shared" si="8"/>
        <v>0</v>
      </c>
      <c r="G167" s="125" t="s">
        <v>354</v>
      </c>
      <c r="I167" s="125"/>
    </row>
    <row r="168" spans="1:9" s="112" customFormat="1" hidden="1" x14ac:dyDescent="0.3">
      <c r="A168" s="305"/>
      <c r="B168" s="283"/>
      <c r="C168" s="283"/>
      <c r="D168" s="287"/>
      <c r="E168" s="283"/>
      <c r="F168" s="89">
        <f t="shared" si="8"/>
        <v>0</v>
      </c>
      <c r="G168" s="125" t="s">
        <v>354</v>
      </c>
      <c r="I168" s="125"/>
    </row>
    <row r="169" spans="1:9" s="112" customFormat="1" hidden="1" x14ac:dyDescent="0.3">
      <c r="A169" s="305"/>
      <c r="B169" s="283"/>
      <c r="C169" s="283"/>
      <c r="D169" s="287"/>
      <c r="E169" s="283"/>
      <c r="F169" s="89">
        <f t="shared" ref="F169:F200" si="9">ROUND(+B169*D169*E169,2)</f>
        <v>0</v>
      </c>
      <c r="G169" s="125" t="s">
        <v>354</v>
      </c>
      <c r="I169" s="125"/>
    </row>
    <row r="170" spans="1:9" s="112" customFormat="1" hidden="1" x14ac:dyDescent="0.3">
      <c r="A170" s="305"/>
      <c r="B170" s="283"/>
      <c r="C170" s="283"/>
      <c r="D170" s="287"/>
      <c r="E170" s="283"/>
      <c r="F170" s="89">
        <f t="shared" si="9"/>
        <v>0</v>
      </c>
      <c r="G170" s="125" t="s">
        <v>354</v>
      </c>
      <c r="I170" s="125"/>
    </row>
    <row r="171" spans="1:9" s="112" customFormat="1" hidden="1" x14ac:dyDescent="0.3">
      <c r="A171" s="305"/>
      <c r="B171" s="283"/>
      <c r="C171" s="283"/>
      <c r="D171" s="287"/>
      <c r="E171" s="283"/>
      <c r="F171" s="89">
        <f t="shared" si="9"/>
        <v>0</v>
      </c>
      <c r="G171" s="125" t="s">
        <v>354</v>
      </c>
      <c r="I171" s="125"/>
    </row>
    <row r="172" spans="1:9" s="112" customFormat="1" hidden="1" x14ac:dyDescent="0.3">
      <c r="A172" s="305"/>
      <c r="B172" s="283"/>
      <c r="C172" s="283"/>
      <c r="D172" s="287"/>
      <c r="E172" s="283"/>
      <c r="F172" s="89">
        <f t="shared" si="9"/>
        <v>0</v>
      </c>
      <c r="G172" s="125" t="s">
        <v>354</v>
      </c>
      <c r="I172" s="125"/>
    </row>
    <row r="173" spans="1:9" s="112" customFormat="1" hidden="1" x14ac:dyDescent="0.3">
      <c r="A173" s="305"/>
      <c r="B173" s="283"/>
      <c r="C173" s="283"/>
      <c r="D173" s="287"/>
      <c r="E173" s="283"/>
      <c r="F173" s="89">
        <f t="shared" si="9"/>
        <v>0</v>
      </c>
      <c r="G173" s="125" t="s">
        <v>354</v>
      </c>
      <c r="I173" s="125"/>
    </row>
    <row r="174" spans="1:9" s="112" customFormat="1" hidden="1" x14ac:dyDescent="0.3">
      <c r="A174" s="305"/>
      <c r="B174" s="283"/>
      <c r="C174" s="283"/>
      <c r="D174" s="287"/>
      <c r="E174" s="283"/>
      <c r="F174" s="89">
        <f t="shared" si="9"/>
        <v>0</v>
      </c>
      <c r="G174" s="125" t="s">
        <v>354</v>
      </c>
      <c r="I174" s="125"/>
    </row>
    <row r="175" spans="1:9" s="112" customFormat="1" hidden="1" x14ac:dyDescent="0.3">
      <c r="A175" s="305"/>
      <c r="B175" s="283"/>
      <c r="C175" s="283"/>
      <c r="D175" s="287"/>
      <c r="E175" s="283"/>
      <c r="F175" s="89">
        <f t="shared" si="9"/>
        <v>0</v>
      </c>
      <c r="G175" s="125" t="s">
        <v>354</v>
      </c>
      <c r="I175" s="125"/>
    </row>
    <row r="176" spans="1:9" s="112" customFormat="1" hidden="1" x14ac:dyDescent="0.3">
      <c r="A176" s="305"/>
      <c r="B176" s="283"/>
      <c r="C176" s="283"/>
      <c r="D176" s="287"/>
      <c r="E176" s="283"/>
      <c r="F176" s="89">
        <f t="shared" si="9"/>
        <v>0</v>
      </c>
      <c r="G176" s="125" t="s">
        <v>354</v>
      </c>
      <c r="I176" s="125"/>
    </row>
    <row r="177" spans="1:9" s="112" customFormat="1" hidden="1" x14ac:dyDescent="0.3">
      <c r="A177" s="305"/>
      <c r="B177" s="283"/>
      <c r="C177" s="283"/>
      <c r="D177" s="287"/>
      <c r="E177" s="283"/>
      <c r="F177" s="89">
        <f t="shared" si="9"/>
        <v>0</v>
      </c>
      <c r="G177" s="125" t="s">
        <v>354</v>
      </c>
      <c r="I177" s="125"/>
    </row>
    <row r="178" spans="1:9" s="112" customFormat="1" hidden="1" x14ac:dyDescent="0.3">
      <c r="A178" s="305"/>
      <c r="B178" s="283"/>
      <c r="C178" s="283"/>
      <c r="D178" s="287"/>
      <c r="E178" s="283"/>
      <c r="F178" s="89">
        <f t="shared" si="9"/>
        <v>0</v>
      </c>
      <c r="G178" s="125" t="s">
        <v>354</v>
      </c>
      <c r="I178" s="125"/>
    </row>
    <row r="179" spans="1:9" s="112" customFormat="1" hidden="1" x14ac:dyDescent="0.3">
      <c r="A179" s="305"/>
      <c r="B179" s="283"/>
      <c r="C179" s="283"/>
      <c r="D179" s="287"/>
      <c r="E179" s="283"/>
      <c r="F179" s="89">
        <f t="shared" si="9"/>
        <v>0</v>
      </c>
      <c r="G179" s="125" t="s">
        <v>354</v>
      </c>
      <c r="I179" s="125"/>
    </row>
    <row r="180" spans="1:9" s="112" customFormat="1" hidden="1" x14ac:dyDescent="0.3">
      <c r="A180" s="305"/>
      <c r="B180" s="283"/>
      <c r="C180" s="283"/>
      <c r="D180" s="287"/>
      <c r="E180" s="283"/>
      <c r="F180" s="89">
        <f t="shared" si="9"/>
        <v>0</v>
      </c>
      <c r="G180" s="125" t="s">
        <v>354</v>
      </c>
      <c r="I180" s="125"/>
    </row>
    <row r="181" spans="1:9" s="112" customFormat="1" hidden="1" x14ac:dyDescent="0.3">
      <c r="A181" s="305"/>
      <c r="B181" s="283"/>
      <c r="C181" s="283"/>
      <c r="D181" s="287"/>
      <c r="E181" s="283"/>
      <c r="F181" s="89">
        <f t="shared" si="9"/>
        <v>0</v>
      </c>
      <c r="G181" s="125" t="s">
        <v>354</v>
      </c>
      <c r="I181" s="125"/>
    </row>
    <row r="182" spans="1:9" s="112" customFormat="1" hidden="1" x14ac:dyDescent="0.3">
      <c r="A182" s="305"/>
      <c r="B182" s="283"/>
      <c r="C182" s="283"/>
      <c r="D182" s="287"/>
      <c r="E182" s="283"/>
      <c r="F182" s="89">
        <f t="shared" si="9"/>
        <v>0</v>
      </c>
      <c r="G182" s="125" t="s">
        <v>354</v>
      </c>
      <c r="I182" s="125"/>
    </row>
    <row r="183" spans="1:9" s="112" customFormat="1" hidden="1" x14ac:dyDescent="0.3">
      <c r="A183" s="305"/>
      <c r="B183" s="283"/>
      <c r="C183" s="283"/>
      <c r="D183" s="287"/>
      <c r="E183" s="283"/>
      <c r="F183" s="89">
        <f t="shared" si="9"/>
        <v>0</v>
      </c>
      <c r="G183" s="125" t="s">
        <v>354</v>
      </c>
      <c r="I183" s="125"/>
    </row>
    <row r="184" spans="1:9" s="112" customFormat="1" hidden="1" x14ac:dyDescent="0.3">
      <c r="A184" s="305"/>
      <c r="B184" s="283"/>
      <c r="C184" s="283"/>
      <c r="D184" s="287"/>
      <c r="E184" s="283"/>
      <c r="F184" s="89">
        <f t="shared" si="9"/>
        <v>0</v>
      </c>
      <c r="G184" s="125" t="s">
        <v>354</v>
      </c>
      <c r="I184" s="125"/>
    </row>
    <row r="185" spans="1:9" s="112" customFormat="1" hidden="1" x14ac:dyDescent="0.3">
      <c r="A185" s="305"/>
      <c r="B185" s="283"/>
      <c r="C185" s="283"/>
      <c r="D185" s="287"/>
      <c r="E185" s="283"/>
      <c r="F185" s="89">
        <f t="shared" si="9"/>
        <v>0</v>
      </c>
      <c r="G185" s="125" t="s">
        <v>354</v>
      </c>
      <c r="I185" s="125"/>
    </row>
    <row r="186" spans="1:9" s="112" customFormat="1" hidden="1" x14ac:dyDescent="0.3">
      <c r="A186" s="305"/>
      <c r="B186" s="283"/>
      <c r="C186" s="283"/>
      <c r="D186" s="287"/>
      <c r="E186" s="283"/>
      <c r="F186" s="89">
        <f t="shared" si="9"/>
        <v>0</v>
      </c>
      <c r="G186" s="125" t="s">
        <v>354</v>
      </c>
      <c r="I186" s="125"/>
    </row>
    <row r="187" spans="1:9" s="112" customFormat="1" hidden="1" x14ac:dyDescent="0.3">
      <c r="A187" s="305"/>
      <c r="B187" s="283"/>
      <c r="C187" s="283"/>
      <c r="D187" s="287"/>
      <c r="E187" s="283"/>
      <c r="F187" s="89">
        <f t="shared" si="9"/>
        <v>0</v>
      </c>
      <c r="G187" s="125" t="s">
        <v>354</v>
      </c>
      <c r="I187" s="125"/>
    </row>
    <row r="188" spans="1:9" s="112" customFormat="1" hidden="1" x14ac:dyDescent="0.3">
      <c r="A188" s="305"/>
      <c r="B188" s="283"/>
      <c r="C188" s="283"/>
      <c r="D188" s="287"/>
      <c r="E188" s="283"/>
      <c r="F188" s="89">
        <f t="shared" si="9"/>
        <v>0</v>
      </c>
      <c r="G188" s="125" t="s">
        <v>354</v>
      </c>
      <c r="I188" s="125"/>
    </row>
    <row r="189" spans="1:9" s="112" customFormat="1" hidden="1" x14ac:dyDescent="0.3">
      <c r="A189" s="305"/>
      <c r="B189" s="283"/>
      <c r="C189" s="283"/>
      <c r="D189" s="287"/>
      <c r="E189" s="283"/>
      <c r="F189" s="89">
        <f t="shared" si="9"/>
        <v>0</v>
      </c>
      <c r="G189" s="125" t="s">
        <v>354</v>
      </c>
      <c r="I189" s="125"/>
    </row>
    <row r="190" spans="1:9" s="112" customFormat="1" hidden="1" x14ac:dyDescent="0.3">
      <c r="A190" s="305"/>
      <c r="B190" s="283"/>
      <c r="C190" s="283"/>
      <c r="D190" s="287"/>
      <c r="E190" s="283"/>
      <c r="F190" s="89">
        <f t="shared" si="9"/>
        <v>0</v>
      </c>
      <c r="G190" s="125" t="s">
        <v>354</v>
      </c>
      <c r="I190" s="125"/>
    </row>
    <row r="191" spans="1:9" s="112" customFormat="1" hidden="1" x14ac:dyDescent="0.3">
      <c r="A191" s="305"/>
      <c r="B191" s="283"/>
      <c r="C191" s="283"/>
      <c r="D191" s="287"/>
      <c r="E191" s="283"/>
      <c r="F191" s="89">
        <f t="shared" si="9"/>
        <v>0</v>
      </c>
      <c r="G191" s="125" t="s">
        <v>354</v>
      </c>
      <c r="I191" s="125"/>
    </row>
    <row r="192" spans="1:9" s="112" customFormat="1" hidden="1" x14ac:dyDescent="0.3">
      <c r="A192" s="305"/>
      <c r="B192" s="283"/>
      <c r="C192" s="283"/>
      <c r="D192" s="287"/>
      <c r="E192" s="283"/>
      <c r="F192" s="89">
        <f t="shared" si="9"/>
        <v>0</v>
      </c>
      <c r="G192" s="125" t="s">
        <v>354</v>
      </c>
      <c r="I192" s="125"/>
    </row>
    <row r="193" spans="1:9" s="112" customFormat="1" hidden="1" x14ac:dyDescent="0.3">
      <c r="A193" s="305"/>
      <c r="B193" s="283"/>
      <c r="C193" s="283"/>
      <c r="D193" s="287"/>
      <c r="E193" s="283"/>
      <c r="F193" s="89">
        <f t="shared" si="9"/>
        <v>0</v>
      </c>
      <c r="G193" s="125" t="s">
        <v>354</v>
      </c>
      <c r="I193" s="125"/>
    </row>
    <row r="194" spans="1:9" s="112" customFormat="1" hidden="1" x14ac:dyDescent="0.3">
      <c r="A194" s="305"/>
      <c r="B194" s="283"/>
      <c r="C194" s="283"/>
      <c r="D194" s="287"/>
      <c r="E194" s="283"/>
      <c r="F194" s="89">
        <f t="shared" si="9"/>
        <v>0</v>
      </c>
      <c r="G194" s="125" t="s">
        <v>354</v>
      </c>
      <c r="I194" s="125"/>
    </row>
    <row r="195" spans="1:9" s="112" customFormat="1" hidden="1" x14ac:dyDescent="0.3">
      <c r="A195" s="305"/>
      <c r="B195" s="283"/>
      <c r="C195" s="283"/>
      <c r="D195" s="287"/>
      <c r="E195" s="283"/>
      <c r="F195" s="89">
        <f t="shared" si="9"/>
        <v>0</v>
      </c>
      <c r="G195" s="125" t="s">
        <v>354</v>
      </c>
      <c r="I195" s="125"/>
    </row>
    <row r="196" spans="1:9" s="112" customFormat="1" hidden="1" x14ac:dyDescent="0.3">
      <c r="A196" s="305"/>
      <c r="B196" s="283"/>
      <c r="C196" s="283"/>
      <c r="D196" s="287"/>
      <c r="E196" s="283"/>
      <c r="F196" s="89">
        <f t="shared" si="9"/>
        <v>0</v>
      </c>
      <c r="G196" s="125" t="s">
        <v>354</v>
      </c>
      <c r="I196" s="125"/>
    </row>
    <row r="197" spans="1:9" s="112" customFormat="1" hidden="1" x14ac:dyDescent="0.3">
      <c r="A197" s="305"/>
      <c r="B197" s="283"/>
      <c r="C197" s="283"/>
      <c r="D197" s="287"/>
      <c r="E197" s="283"/>
      <c r="F197" s="89">
        <f t="shared" si="9"/>
        <v>0</v>
      </c>
      <c r="G197" s="125" t="s">
        <v>354</v>
      </c>
      <c r="I197" s="125"/>
    </row>
    <row r="198" spans="1:9" s="112" customFormat="1" hidden="1" x14ac:dyDescent="0.3">
      <c r="A198" s="305"/>
      <c r="B198" s="283"/>
      <c r="C198" s="283"/>
      <c r="D198" s="287"/>
      <c r="E198" s="283"/>
      <c r="F198" s="89">
        <f t="shared" si="9"/>
        <v>0</v>
      </c>
      <c r="G198" s="125" t="s">
        <v>354</v>
      </c>
      <c r="I198" s="125"/>
    </row>
    <row r="199" spans="1:9" s="112" customFormat="1" hidden="1" x14ac:dyDescent="0.3">
      <c r="A199" s="305"/>
      <c r="B199" s="283"/>
      <c r="C199" s="283"/>
      <c r="D199" s="287"/>
      <c r="E199" s="283"/>
      <c r="F199" s="89">
        <f t="shared" si="9"/>
        <v>0</v>
      </c>
      <c r="G199" s="125" t="s">
        <v>354</v>
      </c>
      <c r="I199" s="125"/>
    </row>
    <row r="200" spans="1:9" s="112" customFormat="1" hidden="1" x14ac:dyDescent="0.3">
      <c r="A200" s="305"/>
      <c r="B200" s="283"/>
      <c r="C200" s="283"/>
      <c r="D200" s="287"/>
      <c r="E200" s="283"/>
      <c r="F200" s="89">
        <f t="shared" si="9"/>
        <v>0</v>
      </c>
      <c r="G200" s="125" t="s">
        <v>354</v>
      </c>
      <c r="I200" s="125"/>
    </row>
    <row r="201" spans="1:9" s="112" customFormat="1" hidden="1" x14ac:dyDescent="0.3">
      <c r="A201" s="305"/>
      <c r="B201" s="283"/>
      <c r="C201" s="283"/>
      <c r="D201" s="287"/>
      <c r="E201" s="283"/>
      <c r="F201" s="89">
        <f t="shared" ref="F201:F232" si="10">ROUND(+B201*D201*E201,2)</f>
        <v>0</v>
      </c>
      <c r="G201" s="125" t="s">
        <v>354</v>
      </c>
      <c r="I201" s="125"/>
    </row>
    <row r="202" spans="1:9" s="112" customFormat="1" hidden="1" x14ac:dyDescent="0.3">
      <c r="A202" s="305"/>
      <c r="B202" s="283"/>
      <c r="C202" s="283"/>
      <c r="D202" s="287"/>
      <c r="E202" s="283"/>
      <c r="F202" s="89">
        <f t="shared" si="10"/>
        <v>0</v>
      </c>
      <c r="G202" s="125" t="s">
        <v>354</v>
      </c>
      <c r="I202" s="125"/>
    </row>
    <row r="203" spans="1:9" s="112" customFormat="1" hidden="1" x14ac:dyDescent="0.3">
      <c r="A203" s="305"/>
      <c r="B203" s="283"/>
      <c r="C203" s="283"/>
      <c r="D203" s="287"/>
      <c r="E203" s="283"/>
      <c r="F203" s="89">
        <f t="shared" si="10"/>
        <v>0</v>
      </c>
      <c r="G203" s="125" t="s">
        <v>354</v>
      </c>
      <c r="I203" s="125"/>
    </row>
    <row r="204" spans="1:9" s="112" customFormat="1" hidden="1" x14ac:dyDescent="0.3">
      <c r="A204" s="305"/>
      <c r="B204" s="283"/>
      <c r="C204" s="283"/>
      <c r="D204" s="287"/>
      <c r="E204" s="283"/>
      <c r="F204" s="89">
        <f t="shared" si="10"/>
        <v>0</v>
      </c>
      <c r="G204" s="125" t="s">
        <v>354</v>
      </c>
      <c r="I204" s="125"/>
    </row>
    <row r="205" spans="1:9" s="112" customFormat="1" hidden="1" x14ac:dyDescent="0.3">
      <c r="A205" s="305"/>
      <c r="B205" s="283"/>
      <c r="C205" s="283"/>
      <c r="D205" s="287"/>
      <c r="E205" s="283"/>
      <c r="F205" s="89">
        <f t="shared" si="10"/>
        <v>0</v>
      </c>
      <c r="G205" s="125" t="s">
        <v>354</v>
      </c>
      <c r="I205" s="125"/>
    </row>
    <row r="206" spans="1:9" s="112" customFormat="1" hidden="1" x14ac:dyDescent="0.3">
      <c r="A206" s="305"/>
      <c r="B206" s="283"/>
      <c r="C206" s="283"/>
      <c r="D206" s="287"/>
      <c r="E206" s="283"/>
      <c r="F206" s="89">
        <f t="shared" si="10"/>
        <v>0</v>
      </c>
      <c r="G206" s="125" t="s">
        <v>354</v>
      </c>
      <c r="I206" s="125"/>
    </row>
    <row r="207" spans="1:9" s="112" customFormat="1" hidden="1" x14ac:dyDescent="0.3">
      <c r="A207" s="305"/>
      <c r="B207" s="283"/>
      <c r="C207" s="283"/>
      <c r="D207" s="287"/>
      <c r="E207" s="283"/>
      <c r="F207" s="89">
        <f t="shared" si="10"/>
        <v>0</v>
      </c>
      <c r="G207" s="125" t="s">
        <v>354</v>
      </c>
      <c r="I207" s="125"/>
    </row>
    <row r="208" spans="1:9" s="112" customFormat="1" hidden="1" x14ac:dyDescent="0.3">
      <c r="A208" s="305"/>
      <c r="B208" s="283"/>
      <c r="C208" s="283"/>
      <c r="D208" s="287"/>
      <c r="E208" s="283"/>
      <c r="F208" s="89">
        <f t="shared" si="10"/>
        <v>0</v>
      </c>
      <c r="G208" s="125" t="s">
        <v>354</v>
      </c>
      <c r="I208" s="125"/>
    </row>
    <row r="209" spans="1:9" s="112" customFormat="1" hidden="1" x14ac:dyDescent="0.3">
      <c r="A209" s="305"/>
      <c r="B209" s="283"/>
      <c r="C209" s="283"/>
      <c r="D209" s="287"/>
      <c r="E209" s="283"/>
      <c r="F209" s="89">
        <f t="shared" si="10"/>
        <v>0</v>
      </c>
      <c r="G209" s="125" t="s">
        <v>354</v>
      </c>
      <c r="I209" s="125"/>
    </row>
    <row r="210" spans="1:9" s="112" customFormat="1" hidden="1" x14ac:dyDescent="0.3">
      <c r="A210" s="305"/>
      <c r="B210" s="283"/>
      <c r="C210" s="283"/>
      <c r="D210" s="287"/>
      <c r="E210" s="283"/>
      <c r="F210" s="89">
        <f t="shared" si="10"/>
        <v>0</v>
      </c>
      <c r="G210" s="125" t="s">
        <v>354</v>
      </c>
      <c r="I210" s="125"/>
    </row>
    <row r="211" spans="1:9" s="112" customFormat="1" hidden="1" x14ac:dyDescent="0.3">
      <c r="A211" s="305"/>
      <c r="B211" s="283"/>
      <c r="C211" s="283"/>
      <c r="D211" s="287"/>
      <c r="E211" s="283"/>
      <c r="F211" s="89">
        <f t="shared" si="10"/>
        <v>0</v>
      </c>
      <c r="G211" s="125" t="s">
        <v>354</v>
      </c>
      <c r="I211" s="125"/>
    </row>
    <row r="212" spans="1:9" s="112" customFormat="1" hidden="1" x14ac:dyDescent="0.3">
      <c r="A212" s="305"/>
      <c r="B212" s="283"/>
      <c r="C212" s="283"/>
      <c r="D212" s="287"/>
      <c r="E212" s="283"/>
      <c r="F212" s="89">
        <f t="shared" si="10"/>
        <v>0</v>
      </c>
      <c r="G212" s="125" t="s">
        <v>354</v>
      </c>
      <c r="I212" s="125"/>
    </row>
    <row r="213" spans="1:9" s="112" customFormat="1" hidden="1" x14ac:dyDescent="0.3">
      <c r="A213" s="305"/>
      <c r="B213" s="283"/>
      <c r="C213" s="283"/>
      <c r="D213" s="287"/>
      <c r="E213" s="283"/>
      <c r="F213" s="89">
        <f t="shared" si="10"/>
        <v>0</v>
      </c>
      <c r="G213" s="125" t="s">
        <v>354</v>
      </c>
      <c r="I213" s="125"/>
    </row>
    <row r="214" spans="1:9" s="112" customFormat="1" hidden="1" x14ac:dyDescent="0.3">
      <c r="A214" s="305"/>
      <c r="B214" s="283"/>
      <c r="C214" s="283"/>
      <c r="D214" s="287"/>
      <c r="E214" s="283"/>
      <c r="F214" s="89">
        <f t="shared" si="10"/>
        <v>0</v>
      </c>
      <c r="G214" s="125" t="s">
        <v>354</v>
      </c>
      <c r="I214" s="125"/>
    </row>
    <row r="215" spans="1:9" s="112" customFormat="1" hidden="1" x14ac:dyDescent="0.3">
      <c r="A215" s="305"/>
      <c r="B215" s="283"/>
      <c r="C215" s="283"/>
      <c r="D215" s="287"/>
      <c r="E215" s="283"/>
      <c r="F215" s="89">
        <f t="shared" si="10"/>
        <v>0</v>
      </c>
      <c r="G215" s="125" t="s">
        <v>354</v>
      </c>
      <c r="I215" s="125"/>
    </row>
    <row r="216" spans="1:9" s="112" customFormat="1" hidden="1" x14ac:dyDescent="0.3">
      <c r="A216" s="305"/>
      <c r="B216" s="283"/>
      <c r="C216" s="283"/>
      <c r="D216" s="287"/>
      <c r="E216" s="283"/>
      <c r="F216" s="89">
        <f t="shared" si="10"/>
        <v>0</v>
      </c>
      <c r="G216" s="125" t="s">
        <v>354</v>
      </c>
      <c r="I216" s="125"/>
    </row>
    <row r="217" spans="1:9" s="112" customFormat="1" hidden="1" x14ac:dyDescent="0.3">
      <c r="A217" s="305"/>
      <c r="B217" s="283"/>
      <c r="C217" s="283"/>
      <c r="D217" s="287"/>
      <c r="E217" s="283"/>
      <c r="F217" s="89">
        <f t="shared" si="10"/>
        <v>0</v>
      </c>
      <c r="G217" s="125" t="s">
        <v>354</v>
      </c>
      <c r="I217" s="125"/>
    </row>
    <row r="218" spans="1:9" s="112" customFormat="1" hidden="1" x14ac:dyDescent="0.3">
      <c r="A218" s="305"/>
      <c r="B218" s="283"/>
      <c r="C218" s="283"/>
      <c r="D218" s="287"/>
      <c r="E218" s="283"/>
      <c r="F218" s="89">
        <f t="shared" si="10"/>
        <v>0</v>
      </c>
      <c r="G218" s="125" t="s">
        <v>354</v>
      </c>
      <c r="I218" s="125"/>
    </row>
    <row r="219" spans="1:9" s="112" customFormat="1" hidden="1" x14ac:dyDescent="0.3">
      <c r="A219" s="305"/>
      <c r="B219" s="283"/>
      <c r="C219" s="283"/>
      <c r="D219" s="287"/>
      <c r="E219" s="283"/>
      <c r="F219" s="89">
        <f t="shared" si="10"/>
        <v>0</v>
      </c>
      <c r="G219" s="125" t="s">
        <v>354</v>
      </c>
      <c r="I219" s="125"/>
    </row>
    <row r="220" spans="1:9" s="112" customFormat="1" hidden="1" x14ac:dyDescent="0.3">
      <c r="A220" s="305"/>
      <c r="B220" s="283"/>
      <c r="C220" s="283"/>
      <c r="D220" s="287"/>
      <c r="E220" s="283"/>
      <c r="F220" s="89">
        <f t="shared" si="10"/>
        <v>0</v>
      </c>
      <c r="G220" s="125" t="s">
        <v>354</v>
      </c>
      <c r="I220" s="125"/>
    </row>
    <row r="221" spans="1:9" s="112" customFormat="1" hidden="1" x14ac:dyDescent="0.3">
      <c r="A221" s="305"/>
      <c r="B221" s="283"/>
      <c r="C221" s="283"/>
      <c r="D221" s="287"/>
      <c r="E221" s="283"/>
      <c r="F221" s="89">
        <f t="shared" si="10"/>
        <v>0</v>
      </c>
      <c r="G221" s="125" t="s">
        <v>354</v>
      </c>
      <c r="I221" s="125"/>
    </row>
    <row r="222" spans="1:9" s="112" customFormat="1" hidden="1" x14ac:dyDescent="0.3">
      <c r="A222" s="305"/>
      <c r="B222" s="283"/>
      <c r="C222" s="283"/>
      <c r="D222" s="287"/>
      <c r="E222" s="283"/>
      <c r="F222" s="89">
        <f t="shared" si="10"/>
        <v>0</v>
      </c>
      <c r="G222" s="125" t="s">
        <v>354</v>
      </c>
      <c r="I222" s="125"/>
    </row>
    <row r="223" spans="1:9" s="112" customFormat="1" hidden="1" x14ac:dyDescent="0.3">
      <c r="A223" s="305"/>
      <c r="B223" s="283"/>
      <c r="C223" s="283"/>
      <c r="D223" s="287"/>
      <c r="E223" s="283"/>
      <c r="F223" s="89">
        <f t="shared" si="10"/>
        <v>0</v>
      </c>
      <c r="G223" s="125" t="s">
        <v>354</v>
      </c>
      <c r="I223" s="125"/>
    </row>
    <row r="224" spans="1:9" s="112" customFormat="1" hidden="1" x14ac:dyDescent="0.3">
      <c r="A224" s="305"/>
      <c r="B224" s="283"/>
      <c r="C224" s="283"/>
      <c r="D224" s="287"/>
      <c r="E224" s="283"/>
      <c r="F224" s="89">
        <f t="shared" si="10"/>
        <v>0</v>
      </c>
      <c r="G224" s="125" t="s">
        <v>354</v>
      </c>
      <c r="I224" s="125"/>
    </row>
    <row r="225" spans="1:9" s="112" customFormat="1" hidden="1" x14ac:dyDescent="0.3">
      <c r="A225" s="305"/>
      <c r="B225" s="283"/>
      <c r="C225" s="283"/>
      <c r="D225" s="287"/>
      <c r="E225" s="283"/>
      <c r="F225" s="89">
        <f t="shared" si="10"/>
        <v>0</v>
      </c>
      <c r="G225" s="125" t="s">
        <v>354</v>
      </c>
      <c r="I225" s="125"/>
    </row>
    <row r="226" spans="1:9" s="112" customFormat="1" hidden="1" x14ac:dyDescent="0.3">
      <c r="A226" s="305"/>
      <c r="B226" s="283"/>
      <c r="C226" s="283"/>
      <c r="D226" s="287"/>
      <c r="E226" s="283"/>
      <c r="F226" s="89">
        <f t="shared" si="10"/>
        <v>0</v>
      </c>
      <c r="G226" s="125" t="s">
        <v>354</v>
      </c>
      <c r="I226" s="125"/>
    </row>
    <row r="227" spans="1:9" s="112" customFormat="1" hidden="1" x14ac:dyDescent="0.3">
      <c r="A227" s="305"/>
      <c r="B227" s="283"/>
      <c r="C227" s="283"/>
      <c r="D227" s="287"/>
      <c r="E227" s="283"/>
      <c r="F227" s="89">
        <f t="shared" si="10"/>
        <v>0</v>
      </c>
      <c r="G227" s="125" t="s">
        <v>354</v>
      </c>
      <c r="I227" s="125"/>
    </row>
    <row r="228" spans="1:9" s="112" customFormat="1" hidden="1" x14ac:dyDescent="0.3">
      <c r="A228" s="305"/>
      <c r="B228" s="283"/>
      <c r="C228" s="283"/>
      <c r="D228" s="287"/>
      <c r="E228" s="283"/>
      <c r="F228" s="89">
        <f t="shared" si="10"/>
        <v>0</v>
      </c>
      <c r="G228" s="125" t="s">
        <v>354</v>
      </c>
      <c r="I228" s="125"/>
    </row>
    <row r="229" spans="1:9" s="112" customFormat="1" hidden="1" x14ac:dyDescent="0.3">
      <c r="A229" s="305"/>
      <c r="B229" s="283"/>
      <c r="C229" s="283"/>
      <c r="D229" s="287"/>
      <c r="E229" s="283"/>
      <c r="F229" s="89">
        <f t="shared" si="10"/>
        <v>0</v>
      </c>
      <c r="G229" s="125" t="s">
        <v>354</v>
      </c>
      <c r="I229" s="125"/>
    </row>
    <row r="230" spans="1:9" s="112" customFormat="1" hidden="1" x14ac:dyDescent="0.3">
      <c r="A230" s="305"/>
      <c r="B230" s="283"/>
      <c r="C230" s="283"/>
      <c r="D230" s="287"/>
      <c r="E230" s="283"/>
      <c r="F230" s="89">
        <f t="shared" si="10"/>
        <v>0</v>
      </c>
      <c r="G230" s="125" t="s">
        <v>354</v>
      </c>
      <c r="I230" s="125"/>
    </row>
    <row r="231" spans="1:9" s="112" customFormat="1" hidden="1" x14ac:dyDescent="0.3">
      <c r="A231" s="305"/>
      <c r="B231" s="283"/>
      <c r="C231" s="283"/>
      <c r="D231" s="287"/>
      <c r="E231" s="283"/>
      <c r="F231" s="89">
        <f t="shared" si="10"/>
        <v>0</v>
      </c>
      <c r="G231" s="125" t="s">
        <v>354</v>
      </c>
      <c r="I231" s="125"/>
    </row>
    <row r="232" spans="1:9" s="112" customFormat="1" hidden="1" x14ac:dyDescent="0.3">
      <c r="A232" s="305"/>
      <c r="B232" s="283"/>
      <c r="C232" s="283"/>
      <c r="D232" s="287"/>
      <c r="E232" s="283"/>
      <c r="F232" s="89">
        <f t="shared" si="10"/>
        <v>0</v>
      </c>
      <c r="G232" s="125" t="s">
        <v>354</v>
      </c>
      <c r="I232" s="125"/>
    </row>
    <row r="233" spans="1:9" s="112" customFormat="1" hidden="1" x14ac:dyDescent="0.3">
      <c r="A233" s="305"/>
      <c r="B233" s="283"/>
      <c r="C233" s="283"/>
      <c r="D233" s="287"/>
      <c r="E233" s="283"/>
      <c r="F233" s="89">
        <f t="shared" ref="F233:F264" si="11">ROUND(+B233*D233*E233,2)</f>
        <v>0</v>
      </c>
      <c r="G233" s="125" t="s">
        <v>354</v>
      </c>
      <c r="I233" s="125"/>
    </row>
    <row r="234" spans="1:9" s="112" customFormat="1" hidden="1" x14ac:dyDescent="0.3">
      <c r="A234" s="305"/>
      <c r="B234" s="283"/>
      <c r="C234" s="283"/>
      <c r="D234" s="287"/>
      <c r="E234" s="283"/>
      <c r="F234" s="89">
        <f t="shared" si="11"/>
        <v>0</v>
      </c>
      <c r="G234" s="125" t="s">
        <v>354</v>
      </c>
      <c r="I234" s="125"/>
    </row>
    <row r="235" spans="1:9" s="112" customFormat="1" hidden="1" x14ac:dyDescent="0.3">
      <c r="A235" s="305"/>
      <c r="B235" s="283"/>
      <c r="C235" s="283"/>
      <c r="D235" s="287"/>
      <c r="E235" s="283"/>
      <c r="F235" s="89">
        <f t="shared" si="11"/>
        <v>0</v>
      </c>
      <c r="G235" s="125" t="s">
        <v>354</v>
      </c>
      <c r="I235" s="125"/>
    </row>
    <row r="236" spans="1:9" s="112" customFormat="1" hidden="1" x14ac:dyDescent="0.3">
      <c r="A236" s="305"/>
      <c r="B236" s="283"/>
      <c r="C236" s="283"/>
      <c r="D236" s="287"/>
      <c r="E236" s="283"/>
      <c r="F236" s="89">
        <f t="shared" si="11"/>
        <v>0</v>
      </c>
      <c r="G236" s="125" t="s">
        <v>354</v>
      </c>
      <c r="I236" s="125"/>
    </row>
    <row r="237" spans="1:9" s="112" customFormat="1" hidden="1" x14ac:dyDescent="0.3">
      <c r="A237" s="305"/>
      <c r="B237" s="283"/>
      <c r="C237" s="283"/>
      <c r="D237" s="287"/>
      <c r="E237" s="283"/>
      <c r="F237" s="89">
        <f t="shared" si="11"/>
        <v>0</v>
      </c>
      <c r="G237" s="125" t="s">
        <v>354</v>
      </c>
      <c r="I237" s="125"/>
    </row>
    <row r="238" spans="1:9" s="112" customFormat="1" hidden="1" x14ac:dyDescent="0.3">
      <c r="A238" s="305"/>
      <c r="B238" s="283"/>
      <c r="C238" s="283"/>
      <c r="D238" s="287"/>
      <c r="E238" s="283"/>
      <c r="F238" s="89">
        <f t="shared" si="11"/>
        <v>0</v>
      </c>
      <c r="G238" s="125" t="s">
        <v>354</v>
      </c>
      <c r="I238" s="125"/>
    </row>
    <row r="239" spans="1:9" s="112" customFormat="1" hidden="1" x14ac:dyDescent="0.3">
      <c r="A239" s="305"/>
      <c r="B239" s="283"/>
      <c r="C239" s="283"/>
      <c r="D239" s="287"/>
      <c r="E239" s="283"/>
      <c r="F239" s="89">
        <f t="shared" si="11"/>
        <v>0</v>
      </c>
      <c r="G239" s="125" t="s">
        <v>354</v>
      </c>
      <c r="I239" s="125"/>
    </row>
    <row r="240" spans="1:9" s="112" customFormat="1" hidden="1" x14ac:dyDescent="0.3">
      <c r="A240" s="305"/>
      <c r="B240" s="283"/>
      <c r="C240" s="283"/>
      <c r="D240" s="287"/>
      <c r="E240" s="283"/>
      <c r="F240" s="89">
        <f t="shared" si="11"/>
        <v>0</v>
      </c>
      <c r="G240" s="125" t="s">
        <v>354</v>
      </c>
      <c r="I240" s="125"/>
    </row>
    <row r="241" spans="1:9" s="112" customFormat="1" hidden="1" x14ac:dyDescent="0.3">
      <c r="A241" s="305"/>
      <c r="B241" s="283"/>
      <c r="C241" s="283"/>
      <c r="D241" s="287"/>
      <c r="E241" s="283"/>
      <c r="F241" s="89">
        <f t="shared" si="11"/>
        <v>0</v>
      </c>
      <c r="G241" s="125" t="s">
        <v>354</v>
      </c>
      <c r="I241" s="125"/>
    </row>
    <row r="242" spans="1:9" s="112" customFormat="1" hidden="1" x14ac:dyDescent="0.3">
      <c r="A242" s="305"/>
      <c r="B242" s="283"/>
      <c r="C242" s="283"/>
      <c r="D242" s="287"/>
      <c r="E242" s="283"/>
      <c r="F242" s="89">
        <f t="shared" si="11"/>
        <v>0</v>
      </c>
      <c r="G242" s="125" t="s">
        <v>354</v>
      </c>
      <c r="I242" s="125"/>
    </row>
    <row r="243" spans="1:9" s="112" customFormat="1" hidden="1" x14ac:dyDescent="0.3">
      <c r="A243" s="305"/>
      <c r="B243" s="283"/>
      <c r="C243" s="283"/>
      <c r="D243" s="287"/>
      <c r="E243" s="283"/>
      <c r="F243" s="89">
        <f t="shared" si="11"/>
        <v>0</v>
      </c>
      <c r="G243" s="125" t="s">
        <v>354</v>
      </c>
      <c r="I243" s="125"/>
    </row>
    <row r="244" spans="1:9" s="112" customFormat="1" hidden="1" x14ac:dyDescent="0.3">
      <c r="A244" s="305"/>
      <c r="B244" s="283"/>
      <c r="C244" s="283"/>
      <c r="D244" s="287"/>
      <c r="E244" s="283"/>
      <c r="F244" s="89">
        <f t="shared" si="11"/>
        <v>0</v>
      </c>
      <c r="G244" s="125" t="s">
        <v>354</v>
      </c>
      <c r="I244" s="125"/>
    </row>
    <row r="245" spans="1:9" s="112" customFormat="1" hidden="1" x14ac:dyDescent="0.3">
      <c r="A245" s="305"/>
      <c r="B245" s="283"/>
      <c r="C245" s="283"/>
      <c r="D245" s="287"/>
      <c r="E245" s="283"/>
      <c r="F245" s="89">
        <f t="shared" si="11"/>
        <v>0</v>
      </c>
      <c r="G245" s="125" t="s">
        <v>354</v>
      </c>
      <c r="I245" s="125"/>
    </row>
    <row r="246" spans="1:9" s="112" customFormat="1" hidden="1" x14ac:dyDescent="0.3">
      <c r="A246" s="305"/>
      <c r="B246" s="283"/>
      <c r="C246" s="283"/>
      <c r="D246" s="287"/>
      <c r="E246" s="283"/>
      <c r="F246" s="89">
        <f t="shared" si="11"/>
        <v>0</v>
      </c>
      <c r="G246" s="125" t="s">
        <v>354</v>
      </c>
      <c r="I246" s="125"/>
    </row>
    <row r="247" spans="1:9" s="112" customFormat="1" hidden="1" x14ac:dyDescent="0.3">
      <c r="A247" s="305"/>
      <c r="B247" s="283"/>
      <c r="C247" s="283"/>
      <c r="D247" s="287"/>
      <c r="E247" s="283"/>
      <c r="F247" s="89">
        <f t="shared" si="11"/>
        <v>0</v>
      </c>
      <c r="G247" s="125" t="s">
        <v>354</v>
      </c>
      <c r="I247" s="125"/>
    </row>
    <row r="248" spans="1:9" s="112" customFormat="1" hidden="1" x14ac:dyDescent="0.3">
      <c r="A248" s="305"/>
      <c r="B248" s="283"/>
      <c r="C248" s="283"/>
      <c r="D248" s="287"/>
      <c r="E248" s="283"/>
      <c r="F248" s="89">
        <f t="shared" si="11"/>
        <v>0</v>
      </c>
      <c r="G248" s="125" t="s">
        <v>354</v>
      </c>
      <c r="I248" s="125"/>
    </row>
    <row r="249" spans="1:9" s="112" customFormat="1" hidden="1" x14ac:dyDescent="0.3">
      <c r="A249" s="305"/>
      <c r="B249" s="283"/>
      <c r="C249" s="283"/>
      <c r="D249" s="287"/>
      <c r="E249" s="283"/>
      <c r="F249" s="89">
        <f t="shared" si="11"/>
        <v>0</v>
      </c>
      <c r="G249" s="125" t="s">
        <v>354</v>
      </c>
      <c r="I249" s="125"/>
    </row>
    <row r="250" spans="1:9" s="112" customFormat="1" hidden="1" x14ac:dyDescent="0.3">
      <c r="A250" s="305"/>
      <c r="B250" s="283"/>
      <c r="C250" s="283"/>
      <c r="D250" s="287"/>
      <c r="E250" s="283"/>
      <c r="F250" s="89">
        <f t="shared" si="11"/>
        <v>0</v>
      </c>
      <c r="G250" s="125" t="s">
        <v>354</v>
      </c>
      <c r="I250" s="125"/>
    </row>
    <row r="251" spans="1:9" s="112" customFormat="1" hidden="1" x14ac:dyDescent="0.3">
      <c r="A251" s="305"/>
      <c r="B251" s="283"/>
      <c r="C251" s="283"/>
      <c r="D251" s="287"/>
      <c r="E251" s="283"/>
      <c r="F251" s="89">
        <f t="shared" si="11"/>
        <v>0</v>
      </c>
      <c r="G251" s="125" t="s">
        <v>354</v>
      </c>
      <c r="I251" s="125"/>
    </row>
    <row r="252" spans="1:9" s="112" customFormat="1" hidden="1" x14ac:dyDescent="0.3">
      <c r="A252" s="305"/>
      <c r="B252" s="283"/>
      <c r="C252" s="283"/>
      <c r="D252" s="287"/>
      <c r="E252" s="283"/>
      <c r="F252" s="89">
        <f t="shared" si="11"/>
        <v>0</v>
      </c>
      <c r="G252" s="125" t="s">
        <v>354</v>
      </c>
      <c r="I252" s="125"/>
    </row>
    <row r="253" spans="1:9" s="112" customFormat="1" hidden="1" x14ac:dyDescent="0.3">
      <c r="A253" s="305"/>
      <c r="B253" s="283"/>
      <c r="C253" s="283"/>
      <c r="D253" s="287"/>
      <c r="E253" s="283"/>
      <c r="F253" s="89">
        <f t="shared" si="11"/>
        <v>0</v>
      </c>
      <c r="G253" s="125" t="s">
        <v>354</v>
      </c>
      <c r="I253" s="125"/>
    </row>
    <row r="254" spans="1:9" s="112" customFormat="1" hidden="1" x14ac:dyDescent="0.3">
      <c r="A254" s="305"/>
      <c r="B254" s="283"/>
      <c r="C254" s="283"/>
      <c r="D254" s="287"/>
      <c r="E254" s="283"/>
      <c r="F254" s="89">
        <f t="shared" si="11"/>
        <v>0</v>
      </c>
      <c r="G254" s="125" t="s">
        <v>354</v>
      </c>
      <c r="I254" s="125"/>
    </row>
    <row r="255" spans="1:9" s="112" customFormat="1" hidden="1" x14ac:dyDescent="0.3">
      <c r="A255" s="305"/>
      <c r="B255" s="283"/>
      <c r="C255" s="283"/>
      <c r="D255" s="287"/>
      <c r="E255" s="283"/>
      <c r="F255" s="89">
        <f t="shared" si="11"/>
        <v>0</v>
      </c>
      <c r="G255" s="125" t="s">
        <v>354</v>
      </c>
      <c r="I255" s="125"/>
    </row>
    <row r="256" spans="1:9" s="112" customFormat="1" hidden="1" x14ac:dyDescent="0.3">
      <c r="A256" s="305"/>
      <c r="B256" s="283"/>
      <c r="C256" s="283"/>
      <c r="D256" s="287"/>
      <c r="E256" s="283"/>
      <c r="F256" s="89">
        <f t="shared" si="11"/>
        <v>0</v>
      </c>
      <c r="G256" s="125" t="s">
        <v>354</v>
      </c>
      <c r="I256" s="125"/>
    </row>
    <row r="257" spans="1:17" s="112" customFormat="1" hidden="1" x14ac:dyDescent="0.3">
      <c r="A257" s="305"/>
      <c r="B257" s="283"/>
      <c r="C257" s="283"/>
      <c r="D257" s="287"/>
      <c r="E257" s="283"/>
      <c r="F257" s="89">
        <f t="shared" si="11"/>
        <v>0</v>
      </c>
      <c r="G257" s="125" t="s">
        <v>354</v>
      </c>
      <c r="I257" s="125"/>
    </row>
    <row r="258" spans="1:17" s="112" customFormat="1" hidden="1" x14ac:dyDescent="0.3">
      <c r="A258" s="305"/>
      <c r="B258" s="283"/>
      <c r="C258" s="283"/>
      <c r="D258" s="287"/>
      <c r="E258" s="283"/>
      <c r="F258" s="89">
        <f t="shared" si="11"/>
        <v>0</v>
      </c>
      <c r="G258" s="125" t="s">
        <v>354</v>
      </c>
      <c r="I258" s="125"/>
    </row>
    <row r="259" spans="1:17" s="112" customFormat="1" hidden="1" x14ac:dyDescent="0.3">
      <c r="A259" s="305"/>
      <c r="B259" s="283"/>
      <c r="C259" s="283"/>
      <c r="D259" s="287"/>
      <c r="E259" s="283"/>
      <c r="F259" s="89">
        <f t="shared" si="11"/>
        <v>0</v>
      </c>
      <c r="G259" s="125" t="s">
        <v>354</v>
      </c>
      <c r="I259" s="125"/>
    </row>
    <row r="260" spans="1:17" s="112" customFormat="1" hidden="1" x14ac:dyDescent="0.3">
      <c r="A260" s="305"/>
      <c r="B260" s="283"/>
      <c r="C260" s="283"/>
      <c r="D260" s="287"/>
      <c r="E260" s="283"/>
      <c r="F260" s="89">
        <f t="shared" si="11"/>
        <v>0</v>
      </c>
      <c r="G260" s="125" t="s">
        <v>354</v>
      </c>
      <c r="I260" s="125"/>
    </row>
    <row r="261" spans="1:17" s="112" customFormat="1" hidden="1" x14ac:dyDescent="0.3">
      <c r="A261" s="305"/>
      <c r="B261" s="283"/>
      <c r="C261" s="283"/>
      <c r="D261" s="287"/>
      <c r="E261" s="283"/>
      <c r="F261" s="89">
        <f t="shared" si="11"/>
        <v>0</v>
      </c>
      <c r="G261" s="125" t="s">
        <v>354</v>
      </c>
      <c r="I261" s="125"/>
    </row>
    <row r="262" spans="1:17" s="112" customFormat="1" hidden="1" x14ac:dyDescent="0.3">
      <c r="A262" s="305"/>
      <c r="B262" s="283"/>
      <c r="C262" s="283"/>
      <c r="D262" s="287"/>
      <c r="E262" s="283"/>
      <c r="F262" s="89">
        <f t="shared" si="11"/>
        <v>0</v>
      </c>
      <c r="G262" s="125" t="s">
        <v>354</v>
      </c>
      <c r="I262" s="125"/>
    </row>
    <row r="263" spans="1:17" s="112" customFormat="1" hidden="1" x14ac:dyDescent="0.3">
      <c r="A263" s="305"/>
      <c r="B263" s="283"/>
      <c r="C263" s="283"/>
      <c r="D263" s="287"/>
      <c r="E263" s="283"/>
      <c r="F263" s="89">
        <f t="shared" si="11"/>
        <v>0</v>
      </c>
      <c r="G263" s="125" t="s">
        <v>354</v>
      </c>
      <c r="I263" s="125"/>
    </row>
    <row r="264" spans="1:17" s="112" customFormat="1" hidden="1" x14ac:dyDescent="0.3">
      <c r="A264" s="305"/>
      <c r="B264" s="283"/>
      <c r="C264" s="283"/>
      <c r="D264" s="287"/>
      <c r="E264" s="283"/>
      <c r="F264" s="89">
        <f t="shared" si="11"/>
        <v>0</v>
      </c>
      <c r="G264" s="125" t="s">
        <v>354</v>
      </c>
      <c r="I264" s="125"/>
    </row>
    <row r="265" spans="1:17" s="112" customFormat="1" hidden="1" x14ac:dyDescent="0.3">
      <c r="A265" s="305"/>
      <c r="B265" s="283"/>
      <c r="C265" s="283"/>
      <c r="D265" s="287"/>
      <c r="E265" s="283"/>
      <c r="F265" s="89">
        <f t="shared" ref="F265:F266" si="12">ROUND(+B265*D265*E265,2)</f>
        <v>0</v>
      </c>
      <c r="G265" s="125" t="s">
        <v>354</v>
      </c>
      <c r="I265" s="125"/>
    </row>
    <row r="266" spans="1:17" s="112" customFormat="1" x14ac:dyDescent="0.3">
      <c r="A266" s="286" t="s">
        <v>332</v>
      </c>
      <c r="B266" s="283">
        <v>4</v>
      </c>
      <c r="C266" s="283" t="s">
        <v>315</v>
      </c>
      <c r="D266" s="287">
        <f t="shared" ref="D266" ca="1" si="13">RAND()*1000000</f>
        <v>165536.808207708</v>
      </c>
      <c r="E266" s="283">
        <v>3</v>
      </c>
      <c r="F266" s="315">
        <f t="shared" ca="1" si="12"/>
        <v>1986441.7</v>
      </c>
      <c r="G266" s="125" t="s">
        <v>354</v>
      </c>
    </row>
    <row r="267" spans="1:17" s="112" customFormat="1" x14ac:dyDescent="0.3">
      <c r="A267" s="244"/>
      <c r="B267" s="100"/>
      <c r="C267" s="100"/>
      <c r="D267" s="211"/>
      <c r="E267" s="219" t="s">
        <v>36</v>
      </c>
      <c r="F267" s="329">
        <f ca="1">ROUND(SUBTOTAL(109,F136:F266),2)</f>
        <v>21324395.890000001</v>
      </c>
      <c r="G267" s="125" t="s">
        <v>354</v>
      </c>
      <c r="I267" s="128" t="s">
        <v>357</v>
      </c>
    </row>
    <row r="268" spans="1:17" x14ac:dyDescent="0.3">
      <c r="F268" s="317"/>
      <c r="G268" s="125" t="s">
        <v>352</v>
      </c>
    </row>
    <row r="269" spans="1:17" x14ac:dyDescent="0.3">
      <c r="C269" s="567" t="s">
        <v>75</v>
      </c>
      <c r="D269" s="567"/>
      <c r="E269" s="567"/>
      <c r="F269" s="89">
        <f ca="1">+F267+F135</f>
        <v>45950367.230000004</v>
      </c>
      <c r="G269" s="125" t="s">
        <v>352</v>
      </c>
      <c r="I269" s="152" t="s">
        <v>249</v>
      </c>
    </row>
    <row r="270" spans="1:17" s="112" customFormat="1" x14ac:dyDescent="0.3">
      <c r="A270" s="100"/>
      <c r="B270" s="100"/>
      <c r="C270" s="100"/>
      <c r="D270" s="100"/>
      <c r="E270" s="100"/>
      <c r="F270" s="141"/>
      <c r="G270" s="125" t="s">
        <v>352</v>
      </c>
    </row>
    <row r="271" spans="1:17" s="112" customFormat="1" x14ac:dyDescent="0.3">
      <c r="A271" s="117" t="s">
        <v>73</v>
      </c>
      <c r="B271" s="118"/>
      <c r="C271" s="118"/>
      <c r="D271" s="118"/>
      <c r="E271" s="118"/>
      <c r="F271" s="119"/>
      <c r="G271" s="125" t="s">
        <v>353</v>
      </c>
      <c r="I271" s="153" t="s">
        <v>248</v>
      </c>
    </row>
    <row r="272" spans="1:17" s="112" customFormat="1" ht="45" customHeight="1" x14ac:dyDescent="0.3">
      <c r="A272" s="559" t="s">
        <v>340</v>
      </c>
      <c r="B272" s="560"/>
      <c r="C272" s="560"/>
      <c r="D272" s="560"/>
      <c r="E272" s="560"/>
      <c r="F272" s="561"/>
      <c r="G272" s="125" t="s">
        <v>353</v>
      </c>
      <c r="I272" s="556" t="s">
        <v>310</v>
      </c>
      <c r="J272" s="556"/>
      <c r="K272" s="556"/>
      <c r="L272" s="556"/>
      <c r="M272" s="556"/>
      <c r="N272" s="556"/>
      <c r="O272" s="556"/>
      <c r="P272" s="556"/>
      <c r="Q272" s="556"/>
    </row>
    <row r="273" spans="1:17" x14ac:dyDescent="0.3">
      <c r="G273" s="112" t="s">
        <v>354</v>
      </c>
      <c r="I273" s="153"/>
    </row>
    <row r="274" spans="1:17" s="112" customFormat="1" x14ac:dyDescent="0.3">
      <c r="A274" s="117" t="s">
        <v>74</v>
      </c>
      <c r="B274" s="122"/>
      <c r="C274" s="122"/>
      <c r="D274" s="122"/>
      <c r="E274" s="122"/>
      <c r="F274" s="123"/>
      <c r="G274" s="297" t="s">
        <v>354</v>
      </c>
      <c r="I274" s="153" t="s">
        <v>248</v>
      </c>
    </row>
    <row r="275" spans="1:17" s="112" customFormat="1" ht="45" customHeight="1" x14ac:dyDescent="0.3">
      <c r="A275" s="559" t="s">
        <v>341</v>
      </c>
      <c r="B275" s="560"/>
      <c r="C275" s="560"/>
      <c r="D275" s="560"/>
      <c r="E275" s="560"/>
      <c r="F275" s="561"/>
      <c r="G275" s="112" t="s">
        <v>354</v>
      </c>
      <c r="I275" s="556" t="s">
        <v>310</v>
      </c>
      <c r="J275" s="556"/>
      <c r="K275" s="556"/>
      <c r="L275" s="556"/>
      <c r="M275" s="556"/>
      <c r="N275" s="556"/>
      <c r="O275" s="556"/>
      <c r="P275" s="556"/>
      <c r="Q275" s="556"/>
    </row>
  </sheetData>
  <sheetProtection algorithmName="SHA-512" hashValue="vdC7KMeDzbJjhTNEiQIBCJUqyDhJyeUqR+MlVvNOlC6r7BJVAQxjw3yFuWsN2/Cs7gsWOSnIq9JtBpn1l9LDBw==" saltValue="d5SIrGDSMI5G5XJW9uMH/g=="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ignoredErrors>
    <ignoredError sqref="F134 F266 F5 F6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5" sqref="A5"/>
    </sheetView>
  </sheetViews>
  <sheetFormatPr defaultColWidth="9.109375" defaultRowHeight="14.4" x14ac:dyDescent="0.3"/>
  <cols>
    <col min="1" max="1" width="55.33203125" style="8" customWidth="1"/>
    <col min="2" max="5" width="15.33203125" style="8" customWidth="1"/>
    <col min="6" max="6" width="17" style="8" customWidth="1"/>
    <col min="7" max="7" width="11" hidden="1" customWidth="1"/>
    <col min="8" max="8" width="2.6640625" style="8" customWidth="1"/>
    <col min="9" max="16384" width="9.109375" style="8"/>
  </cols>
  <sheetData>
    <row r="1" spans="1:9" ht="20.25" customHeight="1" x14ac:dyDescent="0.3">
      <c r="A1" s="554" t="s">
        <v>188</v>
      </c>
      <c r="B1" s="554"/>
      <c r="C1" s="554"/>
      <c r="D1" s="554"/>
      <c r="E1" s="554"/>
      <c r="F1" s="8">
        <f>+'Section A'!B2</f>
        <v>0</v>
      </c>
      <c r="G1" s="56" t="s">
        <v>355</v>
      </c>
    </row>
    <row r="2" spans="1:9" ht="48" customHeight="1" x14ac:dyDescent="0.3">
      <c r="A2" s="555" t="s">
        <v>251</v>
      </c>
      <c r="B2" s="555"/>
      <c r="C2" s="555"/>
      <c r="D2" s="555"/>
      <c r="E2" s="555"/>
      <c r="F2" s="555"/>
      <c r="G2" s="8" t="s">
        <v>352</v>
      </c>
    </row>
    <row r="3" spans="1:9" x14ac:dyDescent="0.3">
      <c r="A3" s="13"/>
      <c r="B3" s="13"/>
      <c r="C3" s="13"/>
      <c r="D3" s="13"/>
      <c r="E3" s="13"/>
      <c r="F3" s="13"/>
      <c r="G3" t="s">
        <v>352</v>
      </c>
    </row>
    <row r="4" spans="1:9" ht="26.4" x14ac:dyDescent="0.3">
      <c r="A4" s="241" t="s">
        <v>64</v>
      </c>
      <c r="B4" s="60" t="s">
        <v>46</v>
      </c>
      <c r="C4" s="60" t="s">
        <v>45</v>
      </c>
      <c r="D4" s="60" t="s">
        <v>34</v>
      </c>
      <c r="E4" s="60" t="s">
        <v>33</v>
      </c>
      <c r="F4" s="14" t="s">
        <v>294</v>
      </c>
      <c r="G4" s="296" t="s">
        <v>352</v>
      </c>
      <c r="I4" s="153" t="s">
        <v>247</v>
      </c>
    </row>
    <row r="5" spans="1:9" s="112" customFormat="1" x14ac:dyDescent="0.3">
      <c r="A5" s="246"/>
      <c r="B5" s="283"/>
      <c r="C5" s="283"/>
      <c r="D5" s="287"/>
      <c r="E5" s="283"/>
      <c r="F5" s="89">
        <f t="shared" ref="F5:F133" si="0">ROUND(+B5*D5*E5,2)</f>
        <v>0</v>
      </c>
      <c r="G5" s="125" t="s">
        <v>353</v>
      </c>
      <c r="I5" s="125"/>
    </row>
    <row r="6" spans="1:9" s="112" customFormat="1" x14ac:dyDescent="0.3">
      <c r="A6" s="305"/>
      <c r="B6" s="283"/>
      <c r="C6" s="283"/>
      <c r="D6" s="287"/>
      <c r="E6" s="283"/>
      <c r="F6" s="89">
        <f t="shared" si="0"/>
        <v>0</v>
      </c>
      <c r="G6" s="125" t="s">
        <v>353</v>
      </c>
      <c r="I6" s="125"/>
    </row>
    <row r="7" spans="1:9" s="112" customFormat="1" x14ac:dyDescent="0.3">
      <c r="A7" s="305"/>
      <c r="B7" s="283"/>
      <c r="C7" s="283"/>
      <c r="D7" s="287"/>
      <c r="E7" s="283"/>
      <c r="F7" s="89">
        <f t="shared" si="0"/>
        <v>0</v>
      </c>
      <c r="G7" s="125" t="s">
        <v>353</v>
      </c>
      <c r="I7" s="125"/>
    </row>
    <row r="8" spans="1:9" s="112" customFormat="1" hidden="1" x14ac:dyDescent="0.3">
      <c r="A8" s="305"/>
      <c r="B8" s="283"/>
      <c r="C8" s="283"/>
      <c r="D8" s="287"/>
      <c r="E8" s="283"/>
      <c r="F8" s="89">
        <f t="shared" si="0"/>
        <v>0</v>
      </c>
      <c r="G8" s="125" t="s">
        <v>353</v>
      </c>
      <c r="I8" s="125"/>
    </row>
    <row r="9" spans="1:9" s="112" customFormat="1" hidden="1" x14ac:dyDescent="0.3">
      <c r="A9" s="305"/>
      <c r="B9" s="283"/>
      <c r="C9" s="283"/>
      <c r="D9" s="287"/>
      <c r="E9" s="283"/>
      <c r="F9" s="89">
        <f t="shared" si="0"/>
        <v>0</v>
      </c>
      <c r="G9" s="125" t="s">
        <v>353</v>
      </c>
      <c r="I9" s="125"/>
    </row>
    <row r="10" spans="1:9" s="112" customFormat="1" hidden="1" x14ac:dyDescent="0.3">
      <c r="A10" s="305"/>
      <c r="B10" s="283"/>
      <c r="C10" s="283"/>
      <c r="D10" s="287"/>
      <c r="E10" s="283"/>
      <c r="F10" s="89">
        <f t="shared" si="0"/>
        <v>0</v>
      </c>
      <c r="G10" s="125" t="s">
        <v>353</v>
      </c>
      <c r="I10" s="125"/>
    </row>
    <row r="11" spans="1:9" s="112" customFormat="1" hidden="1" x14ac:dyDescent="0.3">
      <c r="A11" s="305"/>
      <c r="B11" s="283"/>
      <c r="C11" s="283"/>
      <c r="D11" s="287"/>
      <c r="E11" s="283"/>
      <c r="F11" s="89">
        <f t="shared" si="0"/>
        <v>0</v>
      </c>
      <c r="G11" s="125" t="s">
        <v>353</v>
      </c>
      <c r="I11" s="125"/>
    </row>
    <row r="12" spans="1:9" s="112" customFormat="1" hidden="1" x14ac:dyDescent="0.3">
      <c r="A12" s="305"/>
      <c r="B12" s="283"/>
      <c r="C12" s="283"/>
      <c r="D12" s="287"/>
      <c r="E12" s="283"/>
      <c r="F12" s="89">
        <f t="shared" si="0"/>
        <v>0</v>
      </c>
      <c r="G12" s="125" t="s">
        <v>353</v>
      </c>
      <c r="I12" s="125"/>
    </row>
    <row r="13" spans="1:9" s="112" customFormat="1" hidden="1" x14ac:dyDescent="0.3">
      <c r="A13" s="305"/>
      <c r="B13" s="283"/>
      <c r="C13" s="283"/>
      <c r="D13" s="287"/>
      <c r="E13" s="283"/>
      <c r="F13" s="89">
        <f t="shared" si="0"/>
        <v>0</v>
      </c>
      <c r="G13" s="125" t="s">
        <v>353</v>
      </c>
      <c r="I13" s="125"/>
    </row>
    <row r="14" spans="1:9" s="112" customFormat="1" hidden="1" x14ac:dyDescent="0.3">
      <c r="A14" s="305"/>
      <c r="B14" s="283"/>
      <c r="C14" s="283"/>
      <c r="D14" s="287"/>
      <c r="E14" s="283"/>
      <c r="F14" s="89">
        <f t="shared" si="0"/>
        <v>0</v>
      </c>
      <c r="G14" s="125" t="s">
        <v>353</v>
      </c>
      <c r="I14" s="125"/>
    </row>
    <row r="15" spans="1:9" s="112" customFormat="1" hidden="1" x14ac:dyDescent="0.3">
      <c r="A15" s="305"/>
      <c r="B15" s="283"/>
      <c r="C15" s="283"/>
      <c r="D15" s="287"/>
      <c r="E15" s="283"/>
      <c r="F15" s="89">
        <f t="shared" si="0"/>
        <v>0</v>
      </c>
      <c r="G15" s="125" t="s">
        <v>353</v>
      </c>
      <c r="I15" s="125"/>
    </row>
    <row r="16" spans="1:9" s="112" customFormat="1" hidden="1" x14ac:dyDescent="0.3">
      <c r="A16" s="305"/>
      <c r="B16" s="283"/>
      <c r="C16" s="283"/>
      <c r="D16" s="287"/>
      <c r="E16" s="283"/>
      <c r="F16" s="89">
        <f t="shared" si="0"/>
        <v>0</v>
      </c>
      <c r="G16" s="125" t="s">
        <v>353</v>
      </c>
      <c r="I16" s="125"/>
    </row>
    <row r="17" spans="1:9" s="112" customFormat="1" hidden="1" x14ac:dyDescent="0.3">
      <c r="A17" s="305"/>
      <c r="B17" s="283"/>
      <c r="C17" s="283"/>
      <c r="D17" s="287"/>
      <c r="E17" s="283"/>
      <c r="F17" s="89">
        <f t="shared" si="0"/>
        <v>0</v>
      </c>
      <c r="G17" s="125" t="s">
        <v>353</v>
      </c>
      <c r="I17" s="125"/>
    </row>
    <row r="18" spans="1:9" s="112" customFormat="1" hidden="1" x14ac:dyDescent="0.3">
      <c r="A18" s="305"/>
      <c r="B18" s="283"/>
      <c r="C18" s="283"/>
      <c r="D18" s="287"/>
      <c r="E18" s="283"/>
      <c r="F18" s="89">
        <f t="shared" si="0"/>
        <v>0</v>
      </c>
      <c r="G18" s="125" t="s">
        <v>353</v>
      </c>
      <c r="I18" s="125"/>
    </row>
    <row r="19" spans="1:9" s="112" customFormat="1" hidden="1" x14ac:dyDescent="0.3">
      <c r="A19" s="305"/>
      <c r="B19" s="283"/>
      <c r="C19" s="283"/>
      <c r="D19" s="287"/>
      <c r="E19" s="283"/>
      <c r="F19" s="89">
        <f t="shared" si="0"/>
        <v>0</v>
      </c>
      <c r="G19" s="125" t="s">
        <v>353</v>
      </c>
      <c r="I19" s="125"/>
    </row>
    <row r="20" spans="1:9" s="112" customFormat="1" hidden="1" x14ac:dyDescent="0.3">
      <c r="A20" s="305"/>
      <c r="B20" s="283"/>
      <c r="C20" s="283"/>
      <c r="D20" s="287"/>
      <c r="E20" s="283"/>
      <c r="F20" s="89">
        <f t="shared" si="0"/>
        <v>0</v>
      </c>
      <c r="G20" s="125" t="s">
        <v>353</v>
      </c>
      <c r="I20" s="125"/>
    </row>
    <row r="21" spans="1:9" s="112" customFormat="1" hidden="1" x14ac:dyDescent="0.3">
      <c r="A21" s="305"/>
      <c r="B21" s="283"/>
      <c r="C21" s="283"/>
      <c r="D21" s="287"/>
      <c r="E21" s="283"/>
      <c r="F21" s="89">
        <f t="shared" si="0"/>
        <v>0</v>
      </c>
      <c r="G21" s="125" t="s">
        <v>353</v>
      </c>
      <c r="I21" s="125"/>
    </row>
    <row r="22" spans="1:9" s="112" customFormat="1" hidden="1" x14ac:dyDescent="0.3">
      <c r="A22" s="305"/>
      <c r="B22" s="283"/>
      <c r="C22" s="283"/>
      <c r="D22" s="287"/>
      <c r="E22" s="283"/>
      <c r="F22" s="89">
        <f t="shared" si="0"/>
        <v>0</v>
      </c>
      <c r="G22" s="125" t="s">
        <v>353</v>
      </c>
      <c r="I22" s="125"/>
    </row>
    <row r="23" spans="1:9" s="112" customFormat="1" hidden="1" x14ac:dyDescent="0.3">
      <c r="A23" s="305"/>
      <c r="B23" s="283"/>
      <c r="C23" s="283"/>
      <c r="D23" s="287"/>
      <c r="E23" s="283"/>
      <c r="F23" s="89">
        <f t="shared" si="0"/>
        <v>0</v>
      </c>
      <c r="G23" s="125" t="s">
        <v>353</v>
      </c>
      <c r="I23" s="125"/>
    </row>
    <row r="24" spans="1:9" s="112" customFormat="1" hidden="1" x14ac:dyDescent="0.3">
      <c r="A24" s="305"/>
      <c r="B24" s="283"/>
      <c r="C24" s="283"/>
      <c r="D24" s="287"/>
      <c r="E24" s="283"/>
      <c r="F24" s="89">
        <f t="shared" si="0"/>
        <v>0</v>
      </c>
      <c r="G24" s="125" t="s">
        <v>353</v>
      </c>
      <c r="I24" s="125"/>
    </row>
    <row r="25" spans="1:9" s="112" customFormat="1" hidden="1" x14ac:dyDescent="0.3">
      <c r="A25" s="305"/>
      <c r="B25" s="283"/>
      <c r="C25" s="283"/>
      <c r="D25" s="287"/>
      <c r="E25" s="283"/>
      <c r="F25" s="89">
        <f t="shared" si="0"/>
        <v>0</v>
      </c>
      <c r="G25" s="125" t="s">
        <v>353</v>
      </c>
      <c r="I25" s="125"/>
    </row>
    <row r="26" spans="1:9" s="112" customFormat="1" hidden="1" x14ac:dyDescent="0.3">
      <c r="A26" s="305"/>
      <c r="B26" s="283"/>
      <c r="C26" s="283"/>
      <c r="D26" s="287"/>
      <c r="E26" s="283"/>
      <c r="F26" s="89">
        <f t="shared" si="0"/>
        <v>0</v>
      </c>
      <c r="G26" s="125" t="s">
        <v>353</v>
      </c>
      <c r="I26" s="125"/>
    </row>
    <row r="27" spans="1:9" s="112" customFormat="1" hidden="1" x14ac:dyDescent="0.3">
      <c r="A27" s="305"/>
      <c r="B27" s="283"/>
      <c r="C27" s="283"/>
      <c r="D27" s="287"/>
      <c r="E27" s="283"/>
      <c r="F27" s="89">
        <f t="shared" si="0"/>
        <v>0</v>
      </c>
      <c r="G27" s="125" t="s">
        <v>353</v>
      </c>
      <c r="I27" s="125"/>
    </row>
    <row r="28" spans="1:9" s="112" customFormat="1" hidden="1" x14ac:dyDescent="0.3">
      <c r="A28" s="305"/>
      <c r="B28" s="283"/>
      <c r="C28" s="283"/>
      <c r="D28" s="287"/>
      <c r="E28" s="283"/>
      <c r="F28" s="89">
        <f t="shared" si="0"/>
        <v>0</v>
      </c>
      <c r="G28" s="125" t="s">
        <v>353</v>
      </c>
      <c r="I28" s="125"/>
    </row>
    <row r="29" spans="1:9" s="112" customFormat="1" hidden="1" x14ac:dyDescent="0.3">
      <c r="A29" s="305"/>
      <c r="B29" s="283"/>
      <c r="C29" s="283"/>
      <c r="D29" s="287"/>
      <c r="E29" s="283"/>
      <c r="F29" s="89">
        <f t="shared" si="0"/>
        <v>0</v>
      </c>
      <c r="G29" s="125" t="s">
        <v>353</v>
      </c>
      <c r="I29" s="125"/>
    </row>
    <row r="30" spans="1:9" s="112" customFormat="1" hidden="1" x14ac:dyDescent="0.3">
      <c r="A30" s="305"/>
      <c r="B30" s="283"/>
      <c r="C30" s="283"/>
      <c r="D30" s="287"/>
      <c r="E30" s="283"/>
      <c r="F30" s="89">
        <f t="shared" si="0"/>
        <v>0</v>
      </c>
      <c r="G30" s="125" t="s">
        <v>353</v>
      </c>
      <c r="I30" s="125"/>
    </row>
    <row r="31" spans="1:9" s="112" customFormat="1" hidden="1" x14ac:dyDescent="0.3">
      <c r="A31" s="305"/>
      <c r="B31" s="283"/>
      <c r="C31" s="283"/>
      <c r="D31" s="287"/>
      <c r="E31" s="283"/>
      <c r="F31" s="89">
        <f t="shared" si="0"/>
        <v>0</v>
      </c>
      <c r="G31" s="125" t="s">
        <v>353</v>
      </c>
      <c r="I31" s="125"/>
    </row>
    <row r="32" spans="1:9" s="112" customFormat="1" hidden="1" x14ac:dyDescent="0.3">
      <c r="A32" s="305"/>
      <c r="B32" s="283"/>
      <c r="C32" s="283"/>
      <c r="D32" s="287"/>
      <c r="E32" s="283"/>
      <c r="F32" s="89">
        <f t="shared" si="0"/>
        <v>0</v>
      </c>
      <c r="G32" s="125" t="s">
        <v>353</v>
      </c>
      <c r="I32" s="125"/>
    </row>
    <row r="33" spans="1:9" s="112" customFormat="1" hidden="1" x14ac:dyDescent="0.3">
      <c r="A33" s="305"/>
      <c r="B33" s="283"/>
      <c r="C33" s="283"/>
      <c r="D33" s="287"/>
      <c r="E33" s="283"/>
      <c r="F33" s="89">
        <f t="shared" si="0"/>
        <v>0</v>
      </c>
      <c r="G33" s="125" t="s">
        <v>353</v>
      </c>
      <c r="I33" s="125"/>
    </row>
    <row r="34" spans="1:9" s="112" customFormat="1" hidden="1" x14ac:dyDescent="0.3">
      <c r="A34" s="305"/>
      <c r="B34" s="283"/>
      <c r="C34" s="283"/>
      <c r="D34" s="287"/>
      <c r="E34" s="283"/>
      <c r="F34" s="89">
        <f t="shared" si="0"/>
        <v>0</v>
      </c>
      <c r="G34" s="125" t="s">
        <v>353</v>
      </c>
      <c r="I34" s="125"/>
    </row>
    <row r="35" spans="1:9" s="112" customFormat="1" hidden="1" x14ac:dyDescent="0.3">
      <c r="A35" s="305"/>
      <c r="B35" s="283"/>
      <c r="C35" s="283"/>
      <c r="D35" s="287"/>
      <c r="E35" s="283"/>
      <c r="F35" s="89">
        <f t="shared" si="0"/>
        <v>0</v>
      </c>
      <c r="G35" s="125" t="s">
        <v>353</v>
      </c>
      <c r="I35" s="125"/>
    </row>
    <row r="36" spans="1:9" s="112" customFormat="1" hidden="1" x14ac:dyDescent="0.3">
      <c r="A36" s="305"/>
      <c r="B36" s="283"/>
      <c r="C36" s="283"/>
      <c r="D36" s="287"/>
      <c r="E36" s="283"/>
      <c r="F36" s="89">
        <f t="shared" si="0"/>
        <v>0</v>
      </c>
      <c r="G36" s="125" t="s">
        <v>353</v>
      </c>
      <c r="I36" s="125"/>
    </row>
    <row r="37" spans="1:9" s="112" customFormat="1" hidden="1" x14ac:dyDescent="0.3">
      <c r="A37" s="305"/>
      <c r="B37" s="283"/>
      <c r="C37" s="283"/>
      <c r="D37" s="287"/>
      <c r="E37" s="283"/>
      <c r="F37" s="89">
        <f t="shared" si="0"/>
        <v>0</v>
      </c>
      <c r="G37" s="125" t="s">
        <v>353</v>
      </c>
      <c r="I37" s="125"/>
    </row>
    <row r="38" spans="1:9" s="112" customFormat="1" hidden="1" x14ac:dyDescent="0.3">
      <c r="A38" s="305"/>
      <c r="B38" s="283"/>
      <c r="C38" s="283"/>
      <c r="D38" s="287"/>
      <c r="E38" s="283"/>
      <c r="F38" s="89">
        <f t="shared" ref="F38:F69" si="1">ROUND(+B38*D38*E38,2)</f>
        <v>0</v>
      </c>
      <c r="G38" s="125" t="s">
        <v>353</v>
      </c>
      <c r="I38" s="125"/>
    </row>
    <row r="39" spans="1:9" s="112" customFormat="1" hidden="1" x14ac:dyDescent="0.3">
      <c r="A39" s="305"/>
      <c r="B39" s="283"/>
      <c r="C39" s="283"/>
      <c r="D39" s="287"/>
      <c r="E39" s="283"/>
      <c r="F39" s="89">
        <f t="shared" si="1"/>
        <v>0</v>
      </c>
      <c r="G39" s="125" t="s">
        <v>353</v>
      </c>
      <c r="I39" s="125"/>
    </row>
    <row r="40" spans="1:9" s="112" customFormat="1" hidden="1" x14ac:dyDescent="0.3">
      <c r="A40" s="305"/>
      <c r="B40" s="283"/>
      <c r="C40" s="283"/>
      <c r="D40" s="287"/>
      <c r="E40" s="283"/>
      <c r="F40" s="89">
        <f t="shared" si="1"/>
        <v>0</v>
      </c>
      <c r="G40" s="125" t="s">
        <v>353</v>
      </c>
      <c r="I40" s="125"/>
    </row>
    <row r="41" spans="1:9" s="112" customFormat="1" hidden="1" x14ac:dyDescent="0.3">
      <c r="A41" s="305"/>
      <c r="B41" s="283"/>
      <c r="C41" s="283"/>
      <c r="D41" s="287"/>
      <c r="E41" s="283"/>
      <c r="F41" s="89">
        <f t="shared" si="1"/>
        <v>0</v>
      </c>
      <c r="G41" s="125" t="s">
        <v>353</v>
      </c>
      <c r="I41" s="125"/>
    </row>
    <row r="42" spans="1:9" s="112" customFormat="1" hidden="1" x14ac:dyDescent="0.3">
      <c r="A42" s="305"/>
      <c r="B42" s="283"/>
      <c r="C42" s="283"/>
      <c r="D42" s="287"/>
      <c r="E42" s="283"/>
      <c r="F42" s="89">
        <f t="shared" si="1"/>
        <v>0</v>
      </c>
      <c r="G42" s="125" t="s">
        <v>353</v>
      </c>
      <c r="I42" s="125"/>
    </row>
    <row r="43" spans="1:9" s="112" customFormat="1" hidden="1" x14ac:dyDescent="0.3">
      <c r="A43" s="305"/>
      <c r="B43" s="283"/>
      <c r="C43" s="283"/>
      <c r="D43" s="287"/>
      <c r="E43" s="283"/>
      <c r="F43" s="89">
        <f t="shared" si="1"/>
        <v>0</v>
      </c>
      <c r="G43" s="125" t="s">
        <v>353</v>
      </c>
      <c r="I43" s="125"/>
    </row>
    <row r="44" spans="1:9" s="112" customFormat="1" hidden="1" x14ac:dyDescent="0.3">
      <c r="A44" s="305"/>
      <c r="B44" s="283"/>
      <c r="C44" s="283"/>
      <c r="D44" s="287"/>
      <c r="E44" s="283"/>
      <c r="F44" s="89">
        <f t="shared" si="1"/>
        <v>0</v>
      </c>
      <c r="G44" s="125" t="s">
        <v>353</v>
      </c>
      <c r="I44" s="125"/>
    </row>
    <row r="45" spans="1:9" s="112" customFormat="1" hidden="1" x14ac:dyDescent="0.3">
      <c r="A45" s="305"/>
      <c r="B45" s="283"/>
      <c r="C45" s="283"/>
      <c r="D45" s="287"/>
      <c r="E45" s="283"/>
      <c r="F45" s="89">
        <f t="shared" si="1"/>
        <v>0</v>
      </c>
      <c r="G45" s="125" t="s">
        <v>353</v>
      </c>
      <c r="I45" s="125"/>
    </row>
    <row r="46" spans="1:9" s="112" customFormat="1" hidden="1" x14ac:dyDescent="0.3">
      <c r="A46" s="305"/>
      <c r="B46" s="283"/>
      <c r="C46" s="283"/>
      <c r="D46" s="287"/>
      <c r="E46" s="283"/>
      <c r="F46" s="89">
        <f t="shared" si="1"/>
        <v>0</v>
      </c>
      <c r="G46" s="125" t="s">
        <v>353</v>
      </c>
      <c r="I46" s="125"/>
    </row>
    <row r="47" spans="1:9" s="112" customFormat="1" hidden="1" x14ac:dyDescent="0.3">
      <c r="A47" s="305"/>
      <c r="B47" s="283"/>
      <c r="C47" s="283"/>
      <c r="D47" s="287"/>
      <c r="E47" s="283"/>
      <c r="F47" s="89">
        <f t="shared" si="1"/>
        <v>0</v>
      </c>
      <c r="G47" s="125" t="s">
        <v>353</v>
      </c>
      <c r="I47" s="125"/>
    </row>
    <row r="48" spans="1:9" s="112" customFormat="1" hidden="1" x14ac:dyDescent="0.3">
      <c r="A48" s="305"/>
      <c r="B48" s="283"/>
      <c r="C48" s="283"/>
      <c r="D48" s="287"/>
      <c r="E48" s="283"/>
      <c r="F48" s="89">
        <f t="shared" si="1"/>
        <v>0</v>
      </c>
      <c r="G48" s="125" t="s">
        <v>353</v>
      </c>
      <c r="I48" s="125"/>
    </row>
    <row r="49" spans="1:9" s="112" customFormat="1" hidden="1" x14ac:dyDescent="0.3">
      <c r="A49" s="305"/>
      <c r="B49" s="283"/>
      <c r="C49" s="283"/>
      <c r="D49" s="287"/>
      <c r="E49" s="283"/>
      <c r="F49" s="89">
        <f t="shared" si="1"/>
        <v>0</v>
      </c>
      <c r="G49" s="125" t="s">
        <v>353</v>
      </c>
      <c r="I49" s="125"/>
    </row>
    <row r="50" spans="1:9" s="112" customFormat="1" hidden="1" x14ac:dyDescent="0.3">
      <c r="A50" s="305"/>
      <c r="B50" s="283"/>
      <c r="C50" s="283"/>
      <c r="D50" s="287"/>
      <c r="E50" s="283"/>
      <c r="F50" s="89">
        <f t="shared" si="1"/>
        <v>0</v>
      </c>
      <c r="G50" s="125" t="s">
        <v>353</v>
      </c>
      <c r="I50" s="125"/>
    </row>
    <row r="51" spans="1:9" s="112" customFormat="1" hidden="1" x14ac:dyDescent="0.3">
      <c r="A51" s="305"/>
      <c r="B51" s="283"/>
      <c r="C51" s="283"/>
      <c r="D51" s="287"/>
      <c r="E51" s="283"/>
      <c r="F51" s="89">
        <f t="shared" si="1"/>
        <v>0</v>
      </c>
      <c r="G51" s="125" t="s">
        <v>353</v>
      </c>
      <c r="I51" s="125"/>
    </row>
    <row r="52" spans="1:9" s="112" customFormat="1" hidden="1" x14ac:dyDescent="0.3">
      <c r="A52" s="305"/>
      <c r="B52" s="283"/>
      <c r="C52" s="283"/>
      <c r="D52" s="287"/>
      <c r="E52" s="283"/>
      <c r="F52" s="89">
        <f t="shared" si="1"/>
        <v>0</v>
      </c>
      <c r="G52" s="125" t="s">
        <v>353</v>
      </c>
      <c r="I52" s="125"/>
    </row>
    <row r="53" spans="1:9" s="112" customFormat="1" hidden="1" x14ac:dyDescent="0.3">
      <c r="A53" s="305"/>
      <c r="B53" s="283"/>
      <c r="C53" s="283"/>
      <c r="D53" s="287"/>
      <c r="E53" s="283"/>
      <c r="F53" s="89">
        <f t="shared" si="1"/>
        <v>0</v>
      </c>
      <c r="G53" s="125" t="s">
        <v>353</v>
      </c>
      <c r="I53" s="125"/>
    </row>
    <row r="54" spans="1:9" s="112" customFormat="1" hidden="1" x14ac:dyDescent="0.3">
      <c r="A54" s="305"/>
      <c r="B54" s="283"/>
      <c r="C54" s="283"/>
      <c r="D54" s="287"/>
      <c r="E54" s="283"/>
      <c r="F54" s="89">
        <f t="shared" si="1"/>
        <v>0</v>
      </c>
      <c r="G54" s="125" t="s">
        <v>353</v>
      </c>
      <c r="I54" s="125"/>
    </row>
    <row r="55" spans="1:9" s="112" customFormat="1" hidden="1" x14ac:dyDescent="0.3">
      <c r="A55" s="305"/>
      <c r="B55" s="283"/>
      <c r="C55" s="283"/>
      <c r="D55" s="287"/>
      <c r="E55" s="283"/>
      <c r="F55" s="89">
        <f t="shared" si="1"/>
        <v>0</v>
      </c>
      <c r="G55" s="125" t="s">
        <v>353</v>
      </c>
      <c r="I55" s="125"/>
    </row>
    <row r="56" spans="1:9" s="112" customFormat="1" hidden="1" x14ac:dyDescent="0.3">
      <c r="A56" s="305"/>
      <c r="B56" s="283"/>
      <c r="C56" s="283"/>
      <c r="D56" s="287"/>
      <c r="E56" s="283"/>
      <c r="F56" s="89">
        <f t="shared" si="1"/>
        <v>0</v>
      </c>
      <c r="G56" s="125" t="s">
        <v>353</v>
      </c>
      <c r="I56" s="125"/>
    </row>
    <row r="57" spans="1:9" s="112" customFormat="1" hidden="1" x14ac:dyDescent="0.3">
      <c r="A57" s="305"/>
      <c r="B57" s="283"/>
      <c r="C57" s="283"/>
      <c r="D57" s="287"/>
      <c r="E57" s="283"/>
      <c r="F57" s="89">
        <f t="shared" si="1"/>
        <v>0</v>
      </c>
      <c r="G57" s="125" t="s">
        <v>353</v>
      </c>
      <c r="I57" s="125"/>
    </row>
    <row r="58" spans="1:9" s="112" customFormat="1" hidden="1" x14ac:dyDescent="0.3">
      <c r="A58" s="305"/>
      <c r="B58" s="283"/>
      <c r="C58" s="283"/>
      <c r="D58" s="287"/>
      <c r="E58" s="283"/>
      <c r="F58" s="89">
        <f t="shared" si="1"/>
        <v>0</v>
      </c>
      <c r="G58" s="125" t="s">
        <v>353</v>
      </c>
      <c r="I58" s="125"/>
    </row>
    <row r="59" spans="1:9" s="112" customFormat="1" hidden="1" x14ac:dyDescent="0.3">
      <c r="A59" s="305"/>
      <c r="B59" s="283"/>
      <c r="C59" s="283"/>
      <c r="D59" s="287"/>
      <c r="E59" s="283"/>
      <c r="F59" s="89">
        <f t="shared" si="1"/>
        <v>0</v>
      </c>
      <c r="G59" s="125" t="s">
        <v>353</v>
      </c>
      <c r="I59" s="125"/>
    </row>
    <row r="60" spans="1:9" s="112" customFormat="1" hidden="1" x14ac:dyDescent="0.3">
      <c r="A60" s="305"/>
      <c r="B60" s="283"/>
      <c r="C60" s="283"/>
      <c r="D60" s="287"/>
      <c r="E60" s="283"/>
      <c r="F60" s="89">
        <f t="shared" si="1"/>
        <v>0</v>
      </c>
      <c r="G60" s="125" t="s">
        <v>353</v>
      </c>
      <c r="I60" s="125"/>
    </row>
    <row r="61" spans="1:9" s="112" customFormat="1" hidden="1" x14ac:dyDescent="0.3">
      <c r="A61" s="305"/>
      <c r="B61" s="283"/>
      <c r="C61" s="283"/>
      <c r="D61" s="287"/>
      <c r="E61" s="283"/>
      <c r="F61" s="89">
        <f t="shared" si="1"/>
        <v>0</v>
      </c>
      <c r="G61" s="125" t="s">
        <v>353</v>
      </c>
      <c r="I61" s="125"/>
    </row>
    <row r="62" spans="1:9" s="112" customFormat="1" hidden="1" x14ac:dyDescent="0.3">
      <c r="A62" s="305"/>
      <c r="B62" s="283"/>
      <c r="C62" s="283"/>
      <c r="D62" s="287"/>
      <c r="E62" s="283"/>
      <c r="F62" s="89">
        <f t="shared" si="1"/>
        <v>0</v>
      </c>
      <c r="G62" s="125" t="s">
        <v>353</v>
      </c>
      <c r="I62" s="125"/>
    </row>
    <row r="63" spans="1:9" s="112" customFormat="1" hidden="1" x14ac:dyDescent="0.3">
      <c r="A63" s="305"/>
      <c r="B63" s="283"/>
      <c r="C63" s="283"/>
      <c r="D63" s="287"/>
      <c r="E63" s="283"/>
      <c r="F63" s="89">
        <f t="shared" si="1"/>
        <v>0</v>
      </c>
      <c r="G63" s="125" t="s">
        <v>353</v>
      </c>
      <c r="I63" s="125"/>
    </row>
    <row r="64" spans="1:9" s="112" customFormat="1" hidden="1" x14ac:dyDescent="0.3">
      <c r="A64" s="305"/>
      <c r="B64" s="283"/>
      <c r="C64" s="283"/>
      <c r="D64" s="287"/>
      <c r="E64" s="283"/>
      <c r="F64" s="89">
        <f t="shared" si="1"/>
        <v>0</v>
      </c>
      <c r="G64" s="125" t="s">
        <v>353</v>
      </c>
      <c r="I64" s="125"/>
    </row>
    <row r="65" spans="1:9" s="112" customFormat="1" hidden="1" x14ac:dyDescent="0.3">
      <c r="A65" s="305"/>
      <c r="B65" s="283"/>
      <c r="C65" s="283"/>
      <c r="D65" s="287"/>
      <c r="E65" s="283"/>
      <c r="F65" s="89">
        <f t="shared" si="1"/>
        <v>0</v>
      </c>
      <c r="G65" s="125" t="s">
        <v>353</v>
      </c>
      <c r="I65" s="125"/>
    </row>
    <row r="66" spans="1:9" s="112" customFormat="1" hidden="1" x14ac:dyDescent="0.3">
      <c r="A66" s="305"/>
      <c r="B66" s="283"/>
      <c r="C66" s="283"/>
      <c r="D66" s="287"/>
      <c r="E66" s="283"/>
      <c r="F66" s="89">
        <f t="shared" si="1"/>
        <v>0</v>
      </c>
      <c r="G66" s="125" t="s">
        <v>353</v>
      </c>
      <c r="I66" s="125"/>
    </row>
    <row r="67" spans="1:9" s="112" customFormat="1" hidden="1" x14ac:dyDescent="0.3">
      <c r="A67" s="305"/>
      <c r="B67" s="283"/>
      <c r="C67" s="283"/>
      <c r="D67" s="287"/>
      <c r="E67" s="283"/>
      <c r="F67" s="89">
        <f t="shared" si="1"/>
        <v>0</v>
      </c>
      <c r="G67" s="125" t="s">
        <v>353</v>
      </c>
      <c r="I67" s="125"/>
    </row>
    <row r="68" spans="1:9" s="112" customFormat="1" hidden="1" x14ac:dyDescent="0.3">
      <c r="A68" s="305"/>
      <c r="B68" s="283"/>
      <c r="C68" s="283"/>
      <c r="D68" s="287"/>
      <c r="E68" s="283"/>
      <c r="F68" s="89">
        <f t="shared" si="1"/>
        <v>0</v>
      </c>
      <c r="G68" s="125" t="s">
        <v>353</v>
      </c>
      <c r="I68" s="125"/>
    </row>
    <row r="69" spans="1:9" s="112" customFormat="1" hidden="1" x14ac:dyDescent="0.3">
      <c r="A69" s="305"/>
      <c r="B69" s="283"/>
      <c r="C69" s="283"/>
      <c r="D69" s="287"/>
      <c r="E69" s="283"/>
      <c r="F69" s="89">
        <f t="shared" si="1"/>
        <v>0</v>
      </c>
      <c r="G69" s="125" t="s">
        <v>353</v>
      </c>
      <c r="I69" s="125"/>
    </row>
    <row r="70" spans="1:9" s="112" customFormat="1" hidden="1" x14ac:dyDescent="0.3">
      <c r="A70" s="305"/>
      <c r="B70" s="283"/>
      <c r="C70" s="283"/>
      <c r="D70" s="287"/>
      <c r="E70" s="283"/>
      <c r="F70" s="89">
        <f t="shared" ref="F70:F101" si="2">ROUND(+B70*D70*E70,2)</f>
        <v>0</v>
      </c>
      <c r="G70" s="125" t="s">
        <v>353</v>
      </c>
      <c r="I70" s="125"/>
    </row>
    <row r="71" spans="1:9" s="112" customFormat="1" hidden="1" x14ac:dyDescent="0.3">
      <c r="A71" s="305"/>
      <c r="B71" s="283"/>
      <c r="C71" s="283"/>
      <c r="D71" s="287"/>
      <c r="E71" s="283"/>
      <c r="F71" s="89">
        <f t="shared" si="2"/>
        <v>0</v>
      </c>
      <c r="G71" s="125" t="s">
        <v>353</v>
      </c>
      <c r="I71" s="125"/>
    </row>
    <row r="72" spans="1:9" s="112" customFormat="1" hidden="1" x14ac:dyDescent="0.3">
      <c r="A72" s="305"/>
      <c r="B72" s="283"/>
      <c r="C72" s="283"/>
      <c r="D72" s="287"/>
      <c r="E72" s="283"/>
      <c r="F72" s="89">
        <f t="shared" si="2"/>
        <v>0</v>
      </c>
      <c r="G72" s="125" t="s">
        <v>353</v>
      </c>
      <c r="I72" s="125"/>
    </row>
    <row r="73" spans="1:9" s="112" customFormat="1" hidden="1" x14ac:dyDescent="0.3">
      <c r="A73" s="305"/>
      <c r="B73" s="283"/>
      <c r="C73" s="283"/>
      <c r="D73" s="287"/>
      <c r="E73" s="283"/>
      <c r="F73" s="89">
        <f t="shared" si="2"/>
        <v>0</v>
      </c>
      <c r="G73" s="125" t="s">
        <v>353</v>
      </c>
      <c r="I73" s="125"/>
    </row>
    <row r="74" spans="1:9" s="112" customFormat="1" hidden="1" x14ac:dyDescent="0.3">
      <c r="A74" s="305"/>
      <c r="B74" s="283"/>
      <c r="C74" s="283"/>
      <c r="D74" s="287"/>
      <c r="E74" s="283"/>
      <c r="F74" s="89">
        <f t="shared" si="2"/>
        <v>0</v>
      </c>
      <c r="G74" s="125" t="s">
        <v>353</v>
      </c>
      <c r="I74" s="125"/>
    </row>
    <row r="75" spans="1:9" s="112" customFormat="1" hidden="1" x14ac:dyDescent="0.3">
      <c r="A75" s="305"/>
      <c r="B75" s="283"/>
      <c r="C75" s="283"/>
      <c r="D75" s="287"/>
      <c r="E75" s="283"/>
      <c r="F75" s="89">
        <f t="shared" si="2"/>
        <v>0</v>
      </c>
      <c r="G75" s="125" t="s">
        <v>353</v>
      </c>
      <c r="I75" s="125"/>
    </row>
    <row r="76" spans="1:9" s="112" customFormat="1" hidden="1" x14ac:dyDescent="0.3">
      <c r="A76" s="305"/>
      <c r="B76" s="283"/>
      <c r="C76" s="283"/>
      <c r="D76" s="287"/>
      <c r="E76" s="283"/>
      <c r="F76" s="89">
        <f t="shared" si="2"/>
        <v>0</v>
      </c>
      <c r="G76" s="125" t="s">
        <v>353</v>
      </c>
      <c r="I76" s="125"/>
    </row>
    <row r="77" spans="1:9" s="112" customFormat="1" hidden="1" x14ac:dyDescent="0.3">
      <c r="A77" s="305"/>
      <c r="B77" s="283"/>
      <c r="C77" s="283"/>
      <c r="D77" s="287"/>
      <c r="E77" s="283"/>
      <c r="F77" s="89">
        <f t="shared" si="2"/>
        <v>0</v>
      </c>
      <c r="G77" s="125" t="s">
        <v>353</v>
      </c>
      <c r="I77" s="125"/>
    </row>
    <row r="78" spans="1:9" s="112" customFormat="1" hidden="1" x14ac:dyDescent="0.3">
      <c r="A78" s="305"/>
      <c r="B78" s="283"/>
      <c r="C78" s="283"/>
      <c r="D78" s="287"/>
      <c r="E78" s="283"/>
      <c r="F78" s="89">
        <f t="shared" si="2"/>
        <v>0</v>
      </c>
      <c r="G78" s="125" t="s">
        <v>353</v>
      </c>
      <c r="I78" s="125"/>
    </row>
    <row r="79" spans="1:9" s="112" customFormat="1" hidden="1" x14ac:dyDescent="0.3">
      <c r="A79" s="305"/>
      <c r="B79" s="283"/>
      <c r="C79" s="283"/>
      <c r="D79" s="287"/>
      <c r="E79" s="283"/>
      <c r="F79" s="89">
        <f t="shared" si="2"/>
        <v>0</v>
      </c>
      <c r="G79" s="125" t="s">
        <v>353</v>
      </c>
      <c r="I79" s="125"/>
    </row>
    <row r="80" spans="1:9" s="112" customFormat="1" hidden="1" x14ac:dyDescent="0.3">
      <c r="A80" s="305"/>
      <c r="B80" s="283"/>
      <c r="C80" s="283"/>
      <c r="D80" s="287"/>
      <c r="E80" s="283"/>
      <c r="F80" s="89">
        <f t="shared" si="2"/>
        <v>0</v>
      </c>
      <c r="G80" s="125" t="s">
        <v>353</v>
      </c>
      <c r="I80" s="125"/>
    </row>
    <row r="81" spans="1:9" s="112" customFormat="1" hidden="1" x14ac:dyDescent="0.3">
      <c r="A81" s="305"/>
      <c r="B81" s="283"/>
      <c r="C81" s="283"/>
      <c r="D81" s="287"/>
      <c r="E81" s="283"/>
      <c r="F81" s="89">
        <f t="shared" si="2"/>
        <v>0</v>
      </c>
      <c r="G81" s="125" t="s">
        <v>353</v>
      </c>
      <c r="I81" s="125"/>
    </row>
    <row r="82" spans="1:9" s="112" customFormat="1" hidden="1" x14ac:dyDescent="0.3">
      <c r="A82" s="305"/>
      <c r="B82" s="283"/>
      <c r="C82" s="283"/>
      <c r="D82" s="287"/>
      <c r="E82" s="283"/>
      <c r="F82" s="89">
        <f t="shared" si="2"/>
        <v>0</v>
      </c>
      <c r="G82" s="125" t="s">
        <v>353</v>
      </c>
      <c r="I82" s="125"/>
    </row>
    <row r="83" spans="1:9" s="112" customFormat="1" hidden="1" x14ac:dyDescent="0.3">
      <c r="A83" s="305"/>
      <c r="B83" s="283"/>
      <c r="C83" s="283"/>
      <c r="D83" s="287"/>
      <c r="E83" s="283"/>
      <c r="F83" s="89">
        <f t="shared" si="2"/>
        <v>0</v>
      </c>
      <c r="G83" s="125" t="s">
        <v>353</v>
      </c>
      <c r="I83" s="125"/>
    </row>
    <row r="84" spans="1:9" s="112" customFormat="1" hidden="1" x14ac:dyDescent="0.3">
      <c r="A84" s="305"/>
      <c r="B84" s="283"/>
      <c r="C84" s="283"/>
      <c r="D84" s="287"/>
      <c r="E84" s="283"/>
      <c r="F84" s="89">
        <f t="shared" si="2"/>
        <v>0</v>
      </c>
      <c r="G84" s="125" t="s">
        <v>353</v>
      </c>
      <c r="I84" s="125"/>
    </row>
    <row r="85" spans="1:9" s="112" customFormat="1" hidden="1" x14ac:dyDescent="0.3">
      <c r="A85" s="305"/>
      <c r="B85" s="283"/>
      <c r="C85" s="283"/>
      <c r="D85" s="287"/>
      <c r="E85" s="283"/>
      <c r="F85" s="89">
        <f t="shared" si="2"/>
        <v>0</v>
      </c>
      <c r="G85" s="125" t="s">
        <v>353</v>
      </c>
      <c r="I85" s="125"/>
    </row>
    <row r="86" spans="1:9" s="112" customFormat="1" hidden="1" x14ac:dyDescent="0.3">
      <c r="A86" s="305"/>
      <c r="B86" s="283"/>
      <c r="C86" s="283"/>
      <c r="D86" s="287"/>
      <c r="E86" s="283"/>
      <c r="F86" s="89">
        <f t="shared" si="2"/>
        <v>0</v>
      </c>
      <c r="G86" s="125" t="s">
        <v>353</v>
      </c>
      <c r="I86" s="125"/>
    </row>
    <row r="87" spans="1:9" s="112" customFormat="1" hidden="1" x14ac:dyDescent="0.3">
      <c r="A87" s="305"/>
      <c r="B87" s="283"/>
      <c r="C87" s="283"/>
      <c r="D87" s="287"/>
      <c r="E87" s="283"/>
      <c r="F87" s="89">
        <f t="shared" si="2"/>
        <v>0</v>
      </c>
      <c r="G87" s="125" t="s">
        <v>353</v>
      </c>
      <c r="I87" s="125"/>
    </row>
    <row r="88" spans="1:9" s="112" customFormat="1" hidden="1" x14ac:dyDescent="0.3">
      <c r="A88" s="305"/>
      <c r="B88" s="283"/>
      <c r="C88" s="283"/>
      <c r="D88" s="287"/>
      <c r="E88" s="283"/>
      <c r="F88" s="89">
        <f t="shared" si="2"/>
        <v>0</v>
      </c>
      <c r="G88" s="125" t="s">
        <v>353</v>
      </c>
      <c r="I88" s="125"/>
    </row>
    <row r="89" spans="1:9" s="112" customFormat="1" hidden="1" x14ac:dyDescent="0.3">
      <c r="A89" s="305"/>
      <c r="B89" s="283"/>
      <c r="C89" s="283"/>
      <c r="D89" s="287"/>
      <c r="E89" s="283"/>
      <c r="F89" s="89">
        <f t="shared" si="2"/>
        <v>0</v>
      </c>
      <c r="G89" s="125" t="s">
        <v>353</v>
      </c>
      <c r="I89" s="125"/>
    </row>
    <row r="90" spans="1:9" s="112" customFormat="1" hidden="1" x14ac:dyDescent="0.3">
      <c r="A90" s="305"/>
      <c r="B90" s="283"/>
      <c r="C90" s="283"/>
      <c r="D90" s="287"/>
      <c r="E90" s="283"/>
      <c r="F90" s="89">
        <f t="shared" si="2"/>
        <v>0</v>
      </c>
      <c r="G90" s="125" t="s">
        <v>353</v>
      </c>
      <c r="I90" s="125"/>
    </row>
    <row r="91" spans="1:9" s="112" customFormat="1" hidden="1" x14ac:dyDescent="0.3">
      <c r="A91" s="305"/>
      <c r="B91" s="283"/>
      <c r="C91" s="283"/>
      <c r="D91" s="287"/>
      <c r="E91" s="283"/>
      <c r="F91" s="89">
        <f t="shared" si="2"/>
        <v>0</v>
      </c>
      <c r="G91" s="125" t="s">
        <v>353</v>
      </c>
      <c r="I91" s="125"/>
    </row>
    <row r="92" spans="1:9" s="112" customFormat="1" hidden="1" x14ac:dyDescent="0.3">
      <c r="A92" s="305"/>
      <c r="B92" s="283"/>
      <c r="C92" s="283"/>
      <c r="D92" s="287"/>
      <c r="E92" s="283"/>
      <c r="F92" s="89">
        <f t="shared" si="2"/>
        <v>0</v>
      </c>
      <c r="G92" s="125" t="s">
        <v>353</v>
      </c>
      <c r="I92" s="125"/>
    </row>
    <row r="93" spans="1:9" s="112" customFormat="1" hidden="1" x14ac:dyDescent="0.3">
      <c r="A93" s="305"/>
      <c r="B93" s="283"/>
      <c r="C93" s="283"/>
      <c r="D93" s="287"/>
      <c r="E93" s="283"/>
      <c r="F93" s="89">
        <f t="shared" si="2"/>
        <v>0</v>
      </c>
      <c r="G93" s="125" t="s">
        <v>353</v>
      </c>
      <c r="I93" s="125"/>
    </row>
    <row r="94" spans="1:9" s="112" customFormat="1" hidden="1" x14ac:dyDescent="0.3">
      <c r="A94" s="305"/>
      <c r="B94" s="283"/>
      <c r="C94" s="283"/>
      <c r="D94" s="287"/>
      <c r="E94" s="283"/>
      <c r="F94" s="89">
        <f t="shared" si="2"/>
        <v>0</v>
      </c>
      <c r="G94" s="125" t="s">
        <v>353</v>
      </c>
      <c r="I94" s="125"/>
    </row>
    <row r="95" spans="1:9" s="112" customFormat="1" hidden="1" x14ac:dyDescent="0.3">
      <c r="A95" s="305"/>
      <c r="B95" s="283"/>
      <c r="C95" s="283"/>
      <c r="D95" s="287"/>
      <c r="E95" s="283"/>
      <c r="F95" s="89">
        <f t="shared" si="2"/>
        <v>0</v>
      </c>
      <c r="G95" s="125" t="s">
        <v>353</v>
      </c>
      <c r="I95" s="125"/>
    </row>
    <row r="96" spans="1:9" s="112" customFormat="1" hidden="1" x14ac:dyDescent="0.3">
      <c r="A96" s="305"/>
      <c r="B96" s="283"/>
      <c r="C96" s="283"/>
      <c r="D96" s="287"/>
      <c r="E96" s="283"/>
      <c r="F96" s="89">
        <f t="shared" si="2"/>
        <v>0</v>
      </c>
      <c r="G96" s="125" t="s">
        <v>353</v>
      </c>
      <c r="I96" s="125"/>
    </row>
    <row r="97" spans="1:9" s="112" customFormat="1" hidden="1" x14ac:dyDescent="0.3">
      <c r="A97" s="305"/>
      <c r="B97" s="283"/>
      <c r="C97" s="283"/>
      <c r="D97" s="287"/>
      <c r="E97" s="283"/>
      <c r="F97" s="89">
        <f t="shared" si="2"/>
        <v>0</v>
      </c>
      <c r="G97" s="125" t="s">
        <v>353</v>
      </c>
      <c r="I97" s="125"/>
    </row>
    <row r="98" spans="1:9" s="112" customFormat="1" hidden="1" x14ac:dyDescent="0.3">
      <c r="A98" s="305"/>
      <c r="B98" s="283"/>
      <c r="C98" s="283"/>
      <c r="D98" s="287"/>
      <c r="E98" s="283"/>
      <c r="F98" s="89">
        <f t="shared" si="2"/>
        <v>0</v>
      </c>
      <c r="G98" s="125" t="s">
        <v>353</v>
      </c>
      <c r="I98" s="125"/>
    </row>
    <row r="99" spans="1:9" s="112" customFormat="1" hidden="1" x14ac:dyDescent="0.3">
      <c r="A99" s="305"/>
      <c r="B99" s="283"/>
      <c r="C99" s="283"/>
      <c r="D99" s="287"/>
      <c r="E99" s="283"/>
      <c r="F99" s="89">
        <f t="shared" si="2"/>
        <v>0</v>
      </c>
      <c r="G99" s="125" t="s">
        <v>353</v>
      </c>
      <c r="I99" s="125"/>
    </row>
    <row r="100" spans="1:9" s="112" customFormat="1" hidden="1" x14ac:dyDescent="0.3">
      <c r="A100" s="305"/>
      <c r="B100" s="283"/>
      <c r="C100" s="283"/>
      <c r="D100" s="287"/>
      <c r="E100" s="283"/>
      <c r="F100" s="89">
        <f t="shared" si="2"/>
        <v>0</v>
      </c>
      <c r="G100" s="125" t="s">
        <v>353</v>
      </c>
      <c r="I100" s="125"/>
    </row>
    <row r="101" spans="1:9" s="112" customFormat="1" hidden="1" x14ac:dyDescent="0.3">
      <c r="A101" s="305"/>
      <c r="B101" s="283"/>
      <c r="C101" s="283"/>
      <c r="D101" s="287"/>
      <c r="E101" s="283"/>
      <c r="F101" s="89">
        <f t="shared" si="2"/>
        <v>0</v>
      </c>
      <c r="G101" s="125" t="s">
        <v>353</v>
      </c>
      <c r="I101" s="125"/>
    </row>
    <row r="102" spans="1:9" s="112" customFormat="1" hidden="1" x14ac:dyDescent="0.3">
      <c r="A102" s="305"/>
      <c r="B102" s="283"/>
      <c r="C102" s="283"/>
      <c r="D102" s="287"/>
      <c r="E102" s="283"/>
      <c r="F102" s="89">
        <f t="shared" si="0"/>
        <v>0</v>
      </c>
      <c r="G102" s="125" t="s">
        <v>353</v>
      </c>
      <c r="I102" s="125"/>
    </row>
    <row r="103" spans="1:9" s="112" customFormat="1" hidden="1" x14ac:dyDescent="0.3">
      <c r="A103" s="305"/>
      <c r="B103" s="283"/>
      <c r="C103" s="283"/>
      <c r="D103" s="287"/>
      <c r="E103" s="283"/>
      <c r="F103" s="89">
        <f t="shared" si="0"/>
        <v>0</v>
      </c>
      <c r="G103" s="125" t="s">
        <v>353</v>
      </c>
      <c r="I103" s="125"/>
    </row>
    <row r="104" spans="1:9" s="112" customFormat="1" hidden="1" x14ac:dyDescent="0.3">
      <c r="A104" s="305"/>
      <c r="B104" s="283"/>
      <c r="C104" s="283"/>
      <c r="D104" s="287"/>
      <c r="E104" s="283"/>
      <c r="F104" s="89">
        <f t="shared" si="0"/>
        <v>0</v>
      </c>
      <c r="G104" s="125" t="s">
        <v>353</v>
      </c>
      <c r="I104" s="125"/>
    </row>
    <row r="105" spans="1:9" s="112" customFormat="1" hidden="1" x14ac:dyDescent="0.3">
      <c r="A105" s="305"/>
      <c r="B105" s="283"/>
      <c r="C105" s="283"/>
      <c r="D105" s="287"/>
      <c r="E105" s="283"/>
      <c r="F105" s="89">
        <f t="shared" si="0"/>
        <v>0</v>
      </c>
      <c r="G105" s="125" t="s">
        <v>353</v>
      </c>
      <c r="I105" s="125"/>
    </row>
    <row r="106" spans="1:9" s="112" customFormat="1" hidden="1" x14ac:dyDescent="0.3">
      <c r="A106" s="305"/>
      <c r="B106" s="283"/>
      <c r="C106" s="283"/>
      <c r="D106" s="287"/>
      <c r="E106" s="283"/>
      <c r="F106" s="89">
        <f t="shared" si="0"/>
        <v>0</v>
      </c>
      <c r="G106" s="125" t="s">
        <v>353</v>
      </c>
      <c r="I106" s="125"/>
    </row>
    <row r="107" spans="1:9" s="112" customFormat="1" hidden="1" x14ac:dyDescent="0.3">
      <c r="A107" s="305"/>
      <c r="B107" s="283"/>
      <c r="C107" s="283"/>
      <c r="D107" s="287"/>
      <c r="E107" s="283"/>
      <c r="F107" s="89">
        <f t="shared" si="0"/>
        <v>0</v>
      </c>
      <c r="G107" s="125" t="s">
        <v>353</v>
      </c>
      <c r="I107" s="125"/>
    </row>
    <row r="108" spans="1:9" s="112" customFormat="1" hidden="1" x14ac:dyDescent="0.3">
      <c r="A108" s="305"/>
      <c r="B108" s="283"/>
      <c r="C108" s="283"/>
      <c r="D108" s="287"/>
      <c r="E108" s="283"/>
      <c r="F108" s="89">
        <f t="shared" si="0"/>
        <v>0</v>
      </c>
      <c r="G108" s="125" t="s">
        <v>353</v>
      </c>
      <c r="I108" s="125"/>
    </row>
    <row r="109" spans="1:9" s="112" customFormat="1" hidden="1" x14ac:dyDescent="0.3">
      <c r="A109" s="305"/>
      <c r="B109" s="283"/>
      <c r="C109" s="283"/>
      <c r="D109" s="287"/>
      <c r="E109" s="283"/>
      <c r="F109" s="89">
        <f t="shared" si="0"/>
        <v>0</v>
      </c>
      <c r="G109" s="125" t="s">
        <v>353</v>
      </c>
      <c r="I109" s="125"/>
    </row>
    <row r="110" spans="1:9" s="112" customFormat="1" hidden="1" x14ac:dyDescent="0.3">
      <c r="A110" s="305"/>
      <c r="B110" s="283"/>
      <c r="C110" s="283"/>
      <c r="D110" s="287"/>
      <c r="E110" s="283"/>
      <c r="F110" s="89">
        <f t="shared" ref="F110:F117" si="3">ROUND(+B110*D110*E110,2)</f>
        <v>0</v>
      </c>
      <c r="G110" s="125" t="s">
        <v>353</v>
      </c>
      <c r="I110" s="125"/>
    </row>
    <row r="111" spans="1:9" s="112" customFormat="1" hidden="1" x14ac:dyDescent="0.3">
      <c r="A111" s="305"/>
      <c r="B111" s="283"/>
      <c r="C111" s="283"/>
      <c r="D111" s="287"/>
      <c r="E111" s="283"/>
      <c r="F111" s="89">
        <f t="shared" si="3"/>
        <v>0</v>
      </c>
      <c r="G111" s="125" t="s">
        <v>353</v>
      </c>
      <c r="I111" s="125"/>
    </row>
    <row r="112" spans="1:9" s="112" customFormat="1" hidden="1" x14ac:dyDescent="0.3">
      <c r="A112" s="305"/>
      <c r="B112" s="283"/>
      <c r="C112" s="283"/>
      <c r="D112" s="287"/>
      <c r="E112" s="283"/>
      <c r="F112" s="89">
        <f t="shared" si="3"/>
        <v>0</v>
      </c>
      <c r="G112" s="125" t="s">
        <v>353</v>
      </c>
      <c r="I112" s="125"/>
    </row>
    <row r="113" spans="1:9" s="112" customFormat="1" hidden="1" x14ac:dyDescent="0.3">
      <c r="A113" s="305"/>
      <c r="B113" s="283"/>
      <c r="C113" s="283"/>
      <c r="D113" s="287"/>
      <c r="E113" s="283"/>
      <c r="F113" s="89">
        <f t="shared" si="3"/>
        <v>0</v>
      </c>
      <c r="G113" s="125" t="s">
        <v>353</v>
      </c>
      <c r="I113" s="125"/>
    </row>
    <row r="114" spans="1:9" s="112" customFormat="1" hidden="1" x14ac:dyDescent="0.3">
      <c r="A114" s="305"/>
      <c r="B114" s="283"/>
      <c r="C114" s="283"/>
      <c r="D114" s="287"/>
      <c r="E114" s="283"/>
      <c r="F114" s="89">
        <f t="shared" si="3"/>
        <v>0</v>
      </c>
      <c r="G114" s="125" t="s">
        <v>353</v>
      </c>
      <c r="I114" s="125"/>
    </row>
    <row r="115" spans="1:9" s="112" customFormat="1" hidden="1" x14ac:dyDescent="0.3">
      <c r="A115" s="305"/>
      <c r="B115" s="283"/>
      <c r="C115" s="283"/>
      <c r="D115" s="287"/>
      <c r="E115" s="283"/>
      <c r="F115" s="89">
        <f t="shared" si="3"/>
        <v>0</v>
      </c>
      <c r="G115" s="125" t="s">
        <v>353</v>
      </c>
      <c r="I115" s="125"/>
    </row>
    <row r="116" spans="1:9" s="112" customFormat="1" hidden="1" x14ac:dyDescent="0.3">
      <c r="A116" s="305"/>
      <c r="B116" s="283"/>
      <c r="C116" s="283"/>
      <c r="D116" s="287"/>
      <c r="E116" s="283"/>
      <c r="F116" s="89">
        <f t="shared" si="3"/>
        <v>0</v>
      </c>
      <c r="G116" s="125" t="s">
        <v>353</v>
      </c>
      <c r="I116" s="125"/>
    </row>
    <row r="117" spans="1:9" s="112" customFormat="1" hidden="1" x14ac:dyDescent="0.3">
      <c r="A117" s="305"/>
      <c r="B117" s="283"/>
      <c r="C117" s="283"/>
      <c r="D117" s="287"/>
      <c r="E117" s="283"/>
      <c r="F117" s="89">
        <f t="shared" si="3"/>
        <v>0</v>
      </c>
      <c r="G117" s="125" t="s">
        <v>353</v>
      </c>
      <c r="I117" s="125"/>
    </row>
    <row r="118" spans="1:9" s="112" customFormat="1" hidden="1" x14ac:dyDescent="0.3">
      <c r="A118" s="305"/>
      <c r="B118" s="283"/>
      <c r="C118" s="283"/>
      <c r="D118" s="287"/>
      <c r="E118" s="283"/>
      <c r="F118" s="89">
        <f t="shared" ref="F118:F125" si="4">ROUND(+B118*D118*E118,2)</f>
        <v>0</v>
      </c>
      <c r="G118" s="125" t="s">
        <v>353</v>
      </c>
      <c r="I118" s="125"/>
    </row>
    <row r="119" spans="1:9" s="112" customFormat="1" hidden="1" x14ac:dyDescent="0.3">
      <c r="A119" s="305"/>
      <c r="B119" s="283"/>
      <c r="C119" s="283"/>
      <c r="D119" s="287"/>
      <c r="E119" s="283"/>
      <c r="F119" s="89">
        <f t="shared" si="4"/>
        <v>0</v>
      </c>
      <c r="G119" s="125" t="s">
        <v>353</v>
      </c>
      <c r="I119" s="125"/>
    </row>
    <row r="120" spans="1:9" s="112" customFormat="1" hidden="1" x14ac:dyDescent="0.3">
      <c r="A120" s="305"/>
      <c r="B120" s="283"/>
      <c r="C120" s="283"/>
      <c r="D120" s="287"/>
      <c r="E120" s="283"/>
      <c r="F120" s="89">
        <f t="shared" si="4"/>
        <v>0</v>
      </c>
      <c r="G120" s="125" t="s">
        <v>353</v>
      </c>
      <c r="I120" s="125"/>
    </row>
    <row r="121" spans="1:9" s="112" customFormat="1" hidden="1" x14ac:dyDescent="0.3">
      <c r="A121" s="305"/>
      <c r="B121" s="283"/>
      <c r="C121" s="283"/>
      <c r="D121" s="287"/>
      <c r="E121" s="283"/>
      <c r="F121" s="89">
        <f t="shared" si="4"/>
        <v>0</v>
      </c>
      <c r="G121" s="125" t="s">
        <v>353</v>
      </c>
      <c r="I121" s="125"/>
    </row>
    <row r="122" spans="1:9" s="112" customFormat="1" hidden="1" x14ac:dyDescent="0.3">
      <c r="A122" s="305"/>
      <c r="B122" s="283"/>
      <c r="C122" s="283"/>
      <c r="D122" s="287"/>
      <c r="E122" s="283"/>
      <c r="F122" s="89">
        <f t="shared" si="4"/>
        <v>0</v>
      </c>
      <c r="G122" s="125" t="s">
        <v>353</v>
      </c>
      <c r="I122" s="125"/>
    </row>
    <row r="123" spans="1:9" s="112" customFormat="1" hidden="1" x14ac:dyDescent="0.3">
      <c r="A123" s="305"/>
      <c r="B123" s="283"/>
      <c r="C123" s="283"/>
      <c r="D123" s="287"/>
      <c r="E123" s="283"/>
      <c r="F123" s="89">
        <f t="shared" si="4"/>
        <v>0</v>
      </c>
      <c r="G123" s="125" t="s">
        <v>353</v>
      </c>
      <c r="I123" s="125"/>
    </row>
    <row r="124" spans="1:9" s="112" customFormat="1" hidden="1" x14ac:dyDescent="0.3">
      <c r="A124" s="305"/>
      <c r="B124" s="283"/>
      <c r="C124" s="283"/>
      <c r="D124" s="287"/>
      <c r="E124" s="283"/>
      <c r="F124" s="89">
        <f t="shared" si="4"/>
        <v>0</v>
      </c>
      <c r="G124" s="125" t="s">
        <v>353</v>
      </c>
      <c r="I124" s="125"/>
    </row>
    <row r="125" spans="1:9" s="112" customFormat="1" hidden="1" x14ac:dyDescent="0.3">
      <c r="A125" s="305"/>
      <c r="B125" s="283"/>
      <c r="C125" s="283"/>
      <c r="D125" s="287"/>
      <c r="E125" s="283"/>
      <c r="F125" s="89">
        <f t="shared" si="4"/>
        <v>0</v>
      </c>
      <c r="G125" s="125" t="s">
        <v>353</v>
      </c>
      <c r="I125" s="125"/>
    </row>
    <row r="126" spans="1:9" s="112" customFormat="1" hidden="1" x14ac:dyDescent="0.3">
      <c r="A126" s="305"/>
      <c r="B126" s="283"/>
      <c r="C126" s="283"/>
      <c r="D126" s="287"/>
      <c r="E126" s="283"/>
      <c r="F126" s="89">
        <f t="shared" si="0"/>
        <v>0</v>
      </c>
      <c r="G126" s="125" t="s">
        <v>353</v>
      </c>
      <c r="I126" s="125"/>
    </row>
    <row r="127" spans="1:9" s="112" customFormat="1" hidden="1" x14ac:dyDescent="0.3">
      <c r="A127" s="305"/>
      <c r="B127" s="283"/>
      <c r="C127" s="283"/>
      <c r="D127" s="287"/>
      <c r="E127" s="283"/>
      <c r="F127" s="89">
        <f t="shared" si="0"/>
        <v>0</v>
      </c>
      <c r="G127" s="125" t="s">
        <v>353</v>
      </c>
      <c r="I127" s="125"/>
    </row>
    <row r="128" spans="1:9" s="112" customFormat="1" hidden="1" x14ac:dyDescent="0.3">
      <c r="A128" s="305"/>
      <c r="B128" s="283"/>
      <c r="C128" s="283"/>
      <c r="D128" s="287"/>
      <c r="E128" s="283"/>
      <c r="F128" s="89">
        <f t="shared" ref="F128:F129" si="5">ROUND(+B128*D128*E128,2)</f>
        <v>0</v>
      </c>
      <c r="G128" s="125" t="s">
        <v>353</v>
      </c>
      <c r="I128" s="125"/>
    </row>
    <row r="129" spans="1:9" s="112" customFormat="1" hidden="1" x14ac:dyDescent="0.3">
      <c r="A129" s="305"/>
      <c r="B129" s="283"/>
      <c r="C129" s="283"/>
      <c r="D129" s="287"/>
      <c r="E129" s="283"/>
      <c r="F129" s="89">
        <f t="shared" si="5"/>
        <v>0</v>
      </c>
      <c r="G129" s="125" t="s">
        <v>353</v>
      </c>
      <c r="I129" s="125"/>
    </row>
    <row r="130" spans="1:9" s="112" customFormat="1" hidden="1" x14ac:dyDescent="0.3">
      <c r="A130" s="305"/>
      <c r="B130" s="283"/>
      <c r="C130" s="283"/>
      <c r="D130" s="287"/>
      <c r="E130" s="283"/>
      <c r="F130" s="89">
        <f t="shared" ref="F130:F131" si="6">ROUND(+B130*D130*E130,2)</f>
        <v>0</v>
      </c>
      <c r="G130" s="125" t="s">
        <v>353</v>
      </c>
      <c r="I130" s="125"/>
    </row>
    <row r="131" spans="1:9" s="112" customFormat="1" hidden="1" x14ac:dyDescent="0.3">
      <c r="A131" s="305"/>
      <c r="B131" s="283"/>
      <c r="C131" s="283"/>
      <c r="D131" s="287"/>
      <c r="E131" s="283"/>
      <c r="F131" s="89">
        <f t="shared" si="6"/>
        <v>0</v>
      </c>
      <c r="G131" s="125" t="s">
        <v>353</v>
      </c>
      <c r="I131" s="125"/>
    </row>
    <row r="132" spans="1:9" s="112" customFormat="1" hidden="1" x14ac:dyDescent="0.3">
      <c r="A132" s="305"/>
      <c r="B132" s="283"/>
      <c r="C132" s="283"/>
      <c r="D132" s="287"/>
      <c r="E132" s="283"/>
      <c r="F132" s="89">
        <f t="shared" si="0"/>
        <v>0</v>
      </c>
      <c r="G132" s="125" t="s">
        <v>353</v>
      </c>
      <c r="I132" s="125"/>
    </row>
    <row r="133" spans="1:9" s="112" customFormat="1" hidden="1" x14ac:dyDescent="0.3">
      <c r="A133" s="305"/>
      <c r="B133" s="283"/>
      <c r="C133" s="283"/>
      <c r="D133" s="287"/>
      <c r="E133" s="283"/>
      <c r="F133" s="89">
        <f t="shared" si="0"/>
        <v>0</v>
      </c>
      <c r="G133" s="125" t="s">
        <v>353</v>
      </c>
      <c r="I133" s="125"/>
    </row>
    <row r="134" spans="1:9" s="112" customFormat="1" x14ac:dyDescent="0.3">
      <c r="A134" s="286"/>
      <c r="B134" s="283"/>
      <c r="C134" s="283"/>
      <c r="D134" s="287"/>
      <c r="E134" s="283"/>
      <c r="F134" s="315">
        <f>ROUND(+B134*D134*E134,2)</f>
        <v>0</v>
      </c>
      <c r="G134" s="125" t="s">
        <v>353</v>
      </c>
      <c r="I134" s="125"/>
    </row>
    <row r="135" spans="1:9" s="112" customFormat="1" x14ac:dyDescent="0.3">
      <c r="A135" s="244"/>
      <c r="B135" s="100"/>
      <c r="C135" s="100"/>
      <c r="D135" s="147"/>
      <c r="E135" s="220" t="s">
        <v>42</v>
      </c>
      <c r="F135" s="328">
        <f>ROUND(SUBTOTAL(109,F5:F134),2)</f>
        <v>0</v>
      </c>
      <c r="G135" s="125" t="s">
        <v>353</v>
      </c>
      <c r="I135" s="128" t="s">
        <v>357</v>
      </c>
    </row>
    <row r="136" spans="1:9" s="112" customFormat="1" x14ac:dyDescent="0.3">
      <c r="A136" s="244"/>
      <c r="B136" s="100"/>
      <c r="C136" s="100"/>
      <c r="D136" s="147"/>
      <c r="E136" s="100"/>
      <c r="F136" s="316"/>
      <c r="G136" s="125" t="s">
        <v>354</v>
      </c>
    </row>
    <row r="137" spans="1:9" s="112" customFormat="1" x14ac:dyDescent="0.3">
      <c r="A137" s="286"/>
      <c r="B137" s="283"/>
      <c r="C137" s="283"/>
      <c r="D137" s="287"/>
      <c r="E137" s="283"/>
      <c r="F137" s="89">
        <f>ROUND(+B137*D137*E137,2)</f>
        <v>0</v>
      </c>
      <c r="G137" s="125" t="s">
        <v>354</v>
      </c>
    </row>
    <row r="138" spans="1:9" s="112" customFormat="1" x14ac:dyDescent="0.3">
      <c r="A138" s="305"/>
      <c r="B138" s="283"/>
      <c r="C138" s="283"/>
      <c r="D138" s="287"/>
      <c r="E138" s="283"/>
      <c r="F138" s="89">
        <f t="shared" ref="F138:F265" si="7">ROUND(+B138*D138*E138,2)</f>
        <v>0</v>
      </c>
      <c r="G138" s="125" t="s">
        <v>354</v>
      </c>
      <c r="I138" s="125"/>
    </row>
    <row r="139" spans="1:9" s="112" customFormat="1" x14ac:dyDescent="0.3">
      <c r="A139" s="305"/>
      <c r="B139" s="283"/>
      <c r="C139" s="283"/>
      <c r="D139" s="287"/>
      <c r="E139" s="283"/>
      <c r="F139" s="89">
        <f t="shared" si="7"/>
        <v>0</v>
      </c>
      <c r="G139" s="125" t="s">
        <v>354</v>
      </c>
      <c r="I139" s="125"/>
    </row>
    <row r="140" spans="1:9" s="112" customFormat="1" hidden="1" x14ac:dyDescent="0.3">
      <c r="A140" s="305"/>
      <c r="B140" s="283"/>
      <c r="C140" s="283"/>
      <c r="D140" s="287"/>
      <c r="E140" s="283"/>
      <c r="F140" s="89">
        <f t="shared" si="7"/>
        <v>0</v>
      </c>
      <c r="G140" s="125" t="s">
        <v>354</v>
      </c>
      <c r="I140" s="125"/>
    </row>
    <row r="141" spans="1:9" s="112" customFormat="1" hidden="1" x14ac:dyDescent="0.3">
      <c r="A141" s="305"/>
      <c r="B141" s="283"/>
      <c r="C141" s="283"/>
      <c r="D141" s="287"/>
      <c r="E141" s="283"/>
      <c r="F141" s="89">
        <f t="shared" si="7"/>
        <v>0</v>
      </c>
      <c r="G141" s="125" t="s">
        <v>354</v>
      </c>
      <c r="I141" s="125"/>
    </row>
    <row r="142" spans="1:9" s="112" customFormat="1" hidden="1" x14ac:dyDescent="0.3">
      <c r="A142" s="305"/>
      <c r="B142" s="283"/>
      <c r="C142" s="283"/>
      <c r="D142" s="287"/>
      <c r="E142" s="283"/>
      <c r="F142" s="89">
        <f t="shared" si="7"/>
        <v>0</v>
      </c>
      <c r="G142" s="125" t="s">
        <v>354</v>
      </c>
      <c r="I142" s="125"/>
    </row>
    <row r="143" spans="1:9" s="112" customFormat="1" hidden="1" x14ac:dyDescent="0.3">
      <c r="A143" s="305"/>
      <c r="B143" s="283"/>
      <c r="C143" s="283"/>
      <c r="D143" s="287"/>
      <c r="E143" s="283"/>
      <c r="F143" s="89">
        <f t="shared" si="7"/>
        <v>0</v>
      </c>
      <c r="G143" s="125" t="s">
        <v>354</v>
      </c>
      <c r="I143" s="125"/>
    </row>
    <row r="144" spans="1:9" s="112" customFormat="1" hidden="1" x14ac:dyDescent="0.3">
      <c r="A144" s="305"/>
      <c r="B144" s="283"/>
      <c r="C144" s="283"/>
      <c r="D144" s="287"/>
      <c r="E144" s="283"/>
      <c r="F144" s="89">
        <f t="shared" si="7"/>
        <v>0</v>
      </c>
      <c r="G144" s="125" t="s">
        <v>354</v>
      </c>
      <c r="I144" s="125"/>
    </row>
    <row r="145" spans="1:9" s="112" customFormat="1" hidden="1" x14ac:dyDescent="0.3">
      <c r="A145" s="305"/>
      <c r="B145" s="283"/>
      <c r="C145" s="283"/>
      <c r="D145" s="287"/>
      <c r="E145" s="283"/>
      <c r="F145" s="89">
        <f t="shared" si="7"/>
        <v>0</v>
      </c>
      <c r="G145" s="125" t="s">
        <v>354</v>
      </c>
      <c r="I145" s="125"/>
    </row>
    <row r="146" spans="1:9" s="112" customFormat="1" hidden="1" x14ac:dyDescent="0.3">
      <c r="A146" s="305"/>
      <c r="B146" s="283"/>
      <c r="C146" s="283"/>
      <c r="D146" s="287"/>
      <c r="E146" s="283"/>
      <c r="F146" s="89">
        <f t="shared" si="7"/>
        <v>0</v>
      </c>
      <c r="G146" s="125" t="s">
        <v>354</v>
      </c>
      <c r="I146" s="125"/>
    </row>
    <row r="147" spans="1:9" s="112" customFormat="1" hidden="1" x14ac:dyDescent="0.3">
      <c r="A147" s="305"/>
      <c r="B147" s="283"/>
      <c r="C147" s="283"/>
      <c r="D147" s="287"/>
      <c r="E147" s="283"/>
      <c r="F147" s="89">
        <f t="shared" si="7"/>
        <v>0</v>
      </c>
      <c r="G147" s="125" t="s">
        <v>354</v>
      </c>
      <c r="I147" s="125"/>
    </row>
    <row r="148" spans="1:9" s="112" customFormat="1" hidden="1" x14ac:dyDescent="0.3">
      <c r="A148" s="305"/>
      <c r="B148" s="283"/>
      <c r="C148" s="283"/>
      <c r="D148" s="287"/>
      <c r="E148" s="283"/>
      <c r="F148" s="89">
        <f t="shared" si="7"/>
        <v>0</v>
      </c>
      <c r="G148" s="125" t="s">
        <v>354</v>
      </c>
      <c r="I148" s="125"/>
    </row>
    <row r="149" spans="1:9" s="112" customFormat="1" hidden="1" x14ac:dyDescent="0.3">
      <c r="A149" s="305"/>
      <c r="B149" s="283"/>
      <c r="C149" s="283"/>
      <c r="D149" s="287"/>
      <c r="E149" s="283"/>
      <c r="F149" s="89">
        <f t="shared" si="7"/>
        <v>0</v>
      </c>
      <c r="G149" s="125" t="s">
        <v>354</v>
      </c>
      <c r="I149" s="125"/>
    </row>
    <row r="150" spans="1:9" s="112" customFormat="1" hidden="1" x14ac:dyDescent="0.3">
      <c r="A150" s="305"/>
      <c r="B150" s="283"/>
      <c r="C150" s="283"/>
      <c r="D150" s="287"/>
      <c r="E150" s="283"/>
      <c r="F150" s="89">
        <f t="shared" si="7"/>
        <v>0</v>
      </c>
      <c r="G150" s="125" t="s">
        <v>354</v>
      </c>
      <c r="I150" s="125"/>
    </row>
    <row r="151" spans="1:9" s="112" customFormat="1" hidden="1" x14ac:dyDescent="0.3">
      <c r="A151" s="305"/>
      <c r="B151" s="283"/>
      <c r="C151" s="283"/>
      <c r="D151" s="287"/>
      <c r="E151" s="283"/>
      <c r="F151" s="89">
        <f t="shared" si="7"/>
        <v>0</v>
      </c>
      <c r="G151" s="125" t="s">
        <v>354</v>
      </c>
      <c r="I151" s="125"/>
    </row>
    <row r="152" spans="1:9" s="112" customFormat="1" hidden="1" x14ac:dyDescent="0.3">
      <c r="A152" s="305"/>
      <c r="B152" s="283"/>
      <c r="C152" s="283"/>
      <c r="D152" s="287"/>
      <c r="E152" s="283"/>
      <c r="F152" s="89">
        <f t="shared" si="7"/>
        <v>0</v>
      </c>
      <c r="G152" s="125" t="s">
        <v>354</v>
      </c>
      <c r="I152" s="125"/>
    </row>
    <row r="153" spans="1:9" s="112" customFormat="1" hidden="1" x14ac:dyDescent="0.3">
      <c r="A153" s="305"/>
      <c r="B153" s="283"/>
      <c r="C153" s="283"/>
      <c r="D153" s="287"/>
      <c r="E153" s="283"/>
      <c r="F153" s="89">
        <f t="shared" si="7"/>
        <v>0</v>
      </c>
      <c r="G153" s="125" t="s">
        <v>354</v>
      </c>
      <c r="I153" s="125"/>
    </row>
    <row r="154" spans="1:9" s="112" customFormat="1" hidden="1" x14ac:dyDescent="0.3">
      <c r="A154" s="305"/>
      <c r="B154" s="283"/>
      <c r="C154" s="283"/>
      <c r="D154" s="287"/>
      <c r="E154" s="283"/>
      <c r="F154" s="89">
        <f t="shared" si="7"/>
        <v>0</v>
      </c>
      <c r="G154" s="125" t="s">
        <v>354</v>
      </c>
      <c r="I154" s="125"/>
    </row>
    <row r="155" spans="1:9" s="112" customFormat="1" hidden="1" x14ac:dyDescent="0.3">
      <c r="A155" s="305"/>
      <c r="B155" s="283"/>
      <c r="C155" s="283"/>
      <c r="D155" s="287"/>
      <c r="E155" s="283"/>
      <c r="F155" s="89">
        <f t="shared" si="7"/>
        <v>0</v>
      </c>
      <c r="G155" s="125" t="s">
        <v>354</v>
      </c>
      <c r="I155" s="125"/>
    </row>
    <row r="156" spans="1:9" s="112" customFormat="1" hidden="1" x14ac:dyDescent="0.3">
      <c r="A156" s="305"/>
      <c r="B156" s="283"/>
      <c r="C156" s="283"/>
      <c r="D156" s="287"/>
      <c r="E156" s="283"/>
      <c r="F156" s="89">
        <f t="shared" si="7"/>
        <v>0</v>
      </c>
      <c r="G156" s="125" t="s">
        <v>354</v>
      </c>
      <c r="I156" s="125"/>
    </row>
    <row r="157" spans="1:9" s="112" customFormat="1" hidden="1" x14ac:dyDescent="0.3">
      <c r="A157" s="305"/>
      <c r="B157" s="283"/>
      <c r="C157" s="283"/>
      <c r="D157" s="287"/>
      <c r="E157" s="283"/>
      <c r="F157" s="89">
        <f t="shared" si="7"/>
        <v>0</v>
      </c>
      <c r="G157" s="125" t="s">
        <v>354</v>
      </c>
      <c r="I157" s="125"/>
    </row>
    <row r="158" spans="1:9" s="112" customFormat="1" hidden="1" x14ac:dyDescent="0.3">
      <c r="A158" s="305"/>
      <c r="B158" s="283"/>
      <c r="C158" s="283"/>
      <c r="D158" s="287"/>
      <c r="E158" s="283"/>
      <c r="F158" s="89">
        <f t="shared" si="7"/>
        <v>0</v>
      </c>
      <c r="G158" s="125" t="s">
        <v>354</v>
      </c>
      <c r="I158" s="125"/>
    </row>
    <row r="159" spans="1:9" s="112" customFormat="1" hidden="1" x14ac:dyDescent="0.3">
      <c r="A159" s="305"/>
      <c r="B159" s="283"/>
      <c r="C159" s="283"/>
      <c r="D159" s="287"/>
      <c r="E159" s="283"/>
      <c r="F159" s="89">
        <f t="shared" si="7"/>
        <v>0</v>
      </c>
      <c r="G159" s="125" t="s">
        <v>354</v>
      </c>
      <c r="I159" s="125"/>
    </row>
    <row r="160" spans="1:9" s="112" customFormat="1" hidden="1" x14ac:dyDescent="0.3">
      <c r="A160" s="305"/>
      <c r="B160" s="283"/>
      <c r="C160" s="283"/>
      <c r="D160" s="287"/>
      <c r="E160" s="283"/>
      <c r="F160" s="89">
        <f t="shared" si="7"/>
        <v>0</v>
      </c>
      <c r="G160" s="125" t="s">
        <v>354</v>
      </c>
      <c r="I160" s="125"/>
    </row>
    <row r="161" spans="1:9" s="112" customFormat="1" hidden="1" x14ac:dyDescent="0.3">
      <c r="A161" s="305"/>
      <c r="B161" s="283"/>
      <c r="C161" s="283"/>
      <c r="D161" s="287"/>
      <c r="E161" s="283"/>
      <c r="F161" s="89">
        <f t="shared" si="7"/>
        <v>0</v>
      </c>
      <c r="G161" s="125" t="s">
        <v>354</v>
      </c>
      <c r="I161" s="125"/>
    </row>
    <row r="162" spans="1:9" s="112" customFormat="1" hidden="1" x14ac:dyDescent="0.3">
      <c r="A162" s="305"/>
      <c r="B162" s="283"/>
      <c r="C162" s="283"/>
      <c r="D162" s="287"/>
      <c r="E162" s="283"/>
      <c r="F162" s="89">
        <f t="shared" si="7"/>
        <v>0</v>
      </c>
      <c r="G162" s="125" t="s">
        <v>354</v>
      </c>
      <c r="I162" s="125"/>
    </row>
    <row r="163" spans="1:9" s="112" customFormat="1" hidden="1" x14ac:dyDescent="0.3">
      <c r="A163" s="305"/>
      <c r="B163" s="283"/>
      <c r="C163" s="283"/>
      <c r="D163" s="287"/>
      <c r="E163" s="283"/>
      <c r="F163" s="89">
        <f t="shared" si="7"/>
        <v>0</v>
      </c>
      <c r="G163" s="125" t="s">
        <v>354</v>
      </c>
      <c r="I163" s="125"/>
    </row>
    <row r="164" spans="1:9" s="112" customFormat="1" hidden="1" x14ac:dyDescent="0.3">
      <c r="A164" s="305"/>
      <c r="B164" s="283"/>
      <c r="C164" s="283"/>
      <c r="D164" s="287"/>
      <c r="E164" s="283"/>
      <c r="F164" s="89">
        <f t="shared" si="7"/>
        <v>0</v>
      </c>
      <c r="G164" s="125" t="s">
        <v>354</v>
      </c>
      <c r="I164" s="125"/>
    </row>
    <row r="165" spans="1:9" s="112" customFormat="1" hidden="1" x14ac:dyDescent="0.3">
      <c r="A165" s="305"/>
      <c r="B165" s="283"/>
      <c r="C165" s="283"/>
      <c r="D165" s="287"/>
      <c r="E165" s="283"/>
      <c r="F165" s="89">
        <f t="shared" si="7"/>
        <v>0</v>
      </c>
      <c r="G165" s="125" t="s">
        <v>354</v>
      </c>
      <c r="I165" s="125"/>
    </row>
    <row r="166" spans="1:9" s="112" customFormat="1" hidden="1" x14ac:dyDescent="0.3">
      <c r="A166" s="305"/>
      <c r="B166" s="283"/>
      <c r="C166" s="283"/>
      <c r="D166" s="287"/>
      <c r="E166" s="283"/>
      <c r="F166" s="89">
        <f t="shared" si="7"/>
        <v>0</v>
      </c>
      <c r="G166" s="125" t="s">
        <v>354</v>
      </c>
      <c r="I166" s="125"/>
    </row>
    <row r="167" spans="1:9" s="112" customFormat="1" hidden="1" x14ac:dyDescent="0.3">
      <c r="A167" s="305"/>
      <c r="B167" s="283"/>
      <c r="C167" s="283"/>
      <c r="D167" s="287"/>
      <c r="E167" s="283"/>
      <c r="F167" s="89">
        <f t="shared" si="7"/>
        <v>0</v>
      </c>
      <c r="G167" s="125" t="s">
        <v>354</v>
      </c>
      <c r="I167" s="125"/>
    </row>
    <row r="168" spans="1:9" s="112" customFormat="1" hidden="1" x14ac:dyDescent="0.3">
      <c r="A168" s="305"/>
      <c r="B168" s="283"/>
      <c r="C168" s="283"/>
      <c r="D168" s="287"/>
      <c r="E168" s="283"/>
      <c r="F168" s="89">
        <f t="shared" si="7"/>
        <v>0</v>
      </c>
      <c r="G168" s="125" t="s">
        <v>354</v>
      </c>
      <c r="I168" s="125"/>
    </row>
    <row r="169" spans="1:9" s="112" customFormat="1" hidden="1" x14ac:dyDescent="0.3">
      <c r="A169" s="305"/>
      <c r="B169" s="283"/>
      <c r="C169" s="283"/>
      <c r="D169" s="287"/>
      <c r="E169" s="283"/>
      <c r="F169" s="89">
        <f t="shared" si="7"/>
        <v>0</v>
      </c>
      <c r="G169" s="125" t="s">
        <v>354</v>
      </c>
      <c r="I169" s="125"/>
    </row>
    <row r="170" spans="1:9" s="112" customFormat="1" hidden="1" x14ac:dyDescent="0.3">
      <c r="A170" s="305"/>
      <c r="B170" s="283"/>
      <c r="C170" s="283"/>
      <c r="D170" s="287"/>
      <c r="E170" s="283"/>
      <c r="F170" s="89">
        <f t="shared" si="7"/>
        <v>0</v>
      </c>
      <c r="G170" s="125" t="s">
        <v>354</v>
      </c>
      <c r="I170" s="125"/>
    </row>
    <row r="171" spans="1:9" s="112" customFormat="1" hidden="1" x14ac:dyDescent="0.3">
      <c r="A171" s="305"/>
      <c r="B171" s="283"/>
      <c r="C171" s="283"/>
      <c r="D171" s="287"/>
      <c r="E171" s="283"/>
      <c r="F171" s="89">
        <f t="shared" si="7"/>
        <v>0</v>
      </c>
      <c r="G171" s="125" t="s">
        <v>354</v>
      </c>
      <c r="I171" s="125"/>
    </row>
    <row r="172" spans="1:9" s="112" customFormat="1" hidden="1" x14ac:dyDescent="0.3">
      <c r="A172" s="305"/>
      <c r="B172" s="283"/>
      <c r="C172" s="283"/>
      <c r="D172" s="287"/>
      <c r="E172" s="283"/>
      <c r="F172" s="89">
        <f t="shared" si="7"/>
        <v>0</v>
      </c>
      <c r="G172" s="125" t="s">
        <v>354</v>
      </c>
      <c r="I172" s="125"/>
    </row>
    <row r="173" spans="1:9" s="112" customFormat="1" hidden="1" x14ac:dyDescent="0.3">
      <c r="A173" s="305"/>
      <c r="B173" s="283"/>
      <c r="C173" s="283"/>
      <c r="D173" s="287"/>
      <c r="E173" s="283"/>
      <c r="F173" s="89">
        <f t="shared" si="7"/>
        <v>0</v>
      </c>
      <c r="G173" s="125" t="s">
        <v>354</v>
      </c>
      <c r="I173" s="125"/>
    </row>
    <row r="174" spans="1:9" s="112" customFormat="1" hidden="1" x14ac:dyDescent="0.3">
      <c r="A174" s="305"/>
      <c r="B174" s="283"/>
      <c r="C174" s="283"/>
      <c r="D174" s="287"/>
      <c r="E174" s="283"/>
      <c r="F174" s="89">
        <f t="shared" si="7"/>
        <v>0</v>
      </c>
      <c r="G174" s="125" t="s">
        <v>354</v>
      </c>
      <c r="I174" s="125"/>
    </row>
    <row r="175" spans="1:9" s="112" customFormat="1" hidden="1" x14ac:dyDescent="0.3">
      <c r="A175" s="305"/>
      <c r="B175" s="283"/>
      <c r="C175" s="283"/>
      <c r="D175" s="287"/>
      <c r="E175" s="283"/>
      <c r="F175" s="89">
        <f t="shared" si="7"/>
        <v>0</v>
      </c>
      <c r="G175" s="125" t="s">
        <v>354</v>
      </c>
      <c r="I175" s="125"/>
    </row>
    <row r="176" spans="1:9" s="112" customFormat="1" hidden="1" x14ac:dyDescent="0.3">
      <c r="A176" s="305"/>
      <c r="B176" s="283"/>
      <c r="C176" s="283"/>
      <c r="D176" s="287"/>
      <c r="E176" s="283"/>
      <c r="F176" s="89">
        <f t="shared" si="7"/>
        <v>0</v>
      </c>
      <c r="G176" s="125" t="s">
        <v>354</v>
      </c>
      <c r="I176" s="125"/>
    </row>
    <row r="177" spans="1:9" s="112" customFormat="1" hidden="1" x14ac:dyDescent="0.3">
      <c r="A177" s="305"/>
      <c r="B177" s="283"/>
      <c r="C177" s="283"/>
      <c r="D177" s="287"/>
      <c r="E177" s="283"/>
      <c r="F177" s="89">
        <f t="shared" si="7"/>
        <v>0</v>
      </c>
      <c r="G177" s="125" t="s">
        <v>354</v>
      </c>
      <c r="I177" s="125"/>
    </row>
    <row r="178" spans="1:9" s="112" customFormat="1" hidden="1" x14ac:dyDescent="0.3">
      <c r="A178" s="305"/>
      <c r="B178" s="283"/>
      <c r="C178" s="283"/>
      <c r="D178" s="287"/>
      <c r="E178" s="283"/>
      <c r="F178" s="89">
        <f t="shared" si="7"/>
        <v>0</v>
      </c>
      <c r="G178" s="125" t="s">
        <v>354</v>
      </c>
      <c r="I178" s="125"/>
    </row>
    <row r="179" spans="1:9" s="112" customFormat="1" hidden="1" x14ac:dyDescent="0.3">
      <c r="A179" s="305"/>
      <c r="B179" s="283"/>
      <c r="C179" s="283"/>
      <c r="D179" s="287"/>
      <c r="E179" s="283"/>
      <c r="F179" s="89">
        <f t="shared" si="7"/>
        <v>0</v>
      </c>
      <c r="G179" s="125" t="s">
        <v>354</v>
      </c>
      <c r="I179" s="125"/>
    </row>
    <row r="180" spans="1:9" s="112" customFormat="1" hidden="1" x14ac:dyDescent="0.3">
      <c r="A180" s="305"/>
      <c r="B180" s="283"/>
      <c r="C180" s="283"/>
      <c r="D180" s="287"/>
      <c r="E180" s="283"/>
      <c r="F180" s="89">
        <f t="shared" si="7"/>
        <v>0</v>
      </c>
      <c r="G180" s="125" t="s">
        <v>354</v>
      </c>
      <c r="I180" s="125"/>
    </row>
    <row r="181" spans="1:9" s="112" customFormat="1" hidden="1" x14ac:dyDescent="0.3">
      <c r="A181" s="305"/>
      <c r="B181" s="283"/>
      <c r="C181" s="283"/>
      <c r="D181" s="287"/>
      <c r="E181" s="283"/>
      <c r="F181" s="89">
        <f t="shared" si="7"/>
        <v>0</v>
      </c>
      <c r="G181" s="125" t="s">
        <v>354</v>
      </c>
      <c r="I181" s="125"/>
    </row>
    <row r="182" spans="1:9" s="112" customFormat="1" hidden="1" x14ac:dyDescent="0.3">
      <c r="A182" s="305"/>
      <c r="B182" s="283"/>
      <c r="C182" s="283"/>
      <c r="D182" s="287"/>
      <c r="E182" s="283"/>
      <c r="F182" s="89">
        <f t="shared" si="7"/>
        <v>0</v>
      </c>
      <c r="G182" s="125" t="s">
        <v>354</v>
      </c>
      <c r="I182" s="125"/>
    </row>
    <row r="183" spans="1:9" s="112" customFormat="1" hidden="1" x14ac:dyDescent="0.3">
      <c r="A183" s="305"/>
      <c r="B183" s="283"/>
      <c r="C183" s="283"/>
      <c r="D183" s="287"/>
      <c r="E183" s="283"/>
      <c r="F183" s="89">
        <f t="shared" si="7"/>
        <v>0</v>
      </c>
      <c r="G183" s="125" t="s">
        <v>354</v>
      </c>
      <c r="I183" s="125"/>
    </row>
    <row r="184" spans="1:9" s="112" customFormat="1" hidden="1" x14ac:dyDescent="0.3">
      <c r="A184" s="305"/>
      <c r="B184" s="283"/>
      <c r="C184" s="283"/>
      <c r="D184" s="287"/>
      <c r="E184" s="283"/>
      <c r="F184" s="89">
        <f t="shared" si="7"/>
        <v>0</v>
      </c>
      <c r="G184" s="125" t="s">
        <v>354</v>
      </c>
      <c r="I184" s="125"/>
    </row>
    <row r="185" spans="1:9" s="112" customFormat="1" hidden="1" x14ac:dyDescent="0.3">
      <c r="A185" s="305"/>
      <c r="B185" s="283"/>
      <c r="C185" s="283"/>
      <c r="D185" s="287"/>
      <c r="E185" s="283"/>
      <c r="F185" s="89">
        <f t="shared" si="7"/>
        <v>0</v>
      </c>
      <c r="G185" s="125" t="s">
        <v>354</v>
      </c>
      <c r="I185" s="125"/>
    </row>
    <row r="186" spans="1:9" s="112" customFormat="1" hidden="1" x14ac:dyDescent="0.3">
      <c r="A186" s="305"/>
      <c r="B186" s="283"/>
      <c r="C186" s="283"/>
      <c r="D186" s="287"/>
      <c r="E186" s="283"/>
      <c r="F186" s="89">
        <f t="shared" si="7"/>
        <v>0</v>
      </c>
      <c r="G186" s="125" t="s">
        <v>354</v>
      </c>
      <c r="I186" s="125"/>
    </row>
    <row r="187" spans="1:9" s="112" customFormat="1" hidden="1" x14ac:dyDescent="0.3">
      <c r="A187" s="305"/>
      <c r="B187" s="283"/>
      <c r="C187" s="283"/>
      <c r="D187" s="287"/>
      <c r="E187" s="283"/>
      <c r="F187" s="89">
        <f t="shared" si="7"/>
        <v>0</v>
      </c>
      <c r="G187" s="125" t="s">
        <v>354</v>
      </c>
      <c r="I187" s="125"/>
    </row>
    <row r="188" spans="1:9" s="112" customFormat="1" hidden="1" x14ac:dyDescent="0.3">
      <c r="A188" s="305"/>
      <c r="B188" s="283"/>
      <c r="C188" s="283"/>
      <c r="D188" s="287"/>
      <c r="E188" s="283"/>
      <c r="F188" s="89">
        <f t="shared" si="7"/>
        <v>0</v>
      </c>
      <c r="G188" s="125" t="s">
        <v>354</v>
      </c>
      <c r="I188" s="125"/>
    </row>
    <row r="189" spans="1:9" s="112" customFormat="1" hidden="1" x14ac:dyDescent="0.3">
      <c r="A189" s="305"/>
      <c r="B189" s="283"/>
      <c r="C189" s="283"/>
      <c r="D189" s="287"/>
      <c r="E189" s="283"/>
      <c r="F189" s="89">
        <f t="shared" si="7"/>
        <v>0</v>
      </c>
      <c r="G189" s="125" t="s">
        <v>354</v>
      </c>
      <c r="I189" s="125"/>
    </row>
    <row r="190" spans="1:9" s="112" customFormat="1" hidden="1" x14ac:dyDescent="0.3">
      <c r="A190" s="305"/>
      <c r="B190" s="283"/>
      <c r="C190" s="283"/>
      <c r="D190" s="287"/>
      <c r="E190" s="283"/>
      <c r="F190" s="89">
        <f t="shared" si="7"/>
        <v>0</v>
      </c>
      <c r="G190" s="125" t="s">
        <v>354</v>
      </c>
      <c r="I190" s="125"/>
    </row>
    <row r="191" spans="1:9" s="112" customFormat="1" hidden="1" x14ac:dyDescent="0.3">
      <c r="A191" s="305"/>
      <c r="B191" s="283"/>
      <c r="C191" s="283"/>
      <c r="D191" s="287"/>
      <c r="E191" s="283"/>
      <c r="F191" s="89">
        <f t="shared" si="7"/>
        <v>0</v>
      </c>
      <c r="G191" s="125" t="s">
        <v>354</v>
      </c>
      <c r="I191" s="125"/>
    </row>
    <row r="192" spans="1:9" s="112" customFormat="1" hidden="1" x14ac:dyDescent="0.3">
      <c r="A192" s="305"/>
      <c r="B192" s="283"/>
      <c r="C192" s="283"/>
      <c r="D192" s="287"/>
      <c r="E192" s="283"/>
      <c r="F192" s="89">
        <f t="shared" si="7"/>
        <v>0</v>
      </c>
      <c r="G192" s="125" t="s">
        <v>354</v>
      </c>
      <c r="I192" s="125"/>
    </row>
    <row r="193" spans="1:9" s="112" customFormat="1" hidden="1" x14ac:dyDescent="0.3">
      <c r="A193" s="305"/>
      <c r="B193" s="283"/>
      <c r="C193" s="283"/>
      <c r="D193" s="287"/>
      <c r="E193" s="283"/>
      <c r="F193" s="89">
        <f t="shared" si="7"/>
        <v>0</v>
      </c>
      <c r="G193" s="125" t="s">
        <v>354</v>
      </c>
      <c r="I193" s="125"/>
    </row>
    <row r="194" spans="1:9" s="112" customFormat="1" hidden="1" x14ac:dyDescent="0.3">
      <c r="A194" s="305"/>
      <c r="B194" s="283"/>
      <c r="C194" s="283"/>
      <c r="D194" s="287"/>
      <c r="E194" s="283"/>
      <c r="F194" s="89">
        <f t="shared" si="7"/>
        <v>0</v>
      </c>
      <c r="G194" s="125" t="s">
        <v>354</v>
      </c>
      <c r="I194" s="125"/>
    </row>
    <row r="195" spans="1:9" s="112" customFormat="1" hidden="1" x14ac:dyDescent="0.3">
      <c r="A195" s="305"/>
      <c r="B195" s="283"/>
      <c r="C195" s="283"/>
      <c r="D195" s="287"/>
      <c r="E195" s="283"/>
      <c r="F195" s="89">
        <f t="shared" si="7"/>
        <v>0</v>
      </c>
      <c r="G195" s="125" t="s">
        <v>354</v>
      </c>
      <c r="I195" s="125"/>
    </row>
    <row r="196" spans="1:9" s="112" customFormat="1" hidden="1" x14ac:dyDescent="0.3">
      <c r="A196" s="305"/>
      <c r="B196" s="283"/>
      <c r="C196" s="283"/>
      <c r="D196" s="287"/>
      <c r="E196" s="283"/>
      <c r="F196" s="89">
        <f t="shared" si="7"/>
        <v>0</v>
      </c>
      <c r="G196" s="125" t="s">
        <v>354</v>
      </c>
      <c r="I196" s="125"/>
    </row>
    <row r="197" spans="1:9" s="112" customFormat="1" hidden="1" x14ac:dyDescent="0.3">
      <c r="A197" s="305"/>
      <c r="B197" s="283"/>
      <c r="C197" s="283"/>
      <c r="D197" s="287"/>
      <c r="E197" s="283"/>
      <c r="F197" s="89">
        <f t="shared" si="7"/>
        <v>0</v>
      </c>
      <c r="G197" s="125" t="s">
        <v>354</v>
      </c>
      <c r="I197" s="125"/>
    </row>
    <row r="198" spans="1:9" s="112" customFormat="1" hidden="1" x14ac:dyDescent="0.3">
      <c r="A198" s="305"/>
      <c r="B198" s="283"/>
      <c r="C198" s="283"/>
      <c r="D198" s="287"/>
      <c r="E198" s="283"/>
      <c r="F198" s="89">
        <f t="shared" si="7"/>
        <v>0</v>
      </c>
      <c r="G198" s="125" t="s">
        <v>354</v>
      </c>
      <c r="I198" s="125"/>
    </row>
    <row r="199" spans="1:9" s="112" customFormat="1" hidden="1" x14ac:dyDescent="0.3">
      <c r="A199" s="305"/>
      <c r="B199" s="283"/>
      <c r="C199" s="283"/>
      <c r="D199" s="287"/>
      <c r="E199" s="283"/>
      <c r="F199" s="89">
        <f t="shared" si="7"/>
        <v>0</v>
      </c>
      <c r="G199" s="125" t="s">
        <v>354</v>
      </c>
      <c r="I199" s="125"/>
    </row>
    <row r="200" spans="1:9" s="112" customFormat="1" hidden="1" x14ac:dyDescent="0.3">
      <c r="A200" s="305"/>
      <c r="B200" s="283"/>
      <c r="C200" s="283"/>
      <c r="D200" s="287"/>
      <c r="E200" s="283"/>
      <c r="F200" s="89">
        <f t="shared" si="7"/>
        <v>0</v>
      </c>
      <c r="G200" s="125" t="s">
        <v>354</v>
      </c>
      <c r="I200" s="125"/>
    </row>
    <row r="201" spans="1:9" s="112" customFormat="1" hidden="1" x14ac:dyDescent="0.3">
      <c r="A201" s="305"/>
      <c r="B201" s="283"/>
      <c r="C201" s="283"/>
      <c r="D201" s="287"/>
      <c r="E201" s="283"/>
      <c r="F201" s="89">
        <f t="shared" si="7"/>
        <v>0</v>
      </c>
      <c r="G201" s="125" t="s">
        <v>354</v>
      </c>
      <c r="I201" s="125"/>
    </row>
    <row r="202" spans="1:9" s="112" customFormat="1" hidden="1" x14ac:dyDescent="0.3">
      <c r="A202" s="305"/>
      <c r="B202" s="283"/>
      <c r="C202" s="283"/>
      <c r="D202" s="287"/>
      <c r="E202" s="283"/>
      <c r="F202" s="89">
        <f t="shared" si="7"/>
        <v>0</v>
      </c>
      <c r="G202" s="125" t="s">
        <v>354</v>
      </c>
      <c r="I202" s="125"/>
    </row>
    <row r="203" spans="1:9" s="112" customFormat="1" hidden="1" x14ac:dyDescent="0.3">
      <c r="A203" s="305"/>
      <c r="B203" s="283"/>
      <c r="C203" s="283"/>
      <c r="D203" s="287"/>
      <c r="E203" s="283"/>
      <c r="F203" s="89">
        <f t="shared" si="7"/>
        <v>0</v>
      </c>
      <c r="G203" s="125" t="s">
        <v>354</v>
      </c>
      <c r="I203" s="125"/>
    </row>
    <row r="204" spans="1:9" s="112" customFormat="1" hidden="1" x14ac:dyDescent="0.3">
      <c r="A204" s="305"/>
      <c r="B204" s="283"/>
      <c r="C204" s="283"/>
      <c r="D204" s="287"/>
      <c r="E204" s="283"/>
      <c r="F204" s="89">
        <f t="shared" si="7"/>
        <v>0</v>
      </c>
      <c r="G204" s="125" t="s">
        <v>354</v>
      </c>
      <c r="I204" s="125"/>
    </row>
    <row r="205" spans="1:9" s="112" customFormat="1" hidden="1" x14ac:dyDescent="0.3">
      <c r="A205" s="305"/>
      <c r="B205" s="283"/>
      <c r="C205" s="283"/>
      <c r="D205" s="287"/>
      <c r="E205" s="283"/>
      <c r="F205" s="89">
        <f t="shared" si="7"/>
        <v>0</v>
      </c>
      <c r="G205" s="125" t="s">
        <v>354</v>
      </c>
      <c r="I205" s="125"/>
    </row>
    <row r="206" spans="1:9" s="112" customFormat="1" hidden="1" x14ac:dyDescent="0.3">
      <c r="A206" s="305"/>
      <c r="B206" s="283"/>
      <c r="C206" s="283"/>
      <c r="D206" s="287"/>
      <c r="E206" s="283"/>
      <c r="F206" s="89">
        <f t="shared" si="7"/>
        <v>0</v>
      </c>
      <c r="G206" s="125" t="s">
        <v>354</v>
      </c>
      <c r="I206" s="125"/>
    </row>
    <row r="207" spans="1:9" s="112" customFormat="1" hidden="1" x14ac:dyDescent="0.3">
      <c r="A207" s="305"/>
      <c r="B207" s="283"/>
      <c r="C207" s="283"/>
      <c r="D207" s="287"/>
      <c r="E207" s="283"/>
      <c r="F207" s="89">
        <f t="shared" si="7"/>
        <v>0</v>
      </c>
      <c r="G207" s="125" t="s">
        <v>354</v>
      </c>
      <c r="I207" s="125"/>
    </row>
    <row r="208" spans="1:9" s="112" customFormat="1" hidden="1" x14ac:dyDescent="0.3">
      <c r="A208" s="305"/>
      <c r="B208" s="283"/>
      <c r="C208" s="283"/>
      <c r="D208" s="287"/>
      <c r="E208" s="283"/>
      <c r="F208" s="89">
        <f t="shared" si="7"/>
        <v>0</v>
      </c>
      <c r="G208" s="125" t="s">
        <v>354</v>
      </c>
      <c r="I208" s="125"/>
    </row>
    <row r="209" spans="1:9" s="112" customFormat="1" hidden="1" x14ac:dyDescent="0.3">
      <c r="A209" s="305"/>
      <c r="B209" s="283"/>
      <c r="C209" s="283"/>
      <c r="D209" s="287"/>
      <c r="E209" s="283"/>
      <c r="F209" s="89">
        <f t="shared" si="7"/>
        <v>0</v>
      </c>
      <c r="G209" s="125" t="s">
        <v>354</v>
      </c>
      <c r="I209" s="125"/>
    </row>
    <row r="210" spans="1:9" s="112" customFormat="1" hidden="1" x14ac:dyDescent="0.3">
      <c r="A210" s="305"/>
      <c r="B210" s="283"/>
      <c r="C210" s="283"/>
      <c r="D210" s="287"/>
      <c r="E210" s="283"/>
      <c r="F210" s="89">
        <f t="shared" si="7"/>
        <v>0</v>
      </c>
      <c r="G210" s="125" t="s">
        <v>354</v>
      </c>
      <c r="I210" s="125"/>
    </row>
    <row r="211" spans="1:9" s="112" customFormat="1" hidden="1" x14ac:dyDescent="0.3">
      <c r="A211" s="305"/>
      <c r="B211" s="283"/>
      <c r="C211" s="283"/>
      <c r="D211" s="287"/>
      <c r="E211" s="283"/>
      <c r="F211" s="89">
        <f t="shared" si="7"/>
        <v>0</v>
      </c>
      <c r="G211" s="125" t="s">
        <v>354</v>
      </c>
      <c r="I211" s="125"/>
    </row>
    <row r="212" spans="1:9" s="112" customFormat="1" hidden="1" x14ac:dyDescent="0.3">
      <c r="A212" s="305"/>
      <c r="B212" s="283"/>
      <c r="C212" s="283"/>
      <c r="D212" s="287"/>
      <c r="E212" s="283"/>
      <c r="F212" s="89">
        <f t="shared" si="7"/>
        <v>0</v>
      </c>
      <c r="G212" s="125" t="s">
        <v>354</v>
      </c>
      <c r="I212" s="125"/>
    </row>
    <row r="213" spans="1:9" s="112" customFormat="1" hidden="1" x14ac:dyDescent="0.3">
      <c r="A213" s="305"/>
      <c r="B213" s="283"/>
      <c r="C213" s="283"/>
      <c r="D213" s="287"/>
      <c r="E213" s="283"/>
      <c r="F213" s="89">
        <f t="shared" si="7"/>
        <v>0</v>
      </c>
      <c r="G213" s="125" t="s">
        <v>354</v>
      </c>
      <c r="I213" s="125"/>
    </row>
    <row r="214" spans="1:9" s="112" customFormat="1" hidden="1" x14ac:dyDescent="0.3">
      <c r="A214" s="305"/>
      <c r="B214" s="283"/>
      <c r="C214" s="283"/>
      <c r="D214" s="287"/>
      <c r="E214" s="283"/>
      <c r="F214" s="89">
        <f t="shared" si="7"/>
        <v>0</v>
      </c>
      <c r="G214" s="125" t="s">
        <v>354</v>
      </c>
      <c r="I214" s="125"/>
    </row>
    <row r="215" spans="1:9" s="112" customFormat="1" hidden="1" x14ac:dyDescent="0.3">
      <c r="A215" s="305"/>
      <c r="B215" s="283"/>
      <c r="C215" s="283"/>
      <c r="D215" s="287"/>
      <c r="E215" s="283"/>
      <c r="F215" s="89">
        <f t="shared" si="7"/>
        <v>0</v>
      </c>
      <c r="G215" s="125" t="s">
        <v>354</v>
      </c>
      <c r="I215" s="125"/>
    </row>
    <row r="216" spans="1:9" s="112" customFormat="1" hidden="1" x14ac:dyDescent="0.3">
      <c r="A216" s="305"/>
      <c r="B216" s="283"/>
      <c r="C216" s="283"/>
      <c r="D216" s="287"/>
      <c r="E216" s="283"/>
      <c r="F216" s="89">
        <f t="shared" si="7"/>
        <v>0</v>
      </c>
      <c r="G216" s="125" t="s">
        <v>354</v>
      </c>
      <c r="I216" s="125"/>
    </row>
    <row r="217" spans="1:9" s="112" customFormat="1" hidden="1" x14ac:dyDescent="0.3">
      <c r="A217" s="305"/>
      <c r="B217" s="283"/>
      <c r="C217" s="283"/>
      <c r="D217" s="287"/>
      <c r="E217" s="283"/>
      <c r="F217" s="89">
        <f t="shared" si="7"/>
        <v>0</v>
      </c>
      <c r="G217" s="125" t="s">
        <v>354</v>
      </c>
      <c r="I217" s="125"/>
    </row>
    <row r="218" spans="1:9" s="112" customFormat="1" hidden="1" x14ac:dyDescent="0.3">
      <c r="A218" s="305"/>
      <c r="B218" s="283"/>
      <c r="C218" s="283"/>
      <c r="D218" s="287"/>
      <c r="E218" s="283"/>
      <c r="F218" s="89">
        <f t="shared" si="7"/>
        <v>0</v>
      </c>
      <c r="G218" s="125" t="s">
        <v>354</v>
      </c>
      <c r="I218" s="125"/>
    </row>
    <row r="219" spans="1:9" s="112" customFormat="1" hidden="1" x14ac:dyDescent="0.3">
      <c r="A219" s="305"/>
      <c r="B219" s="283"/>
      <c r="C219" s="283"/>
      <c r="D219" s="287"/>
      <c r="E219" s="283"/>
      <c r="F219" s="89">
        <f t="shared" si="7"/>
        <v>0</v>
      </c>
      <c r="G219" s="125" t="s">
        <v>354</v>
      </c>
      <c r="I219" s="125"/>
    </row>
    <row r="220" spans="1:9" s="112" customFormat="1" hidden="1" x14ac:dyDescent="0.3">
      <c r="A220" s="305"/>
      <c r="B220" s="283"/>
      <c r="C220" s="283"/>
      <c r="D220" s="287"/>
      <c r="E220" s="283"/>
      <c r="F220" s="89">
        <f t="shared" si="7"/>
        <v>0</v>
      </c>
      <c r="G220" s="125" t="s">
        <v>354</v>
      </c>
      <c r="I220" s="125"/>
    </row>
    <row r="221" spans="1:9" s="112" customFormat="1" hidden="1" x14ac:dyDescent="0.3">
      <c r="A221" s="305"/>
      <c r="B221" s="283"/>
      <c r="C221" s="283"/>
      <c r="D221" s="287"/>
      <c r="E221" s="283"/>
      <c r="F221" s="89">
        <f t="shared" si="7"/>
        <v>0</v>
      </c>
      <c r="G221" s="125" t="s">
        <v>354</v>
      </c>
      <c r="I221" s="125"/>
    </row>
    <row r="222" spans="1:9" s="112" customFormat="1" hidden="1" x14ac:dyDescent="0.3">
      <c r="A222" s="305"/>
      <c r="B222" s="283"/>
      <c r="C222" s="283"/>
      <c r="D222" s="287"/>
      <c r="E222" s="283"/>
      <c r="F222" s="89">
        <f t="shared" si="7"/>
        <v>0</v>
      </c>
      <c r="G222" s="125" t="s">
        <v>354</v>
      </c>
      <c r="I222" s="125"/>
    </row>
    <row r="223" spans="1:9" s="112" customFormat="1" hidden="1" x14ac:dyDescent="0.3">
      <c r="A223" s="305"/>
      <c r="B223" s="283"/>
      <c r="C223" s="283"/>
      <c r="D223" s="287"/>
      <c r="E223" s="283"/>
      <c r="F223" s="89">
        <f t="shared" si="7"/>
        <v>0</v>
      </c>
      <c r="G223" s="125" t="s">
        <v>354</v>
      </c>
      <c r="I223" s="125"/>
    </row>
    <row r="224" spans="1:9" s="112" customFormat="1" hidden="1" x14ac:dyDescent="0.3">
      <c r="A224" s="305"/>
      <c r="B224" s="283"/>
      <c r="C224" s="283"/>
      <c r="D224" s="287"/>
      <c r="E224" s="283"/>
      <c r="F224" s="89">
        <f t="shared" si="7"/>
        <v>0</v>
      </c>
      <c r="G224" s="125" t="s">
        <v>354</v>
      </c>
      <c r="I224" s="125"/>
    </row>
    <row r="225" spans="1:9" s="112" customFormat="1" hidden="1" x14ac:dyDescent="0.3">
      <c r="A225" s="305"/>
      <c r="B225" s="283"/>
      <c r="C225" s="283"/>
      <c r="D225" s="287"/>
      <c r="E225" s="283"/>
      <c r="F225" s="89">
        <f t="shared" si="7"/>
        <v>0</v>
      </c>
      <c r="G225" s="125" t="s">
        <v>354</v>
      </c>
      <c r="I225" s="125"/>
    </row>
    <row r="226" spans="1:9" s="112" customFormat="1" hidden="1" x14ac:dyDescent="0.3">
      <c r="A226" s="305"/>
      <c r="B226" s="283"/>
      <c r="C226" s="283"/>
      <c r="D226" s="287"/>
      <c r="E226" s="283"/>
      <c r="F226" s="89">
        <f t="shared" si="7"/>
        <v>0</v>
      </c>
      <c r="G226" s="125" t="s">
        <v>354</v>
      </c>
      <c r="I226" s="125"/>
    </row>
    <row r="227" spans="1:9" s="112" customFormat="1" hidden="1" x14ac:dyDescent="0.3">
      <c r="A227" s="305"/>
      <c r="B227" s="283"/>
      <c r="C227" s="283"/>
      <c r="D227" s="287"/>
      <c r="E227" s="283"/>
      <c r="F227" s="89">
        <f t="shared" si="7"/>
        <v>0</v>
      </c>
      <c r="G227" s="125" t="s">
        <v>354</v>
      </c>
      <c r="I227" s="125"/>
    </row>
    <row r="228" spans="1:9" s="112" customFormat="1" hidden="1" x14ac:dyDescent="0.3">
      <c r="A228" s="305"/>
      <c r="B228" s="283"/>
      <c r="C228" s="283"/>
      <c r="D228" s="287"/>
      <c r="E228" s="283"/>
      <c r="F228" s="89">
        <f t="shared" si="7"/>
        <v>0</v>
      </c>
      <c r="G228" s="125" t="s">
        <v>354</v>
      </c>
      <c r="I228" s="125"/>
    </row>
    <row r="229" spans="1:9" s="112" customFormat="1" hidden="1" x14ac:dyDescent="0.3">
      <c r="A229" s="305"/>
      <c r="B229" s="283"/>
      <c r="C229" s="283"/>
      <c r="D229" s="287"/>
      <c r="E229" s="283"/>
      <c r="F229" s="89">
        <f t="shared" si="7"/>
        <v>0</v>
      </c>
      <c r="G229" s="125" t="s">
        <v>354</v>
      </c>
      <c r="I229" s="125"/>
    </row>
    <row r="230" spans="1:9" s="112" customFormat="1" hidden="1" x14ac:dyDescent="0.3">
      <c r="A230" s="305"/>
      <c r="B230" s="283"/>
      <c r="C230" s="283"/>
      <c r="D230" s="287"/>
      <c r="E230" s="283"/>
      <c r="F230" s="89">
        <f t="shared" si="7"/>
        <v>0</v>
      </c>
      <c r="G230" s="125" t="s">
        <v>354</v>
      </c>
      <c r="I230" s="125"/>
    </row>
    <row r="231" spans="1:9" s="112" customFormat="1" hidden="1" x14ac:dyDescent="0.3">
      <c r="A231" s="305"/>
      <c r="B231" s="283"/>
      <c r="C231" s="283"/>
      <c r="D231" s="287"/>
      <c r="E231" s="283"/>
      <c r="F231" s="89">
        <f t="shared" si="7"/>
        <v>0</v>
      </c>
      <c r="G231" s="125" t="s">
        <v>354</v>
      </c>
      <c r="I231" s="125"/>
    </row>
    <row r="232" spans="1:9" s="112" customFormat="1" hidden="1" x14ac:dyDescent="0.3">
      <c r="A232" s="305"/>
      <c r="B232" s="283"/>
      <c r="C232" s="283"/>
      <c r="D232" s="287"/>
      <c r="E232" s="283"/>
      <c r="F232" s="89">
        <f t="shared" si="7"/>
        <v>0</v>
      </c>
      <c r="G232" s="125" t="s">
        <v>354</v>
      </c>
      <c r="I232" s="125"/>
    </row>
    <row r="233" spans="1:9" s="112" customFormat="1" hidden="1" x14ac:dyDescent="0.3">
      <c r="A233" s="305"/>
      <c r="B233" s="283"/>
      <c r="C233" s="283"/>
      <c r="D233" s="287"/>
      <c r="E233" s="283"/>
      <c r="F233" s="89">
        <f t="shared" si="7"/>
        <v>0</v>
      </c>
      <c r="G233" s="125" t="s">
        <v>354</v>
      </c>
      <c r="I233" s="125"/>
    </row>
    <row r="234" spans="1:9" s="112" customFormat="1" hidden="1" x14ac:dyDescent="0.3">
      <c r="A234" s="305"/>
      <c r="B234" s="283"/>
      <c r="C234" s="283"/>
      <c r="D234" s="287"/>
      <c r="E234" s="283"/>
      <c r="F234" s="89">
        <f t="shared" si="7"/>
        <v>0</v>
      </c>
      <c r="G234" s="125" t="s">
        <v>354</v>
      </c>
      <c r="I234" s="125"/>
    </row>
    <row r="235" spans="1:9" s="112" customFormat="1" hidden="1" x14ac:dyDescent="0.3">
      <c r="A235" s="305"/>
      <c r="B235" s="283"/>
      <c r="C235" s="283"/>
      <c r="D235" s="287"/>
      <c r="E235" s="283"/>
      <c r="F235" s="89">
        <f t="shared" si="7"/>
        <v>0</v>
      </c>
      <c r="G235" s="125" t="s">
        <v>354</v>
      </c>
      <c r="I235" s="125"/>
    </row>
    <row r="236" spans="1:9" s="112" customFormat="1" hidden="1" x14ac:dyDescent="0.3">
      <c r="A236" s="305"/>
      <c r="B236" s="283"/>
      <c r="C236" s="283"/>
      <c r="D236" s="287"/>
      <c r="E236" s="283"/>
      <c r="F236" s="89">
        <f t="shared" si="7"/>
        <v>0</v>
      </c>
      <c r="G236" s="125" t="s">
        <v>354</v>
      </c>
      <c r="I236" s="125"/>
    </row>
    <row r="237" spans="1:9" s="112" customFormat="1" hidden="1" x14ac:dyDescent="0.3">
      <c r="A237" s="305"/>
      <c r="B237" s="283"/>
      <c r="C237" s="283"/>
      <c r="D237" s="287"/>
      <c r="E237" s="283"/>
      <c r="F237" s="89">
        <f t="shared" si="7"/>
        <v>0</v>
      </c>
      <c r="G237" s="125" t="s">
        <v>354</v>
      </c>
      <c r="I237" s="125"/>
    </row>
    <row r="238" spans="1:9" s="112" customFormat="1" hidden="1" x14ac:dyDescent="0.3">
      <c r="A238" s="305"/>
      <c r="B238" s="283"/>
      <c r="C238" s="283"/>
      <c r="D238" s="287"/>
      <c r="E238" s="283"/>
      <c r="F238" s="89">
        <f t="shared" si="7"/>
        <v>0</v>
      </c>
      <c r="G238" s="125" t="s">
        <v>354</v>
      </c>
      <c r="I238" s="125"/>
    </row>
    <row r="239" spans="1:9" s="112" customFormat="1" hidden="1" x14ac:dyDescent="0.3">
      <c r="A239" s="305"/>
      <c r="B239" s="283"/>
      <c r="C239" s="283"/>
      <c r="D239" s="287"/>
      <c r="E239" s="283"/>
      <c r="F239" s="89">
        <f t="shared" si="7"/>
        <v>0</v>
      </c>
      <c r="G239" s="125" t="s">
        <v>354</v>
      </c>
      <c r="I239" s="125"/>
    </row>
    <row r="240" spans="1:9" s="112" customFormat="1" hidden="1" x14ac:dyDescent="0.3">
      <c r="A240" s="305"/>
      <c r="B240" s="283"/>
      <c r="C240" s="283"/>
      <c r="D240" s="287"/>
      <c r="E240" s="283"/>
      <c r="F240" s="89">
        <f t="shared" si="7"/>
        <v>0</v>
      </c>
      <c r="G240" s="125" t="s">
        <v>354</v>
      </c>
      <c r="I240" s="125"/>
    </row>
    <row r="241" spans="1:9" s="112" customFormat="1" hidden="1" x14ac:dyDescent="0.3">
      <c r="A241" s="305"/>
      <c r="B241" s="283"/>
      <c r="C241" s="283"/>
      <c r="D241" s="287"/>
      <c r="E241" s="283"/>
      <c r="F241" s="89">
        <f t="shared" si="7"/>
        <v>0</v>
      </c>
      <c r="G241" s="125" t="s">
        <v>354</v>
      </c>
      <c r="I241" s="125"/>
    </row>
    <row r="242" spans="1:9" s="112" customFormat="1" hidden="1" x14ac:dyDescent="0.3">
      <c r="A242" s="305"/>
      <c r="B242" s="283"/>
      <c r="C242" s="283"/>
      <c r="D242" s="287"/>
      <c r="E242" s="283"/>
      <c r="F242" s="89">
        <f t="shared" si="7"/>
        <v>0</v>
      </c>
      <c r="G242" s="125" t="s">
        <v>354</v>
      </c>
      <c r="I242" s="125"/>
    </row>
    <row r="243" spans="1:9" s="112" customFormat="1" hidden="1" x14ac:dyDescent="0.3">
      <c r="A243" s="305"/>
      <c r="B243" s="283"/>
      <c r="C243" s="283"/>
      <c r="D243" s="287"/>
      <c r="E243" s="283"/>
      <c r="F243" s="89">
        <f t="shared" si="7"/>
        <v>0</v>
      </c>
      <c r="G243" s="125" t="s">
        <v>354</v>
      </c>
      <c r="I243" s="125"/>
    </row>
    <row r="244" spans="1:9" s="112" customFormat="1" hidden="1" x14ac:dyDescent="0.3">
      <c r="A244" s="305"/>
      <c r="B244" s="283"/>
      <c r="C244" s="283"/>
      <c r="D244" s="287"/>
      <c r="E244" s="283"/>
      <c r="F244" s="89">
        <f t="shared" si="7"/>
        <v>0</v>
      </c>
      <c r="G244" s="125" t="s">
        <v>354</v>
      </c>
      <c r="I244" s="125"/>
    </row>
    <row r="245" spans="1:9" s="112" customFormat="1" hidden="1" x14ac:dyDescent="0.3">
      <c r="A245" s="305"/>
      <c r="B245" s="283"/>
      <c r="C245" s="283"/>
      <c r="D245" s="287"/>
      <c r="E245" s="283"/>
      <c r="F245" s="89">
        <f t="shared" si="7"/>
        <v>0</v>
      </c>
      <c r="G245" s="125" t="s">
        <v>354</v>
      </c>
      <c r="I245" s="125"/>
    </row>
    <row r="246" spans="1:9" s="112" customFormat="1" hidden="1" x14ac:dyDescent="0.3">
      <c r="A246" s="305"/>
      <c r="B246" s="283"/>
      <c r="C246" s="283"/>
      <c r="D246" s="287"/>
      <c r="E246" s="283"/>
      <c r="F246" s="89">
        <f t="shared" si="7"/>
        <v>0</v>
      </c>
      <c r="G246" s="125" t="s">
        <v>354</v>
      </c>
      <c r="I246" s="125"/>
    </row>
    <row r="247" spans="1:9" s="112" customFormat="1" hidden="1" x14ac:dyDescent="0.3">
      <c r="A247" s="305"/>
      <c r="B247" s="283"/>
      <c r="C247" s="283"/>
      <c r="D247" s="287"/>
      <c r="E247" s="283"/>
      <c r="F247" s="89">
        <f t="shared" si="7"/>
        <v>0</v>
      </c>
      <c r="G247" s="125" t="s">
        <v>354</v>
      </c>
      <c r="I247" s="125"/>
    </row>
    <row r="248" spans="1:9" s="112" customFormat="1" hidden="1" x14ac:dyDescent="0.3">
      <c r="A248" s="305"/>
      <c r="B248" s="283"/>
      <c r="C248" s="283"/>
      <c r="D248" s="287"/>
      <c r="E248" s="283"/>
      <c r="F248" s="89">
        <f t="shared" si="7"/>
        <v>0</v>
      </c>
      <c r="G248" s="125" t="s">
        <v>354</v>
      </c>
      <c r="I248" s="125"/>
    </row>
    <row r="249" spans="1:9" s="112" customFormat="1" hidden="1" x14ac:dyDescent="0.3">
      <c r="A249" s="305"/>
      <c r="B249" s="283"/>
      <c r="C249" s="283"/>
      <c r="D249" s="287"/>
      <c r="E249" s="283"/>
      <c r="F249" s="89">
        <f t="shared" si="7"/>
        <v>0</v>
      </c>
      <c r="G249" s="125" t="s">
        <v>354</v>
      </c>
      <c r="I249" s="125"/>
    </row>
    <row r="250" spans="1:9" s="112" customFormat="1" hidden="1" x14ac:dyDescent="0.3">
      <c r="A250" s="305"/>
      <c r="B250" s="283"/>
      <c r="C250" s="283"/>
      <c r="D250" s="287"/>
      <c r="E250" s="283"/>
      <c r="F250" s="89">
        <f t="shared" si="7"/>
        <v>0</v>
      </c>
      <c r="G250" s="125" t="s">
        <v>354</v>
      </c>
      <c r="I250" s="125"/>
    </row>
    <row r="251" spans="1:9" s="112" customFormat="1" hidden="1" x14ac:dyDescent="0.3">
      <c r="A251" s="305"/>
      <c r="B251" s="283"/>
      <c r="C251" s="283"/>
      <c r="D251" s="287"/>
      <c r="E251" s="283"/>
      <c r="F251" s="89">
        <f t="shared" si="7"/>
        <v>0</v>
      </c>
      <c r="G251" s="125" t="s">
        <v>354</v>
      </c>
      <c r="I251" s="125"/>
    </row>
    <row r="252" spans="1:9" s="112" customFormat="1" hidden="1" x14ac:dyDescent="0.3">
      <c r="A252" s="305"/>
      <c r="B252" s="283"/>
      <c r="C252" s="283"/>
      <c r="D252" s="287"/>
      <c r="E252" s="283"/>
      <c r="F252" s="89">
        <f t="shared" si="7"/>
        <v>0</v>
      </c>
      <c r="G252" s="125" t="s">
        <v>354</v>
      </c>
      <c r="I252" s="125"/>
    </row>
    <row r="253" spans="1:9" s="112" customFormat="1" hidden="1" x14ac:dyDescent="0.3">
      <c r="A253" s="305"/>
      <c r="B253" s="283"/>
      <c r="C253" s="283"/>
      <c r="D253" s="287"/>
      <c r="E253" s="283"/>
      <c r="F253" s="89">
        <f t="shared" si="7"/>
        <v>0</v>
      </c>
      <c r="G253" s="125" t="s">
        <v>354</v>
      </c>
      <c r="I253" s="125"/>
    </row>
    <row r="254" spans="1:9" s="112" customFormat="1" hidden="1" x14ac:dyDescent="0.3">
      <c r="A254" s="305"/>
      <c r="B254" s="283"/>
      <c r="C254" s="283"/>
      <c r="D254" s="287"/>
      <c r="E254" s="283"/>
      <c r="F254" s="89">
        <f t="shared" si="7"/>
        <v>0</v>
      </c>
      <c r="G254" s="125" t="s">
        <v>354</v>
      </c>
      <c r="I254" s="125"/>
    </row>
    <row r="255" spans="1:9" s="112" customFormat="1" hidden="1" x14ac:dyDescent="0.3">
      <c r="A255" s="305"/>
      <c r="B255" s="283"/>
      <c r="C255" s="283"/>
      <c r="D255" s="287"/>
      <c r="E255" s="283"/>
      <c r="F255" s="89">
        <f t="shared" si="7"/>
        <v>0</v>
      </c>
      <c r="G255" s="125" t="s">
        <v>354</v>
      </c>
      <c r="I255" s="125"/>
    </row>
    <row r="256" spans="1:9" s="112" customFormat="1" hidden="1" x14ac:dyDescent="0.3">
      <c r="A256" s="305"/>
      <c r="B256" s="283"/>
      <c r="C256" s="283"/>
      <c r="D256" s="287"/>
      <c r="E256" s="283"/>
      <c r="F256" s="89">
        <f t="shared" si="7"/>
        <v>0</v>
      </c>
      <c r="G256" s="125" t="s">
        <v>354</v>
      </c>
      <c r="I256" s="125"/>
    </row>
    <row r="257" spans="1:17" s="112" customFormat="1" hidden="1" x14ac:dyDescent="0.3">
      <c r="A257" s="305"/>
      <c r="B257" s="283"/>
      <c r="C257" s="283"/>
      <c r="D257" s="287"/>
      <c r="E257" s="283"/>
      <c r="F257" s="89">
        <f t="shared" si="7"/>
        <v>0</v>
      </c>
      <c r="G257" s="125" t="s">
        <v>354</v>
      </c>
      <c r="I257" s="125"/>
    </row>
    <row r="258" spans="1:17" s="112" customFormat="1" hidden="1" x14ac:dyDescent="0.3">
      <c r="A258" s="305"/>
      <c r="B258" s="283"/>
      <c r="C258" s="283"/>
      <c r="D258" s="287"/>
      <c r="E258" s="283"/>
      <c r="F258" s="89">
        <f t="shared" si="7"/>
        <v>0</v>
      </c>
      <c r="G258" s="125" t="s">
        <v>354</v>
      </c>
      <c r="I258" s="125"/>
    </row>
    <row r="259" spans="1:17" s="112" customFormat="1" hidden="1" x14ac:dyDescent="0.3">
      <c r="A259" s="305"/>
      <c r="B259" s="283"/>
      <c r="C259" s="283"/>
      <c r="D259" s="287"/>
      <c r="E259" s="283"/>
      <c r="F259" s="89">
        <f t="shared" si="7"/>
        <v>0</v>
      </c>
      <c r="G259" s="125" t="s">
        <v>354</v>
      </c>
      <c r="I259" s="125"/>
    </row>
    <row r="260" spans="1:17" s="112" customFormat="1" hidden="1" x14ac:dyDescent="0.3">
      <c r="A260" s="305"/>
      <c r="B260" s="283"/>
      <c r="C260" s="283"/>
      <c r="D260" s="287"/>
      <c r="E260" s="283"/>
      <c r="F260" s="89">
        <f t="shared" si="7"/>
        <v>0</v>
      </c>
      <c r="G260" s="125" t="s">
        <v>354</v>
      </c>
      <c r="I260" s="125"/>
    </row>
    <row r="261" spans="1:17" s="112" customFormat="1" hidden="1" x14ac:dyDescent="0.3">
      <c r="A261" s="305"/>
      <c r="B261" s="283"/>
      <c r="C261" s="283"/>
      <c r="D261" s="287"/>
      <c r="E261" s="283"/>
      <c r="F261" s="89">
        <f t="shared" si="7"/>
        <v>0</v>
      </c>
      <c r="G261" s="125" t="s">
        <v>354</v>
      </c>
      <c r="I261" s="125"/>
    </row>
    <row r="262" spans="1:17" s="112" customFormat="1" hidden="1" x14ac:dyDescent="0.3">
      <c r="A262" s="305"/>
      <c r="B262" s="283"/>
      <c r="C262" s="283"/>
      <c r="D262" s="287"/>
      <c r="E262" s="283"/>
      <c r="F262" s="89">
        <f t="shared" si="7"/>
        <v>0</v>
      </c>
      <c r="G262" s="125" t="s">
        <v>354</v>
      </c>
      <c r="I262" s="125"/>
    </row>
    <row r="263" spans="1:17" s="112" customFormat="1" hidden="1" x14ac:dyDescent="0.3">
      <c r="A263" s="305"/>
      <c r="B263" s="283"/>
      <c r="C263" s="283"/>
      <c r="D263" s="287"/>
      <c r="E263" s="283"/>
      <c r="F263" s="89">
        <f t="shared" si="7"/>
        <v>0</v>
      </c>
      <c r="G263" s="125" t="s">
        <v>354</v>
      </c>
      <c r="I263" s="125"/>
    </row>
    <row r="264" spans="1:17" s="112" customFormat="1" hidden="1" x14ac:dyDescent="0.3">
      <c r="A264" s="305"/>
      <c r="B264" s="283"/>
      <c r="C264" s="283"/>
      <c r="D264" s="287"/>
      <c r="E264" s="283"/>
      <c r="F264" s="89">
        <f t="shared" si="7"/>
        <v>0</v>
      </c>
      <c r="G264" s="125" t="s">
        <v>354</v>
      </c>
      <c r="I264" s="125"/>
    </row>
    <row r="265" spans="1:17" s="112" customFormat="1" hidden="1" x14ac:dyDescent="0.3">
      <c r="A265" s="305"/>
      <c r="B265" s="283"/>
      <c r="C265" s="283"/>
      <c r="D265" s="287"/>
      <c r="E265" s="283"/>
      <c r="F265" s="89">
        <f t="shared" si="7"/>
        <v>0</v>
      </c>
      <c r="G265" s="125" t="s">
        <v>354</v>
      </c>
      <c r="I265" s="125"/>
    </row>
    <row r="266" spans="1:17" s="112" customFormat="1" x14ac:dyDescent="0.3">
      <c r="A266" s="286"/>
      <c r="B266" s="283"/>
      <c r="C266" s="283"/>
      <c r="D266" s="287"/>
      <c r="E266" s="283"/>
      <c r="F266" s="315">
        <f>ROUND(+B266*D266*E266,2)</f>
        <v>0</v>
      </c>
      <c r="G266" s="125" t="s">
        <v>354</v>
      </c>
    </row>
    <row r="267" spans="1:17" s="112" customFormat="1" x14ac:dyDescent="0.3">
      <c r="A267" s="244"/>
      <c r="B267" s="100"/>
      <c r="C267" s="100"/>
      <c r="D267" s="211"/>
      <c r="E267" s="219" t="s">
        <v>36</v>
      </c>
      <c r="F267" s="329">
        <f>ROUND(SUBTOTAL(109,F136:F266),2)</f>
        <v>0</v>
      </c>
      <c r="G267" s="125" t="s">
        <v>354</v>
      </c>
      <c r="I267" s="128" t="s">
        <v>357</v>
      </c>
    </row>
    <row r="268" spans="1:17" x14ac:dyDescent="0.3">
      <c r="F268" s="317"/>
      <c r="G268" s="125" t="s">
        <v>352</v>
      </c>
    </row>
    <row r="269" spans="1:17" x14ac:dyDescent="0.3">
      <c r="C269" s="567" t="s">
        <v>103</v>
      </c>
      <c r="D269" s="567"/>
      <c r="E269" s="567"/>
      <c r="F269" s="89">
        <f>+F267+F135</f>
        <v>0</v>
      </c>
      <c r="G269" s="125" t="s">
        <v>352</v>
      </c>
      <c r="I269" s="152" t="s">
        <v>249</v>
      </c>
    </row>
    <row r="270" spans="1:17" s="112" customFormat="1" x14ac:dyDescent="0.3">
      <c r="A270" s="244"/>
      <c r="B270" s="100"/>
      <c r="C270" s="100"/>
      <c r="D270" s="100"/>
      <c r="E270" s="100"/>
      <c r="F270" s="141"/>
      <c r="G270" s="125" t="s">
        <v>352</v>
      </c>
    </row>
    <row r="271" spans="1:17" s="112" customFormat="1" x14ac:dyDescent="0.3">
      <c r="A271" s="117" t="s">
        <v>101</v>
      </c>
      <c r="B271" s="118"/>
      <c r="C271" s="118"/>
      <c r="D271" s="118"/>
      <c r="E271" s="118"/>
      <c r="F271" s="119"/>
      <c r="G271" s="125" t="s">
        <v>353</v>
      </c>
      <c r="I271" s="153" t="s">
        <v>248</v>
      </c>
    </row>
    <row r="272" spans="1:17" s="112" customFormat="1" ht="45" customHeight="1" x14ac:dyDescent="0.3">
      <c r="A272" s="559"/>
      <c r="B272" s="560"/>
      <c r="C272" s="560"/>
      <c r="D272" s="560"/>
      <c r="E272" s="560"/>
      <c r="F272" s="561"/>
      <c r="G272" s="112" t="s">
        <v>353</v>
      </c>
      <c r="I272" s="556" t="s">
        <v>310</v>
      </c>
      <c r="J272" s="556"/>
      <c r="K272" s="556"/>
      <c r="L272" s="556"/>
      <c r="M272" s="556"/>
      <c r="N272" s="556"/>
      <c r="O272" s="556"/>
      <c r="P272" s="556"/>
      <c r="Q272" s="556"/>
    </row>
    <row r="273" spans="1:17" x14ac:dyDescent="0.3">
      <c r="G273" s="297" t="s">
        <v>354</v>
      </c>
      <c r="I273" s="155"/>
    </row>
    <row r="274" spans="1:17" s="112" customFormat="1" x14ac:dyDescent="0.3">
      <c r="A274" s="117" t="s">
        <v>102</v>
      </c>
      <c r="B274" s="122"/>
      <c r="C274" s="122"/>
      <c r="D274" s="122"/>
      <c r="E274" s="122"/>
      <c r="F274" s="123"/>
      <c r="G274" s="112" t="s">
        <v>354</v>
      </c>
      <c r="I274" s="153" t="s">
        <v>248</v>
      </c>
    </row>
    <row r="275" spans="1:17" s="112" customFormat="1" ht="45" customHeight="1" x14ac:dyDescent="0.3">
      <c r="A275" s="559"/>
      <c r="B275" s="560"/>
      <c r="C275" s="560"/>
      <c r="D275" s="560"/>
      <c r="E275" s="560"/>
      <c r="F275" s="561"/>
      <c r="G275" s="297" t="s">
        <v>354</v>
      </c>
      <c r="I275" s="556" t="s">
        <v>310</v>
      </c>
      <c r="J275" s="556"/>
      <c r="K275" s="556"/>
      <c r="L275" s="556"/>
      <c r="M275" s="556"/>
      <c r="N275" s="556"/>
      <c r="O275" s="556"/>
      <c r="P275" s="556"/>
      <c r="Q275" s="556"/>
    </row>
  </sheetData>
  <sheetProtection algorithmName="SHA-512" hashValue="LiaJ8LA4cspWmbEaRLF+0vrtOB4l2zvKDrHHDu5JblMWjz9Q1VuPGfDZChtoHtbWVuQYO8yZHQz7dIXuEbiPPQ==" saltValue="4Kh2uh449tkvDVtKCva69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zoomScaleNormal="100" zoomScaleSheetLayoutView="100" workbookViewId="0">
      <selection activeCell="A6" sqref="A6:XFD6"/>
    </sheetView>
  </sheetViews>
  <sheetFormatPr defaultColWidth="9.109375" defaultRowHeight="14.4" x14ac:dyDescent="0.3"/>
  <cols>
    <col min="1" max="1" width="31.109375" style="8" customWidth="1"/>
    <col min="2" max="2" width="24.88671875" style="8" customWidth="1"/>
    <col min="3" max="6" width="14.5546875" style="8" customWidth="1"/>
    <col min="7" max="7" width="17" style="8" customWidth="1"/>
    <col min="8" max="8" width="11" hidden="1" customWidth="1"/>
    <col min="9" max="9" width="2.44140625" style="8" customWidth="1"/>
    <col min="10" max="16384" width="9.109375" style="8"/>
  </cols>
  <sheetData>
    <row r="1" spans="1:10" ht="27" customHeight="1" x14ac:dyDescent="0.3">
      <c r="A1" s="554" t="s">
        <v>188</v>
      </c>
      <c r="B1" s="554"/>
      <c r="C1" s="554"/>
      <c r="D1" s="554"/>
      <c r="E1" s="554"/>
      <c r="F1" s="554"/>
      <c r="G1" s="8">
        <f>+'Section A'!B2</f>
        <v>0</v>
      </c>
      <c r="H1" s="56" t="s">
        <v>355</v>
      </c>
    </row>
    <row r="2" spans="1:10" ht="54.75" customHeight="1" x14ac:dyDescent="0.3">
      <c r="A2" s="555" t="s">
        <v>191</v>
      </c>
      <c r="B2" s="555"/>
      <c r="C2" s="555"/>
      <c r="D2" s="555"/>
      <c r="E2" s="555"/>
      <c r="F2" s="555"/>
      <c r="G2" s="555"/>
      <c r="H2" s="8" t="s">
        <v>352</v>
      </c>
    </row>
    <row r="3" spans="1:10" ht="8.25" customHeight="1" x14ac:dyDescent="0.3">
      <c r="A3" s="13"/>
      <c r="B3" s="13"/>
      <c r="C3" s="13"/>
      <c r="D3" s="13"/>
      <c r="E3" s="13"/>
      <c r="F3" s="13"/>
      <c r="G3" s="13"/>
      <c r="H3" t="s">
        <v>352</v>
      </c>
    </row>
    <row r="4" spans="1:10" ht="26.4" x14ac:dyDescent="0.3">
      <c r="A4" s="233" t="s">
        <v>29</v>
      </c>
      <c r="B4" s="233" t="s">
        <v>30</v>
      </c>
      <c r="C4" s="14" t="s">
        <v>31</v>
      </c>
      <c r="D4" s="14" t="s">
        <v>35</v>
      </c>
      <c r="E4" s="60" t="s">
        <v>32</v>
      </c>
      <c r="F4" s="60" t="s">
        <v>33</v>
      </c>
      <c r="G4" s="14" t="s">
        <v>293</v>
      </c>
      <c r="H4" s="296" t="s">
        <v>352</v>
      </c>
      <c r="J4" s="153" t="s">
        <v>247</v>
      </c>
    </row>
    <row r="5" spans="1:10" s="112" customFormat="1" x14ac:dyDescent="0.3">
      <c r="A5" s="288" t="s">
        <v>29</v>
      </c>
      <c r="B5" s="288" t="s">
        <v>30</v>
      </c>
      <c r="C5" s="157">
        <f t="shared" ref="C5:C7" ca="1" si="0">RAND()*1000000</f>
        <v>245862.51698229345</v>
      </c>
      <c r="D5" s="278" t="s">
        <v>344</v>
      </c>
      <c r="E5" s="289">
        <v>7.0000000000000007E-2</v>
      </c>
      <c r="F5" s="278">
        <v>3</v>
      </c>
      <c r="G5" s="221">
        <f t="shared" ref="G5:G36" ca="1" si="1">ROUND(+C5*E5*F5,2)</f>
        <v>51631.13</v>
      </c>
      <c r="H5" s="125" t="s">
        <v>353</v>
      </c>
      <c r="J5" s="125"/>
    </row>
    <row r="6" spans="1:10" s="112" customFormat="1" x14ac:dyDescent="0.3">
      <c r="A6" s="288" t="s">
        <v>364</v>
      </c>
      <c r="B6" s="288" t="s">
        <v>30</v>
      </c>
      <c r="C6" s="157">
        <f t="shared" ca="1" si="0"/>
        <v>502050.87649182178</v>
      </c>
      <c r="D6" s="278" t="s">
        <v>344</v>
      </c>
      <c r="E6" s="289">
        <v>7.0000000000000007E-2</v>
      </c>
      <c r="F6" s="278">
        <v>3</v>
      </c>
      <c r="G6" s="221">
        <f t="shared" ca="1" si="1"/>
        <v>105430.68</v>
      </c>
      <c r="H6" s="125" t="s">
        <v>353</v>
      </c>
      <c r="J6" s="125"/>
    </row>
    <row r="7" spans="1:10" s="112" customFormat="1" x14ac:dyDescent="0.3">
      <c r="A7" s="288" t="s">
        <v>365</v>
      </c>
      <c r="B7" s="288" t="s">
        <v>30</v>
      </c>
      <c r="C7" s="157">
        <f t="shared" ca="1" si="0"/>
        <v>774042.05200432288</v>
      </c>
      <c r="D7" s="278" t="s">
        <v>344</v>
      </c>
      <c r="E7" s="289">
        <v>7.0000000000000007E-2</v>
      </c>
      <c r="F7" s="278">
        <v>3</v>
      </c>
      <c r="G7" s="221">
        <f t="shared" ca="1" si="1"/>
        <v>162548.82999999999</v>
      </c>
      <c r="H7" s="125" t="s">
        <v>353</v>
      </c>
      <c r="J7" s="125"/>
    </row>
    <row r="8" spans="1:10" s="112" customFormat="1" hidden="1" x14ac:dyDescent="0.3">
      <c r="A8" s="288"/>
      <c r="B8" s="288"/>
      <c r="C8" s="157"/>
      <c r="D8" s="278"/>
      <c r="E8" s="289"/>
      <c r="F8" s="278"/>
      <c r="G8" s="221">
        <f t="shared" si="1"/>
        <v>0</v>
      </c>
      <c r="H8" s="125" t="s">
        <v>353</v>
      </c>
      <c r="J8" s="125"/>
    </row>
    <row r="9" spans="1:10" s="112" customFormat="1" hidden="1" x14ac:dyDescent="0.3">
      <c r="A9" s="288"/>
      <c r="B9" s="288"/>
      <c r="C9" s="157"/>
      <c r="D9" s="278"/>
      <c r="E9" s="289"/>
      <c r="F9" s="278"/>
      <c r="G9" s="221">
        <f t="shared" si="1"/>
        <v>0</v>
      </c>
      <c r="H9" s="125" t="s">
        <v>353</v>
      </c>
      <c r="J9" s="125"/>
    </row>
    <row r="10" spans="1:10" s="112" customFormat="1" hidden="1" x14ac:dyDescent="0.3">
      <c r="A10" s="288"/>
      <c r="B10" s="288"/>
      <c r="C10" s="157"/>
      <c r="D10" s="278"/>
      <c r="E10" s="289"/>
      <c r="F10" s="278"/>
      <c r="G10" s="221">
        <f t="shared" si="1"/>
        <v>0</v>
      </c>
      <c r="H10" s="125" t="s">
        <v>353</v>
      </c>
      <c r="J10" s="125"/>
    </row>
    <row r="11" spans="1:10" s="112" customFormat="1" hidden="1" x14ac:dyDescent="0.3">
      <c r="A11" s="288"/>
      <c r="B11" s="288"/>
      <c r="C11" s="157"/>
      <c r="D11" s="278"/>
      <c r="E11" s="289"/>
      <c r="F11" s="278"/>
      <c r="G11" s="221">
        <f t="shared" si="1"/>
        <v>0</v>
      </c>
      <c r="H11" s="125" t="s">
        <v>353</v>
      </c>
      <c r="J11" s="125"/>
    </row>
    <row r="12" spans="1:10" s="112" customFormat="1" hidden="1" x14ac:dyDescent="0.3">
      <c r="A12" s="288"/>
      <c r="B12" s="288"/>
      <c r="C12" s="157"/>
      <c r="D12" s="278"/>
      <c r="E12" s="289"/>
      <c r="F12" s="278"/>
      <c r="G12" s="221">
        <f t="shared" si="1"/>
        <v>0</v>
      </c>
      <c r="H12" s="125" t="s">
        <v>353</v>
      </c>
      <c r="J12" s="125"/>
    </row>
    <row r="13" spans="1:10" s="112" customFormat="1" hidden="1" x14ac:dyDescent="0.3">
      <c r="A13" s="288"/>
      <c r="B13" s="288"/>
      <c r="C13" s="157"/>
      <c r="D13" s="278"/>
      <c r="E13" s="289"/>
      <c r="F13" s="278"/>
      <c r="G13" s="221">
        <f t="shared" si="1"/>
        <v>0</v>
      </c>
      <c r="H13" s="125" t="s">
        <v>353</v>
      </c>
      <c r="J13" s="125"/>
    </row>
    <row r="14" spans="1:10" s="112" customFormat="1" hidden="1" x14ac:dyDescent="0.3">
      <c r="A14" s="288"/>
      <c r="B14" s="288"/>
      <c r="C14" s="157"/>
      <c r="D14" s="278"/>
      <c r="E14" s="289"/>
      <c r="F14" s="278"/>
      <c r="G14" s="221">
        <f t="shared" si="1"/>
        <v>0</v>
      </c>
      <c r="H14" s="125" t="s">
        <v>353</v>
      </c>
      <c r="J14" s="125"/>
    </row>
    <row r="15" spans="1:10" s="112" customFormat="1" hidden="1" x14ac:dyDescent="0.3">
      <c r="A15" s="288"/>
      <c r="B15" s="288"/>
      <c r="C15" s="157"/>
      <c r="D15" s="278"/>
      <c r="E15" s="289"/>
      <c r="F15" s="278"/>
      <c r="G15" s="221">
        <f t="shared" si="1"/>
        <v>0</v>
      </c>
      <c r="H15" s="125" t="s">
        <v>353</v>
      </c>
      <c r="J15" s="125"/>
    </row>
    <row r="16" spans="1:10" s="112" customFormat="1" hidden="1" x14ac:dyDescent="0.3">
      <c r="A16" s="288"/>
      <c r="B16" s="288"/>
      <c r="C16" s="157"/>
      <c r="D16" s="278"/>
      <c r="E16" s="289"/>
      <c r="F16" s="278"/>
      <c r="G16" s="221">
        <f t="shared" si="1"/>
        <v>0</v>
      </c>
      <c r="H16" s="125" t="s">
        <v>353</v>
      </c>
      <c r="J16" s="125"/>
    </row>
    <row r="17" spans="1:10" s="112" customFormat="1" hidden="1" x14ac:dyDescent="0.3">
      <c r="A17" s="288"/>
      <c r="B17" s="288"/>
      <c r="C17" s="157"/>
      <c r="D17" s="278"/>
      <c r="E17" s="289"/>
      <c r="F17" s="278"/>
      <c r="G17" s="221">
        <f t="shared" si="1"/>
        <v>0</v>
      </c>
      <c r="H17" s="125" t="s">
        <v>353</v>
      </c>
      <c r="J17" s="125"/>
    </row>
    <row r="18" spans="1:10" s="112" customFormat="1" hidden="1" x14ac:dyDescent="0.3">
      <c r="A18" s="288"/>
      <c r="B18" s="288"/>
      <c r="C18" s="157"/>
      <c r="D18" s="278"/>
      <c r="E18" s="289"/>
      <c r="F18" s="278"/>
      <c r="G18" s="221">
        <f t="shared" si="1"/>
        <v>0</v>
      </c>
      <c r="H18" s="125" t="s">
        <v>353</v>
      </c>
      <c r="J18" s="125"/>
    </row>
    <row r="19" spans="1:10" s="112" customFormat="1" hidden="1" x14ac:dyDescent="0.3">
      <c r="A19" s="288"/>
      <c r="B19" s="288"/>
      <c r="C19" s="157"/>
      <c r="D19" s="278"/>
      <c r="E19" s="289"/>
      <c r="F19" s="278"/>
      <c r="G19" s="221">
        <f t="shared" si="1"/>
        <v>0</v>
      </c>
      <c r="H19" s="125" t="s">
        <v>353</v>
      </c>
      <c r="J19" s="125"/>
    </row>
    <row r="20" spans="1:10" s="112" customFormat="1" hidden="1" x14ac:dyDescent="0.3">
      <c r="A20" s="288"/>
      <c r="B20" s="288"/>
      <c r="C20" s="157"/>
      <c r="D20" s="278"/>
      <c r="E20" s="289"/>
      <c r="F20" s="278"/>
      <c r="G20" s="221">
        <f t="shared" si="1"/>
        <v>0</v>
      </c>
      <c r="H20" s="125" t="s">
        <v>353</v>
      </c>
      <c r="J20" s="125"/>
    </row>
    <row r="21" spans="1:10" s="112" customFormat="1" hidden="1" x14ac:dyDescent="0.3">
      <c r="A21" s="288"/>
      <c r="B21" s="288"/>
      <c r="C21" s="157"/>
      <c r="D21" s="278"/>
      <c r="E21" s="289"/>
      <c r="F21" s="278"/>
      <c r="G21" s="221">
        <f t="shared" si="1"/>
        <v>0</v>
      </c>
      <c r="H21" s="125" t="s">
        <v>353</v>
      </c>
      <c r="J21" s="125"/>
    </row>
    <row r="22" spans="1:10" s="112" customFormat="1" hidden="1" x14ac:dyDescent="0.3">
      <c r="A22" s="288"/>
      <c r="B22" s="288"/>
      <c r="C22" s="157"/>
      <c r="D22" s="278"/>
      <c r="E22" s="289"/>
      <c r="F22" s="278"/>
      <c r="G22" s="221">
        <f t="shared" si="1"/>
        <v>0</v>
      </c>
      <c r="H22" s="125" t="s">
        <v>353</v>
      </c>
      <c r="J22" s="125"/>
    </row>
    <row r="23" spans="1:10" s="112" customFormat="1" hidden="1" x14ac:dyDescent="0.3">
      <c r="A23" s="288"/>
      <c r="B23" s="288"/>
      <c r="C23" s="157"/>
      <c r="D23" s="278"/>
      <c r="E23" s="289"/>
      <c r="F23" s="278"/>
      <c r="G23" s="221">
        <f t="shared" si="1"/>
        <v>0</v>
      </c>
      <c r="H23" s="125" t="s">
        <v>353</v>
      </c>
      <c r="J23" s="125"/>
    </row>
    <row r="24" spans="1:10" s="112" customFormat="1" hidden="1" x14ac:dyDescent="0.3">
      <c r="A24" s="288"/>
      <c r="B24" s="288"/>
      <c r="C24" s="157"/>
      <c r="D24" s="278"/>
      <c r="E24" s="289"/>
      <c r="F24" s="278"/>
      <c r="G24" s="221">
        <f t="shared" si="1"/>
        <v>0</v>
      </c>
      <c r="H24" s="125" t="s">
        <v>353</v>
      </c>
      <c r="J24" s="125"/>
    </row>
    <row r="25" spans="1:10" s="112" customFormat="1" hidden="1" x14ac:dyDescent="0.3">
      <c r="A25" s="288"/>
      <c r="B25" s="288"/>
      <c r="C25" s="157"/>
      <c r="D25" s="278"/>
      <c r="E25" s="289"/>
      <c r="F25" s="278"/>
      <c r="G25" s="221">
        <f t="shared" si="1"/>
        <v>0</v>
      </c>
      <c r="H25" s="125" t="s">
        <v>353</v>
      </c>
      <c r="J25" s="125"/>
    </row>
    <row r="26" spans="1:10" s="112" customFormat="1" hidden="1" x14ac:dyDescent="0.3">
      <c r="A26" s="288"/>
      <c r="B26" s="288"/>
      <c r="C26" s="157"/>
      <c r="D26" s="278"/>
      <c r="E26" s="289"/>
      <c r="F26" s="278"/>
      <c r="G26" s="221">
        <f t="shared" si="1"/>
        <v>0</v>
      </c>
      <c r="H26" s="125" t="s">
        <v>353</v>
      </c>
      <c r="J26" s="125"/>
    </row>
    <row r="27" spans="1:10" s="112" customFormat="1" hidden="1" x14ac:dyDescent="0.3">
      <c r="A27" s="288"/>
      <c r="B27" s="288"/>
      <c r="C27" s="157"/>
      <c r="D27" s="278"/>
      <c r="E27" s="289"/>
      <c r="F27" s="278"/>
      <c r="G27" s="221">
        <f t="shared" si="1"/>
        <v>0</v>
      </c>
      <c r="H27" s="125" t="s">
        <v>353</v>
      </c>
      <c r="J27" s="125"/>
    </row>
    <row r="28" spans="1:10" s="112" customFormat="1" hidden="1" x14ac:dyDescent="0.3">
      <c r="A28" s="288"/>
      <c r="B28" s="288"/>
      <c r="C28" s="157"/>
      <c r="D28" s="278"/>
      <c r="E28" s="289"/>
      <c r="F28" s="278"/>
      <c r="G28" s="221">
        <f t="shared" si="1"/>
        <v>0</v>
      </c>
      <c r="H28" s="125" t="s">
        <v>353</v>
      </c>
      <c r="J28" s="125"/>
    </row>
    <row r="29" spans="1:10" s="112" customFormat="1" hidden="1" x14ac:dyDescent="0.3">
      <c r="A29" s="288"/>
      <c r="B29" s="288"/>
      <c r="C29" s="157"/>
      <c r="D29" s="278"/>
      <c r="E29" s="289"/>
      <c r="F29" s="278"/>
      <c r="G29" s="221">
        <f t="shared" si="1"/>
        <v>0</v>
      </c>
      <c r="H29" s="125" t="s">
        <v>353</v>
      </c>
      <c r="J29" s="125"/>
    </row>
    <row r="30" spans="1:10" s="112" customFormat="1" hidden="1" x14ac:dyDescent="0.3">
      <c r="A30" s="288"/>
      <c r="B30" s="288"/>
      <c r="C30" s="157"/>
      <c r="D30" s="278"/>
      <c r="E30" s="289"/>
      <c r="F30" s="278"/>
      <c r="G30" s="221">
        <f t="shared" si="1"/>
        <v>0</v>
      </c>
      <c r="H30" s="125" t="s">
        <v>353</v>
      </c>
      <c r="J30" s="125"/>
    </row>
    <row r="31" spans="1:10" s="112" customFormat="1" hidden="1" x14ac:dyDescent="0.3">
      <c r="A31" s="288"/>
      <c r="B31" s="288"/>
      <c r="C31" s="157"/>
      <c r="D31" s="278"/>
      <c r="E31" s="289"/>
      <c r="F31" s="278"/>
      <c r="G31" s="221">
        <f t="shared" si="1"/>
        <v>0</v>
      </c>
      <c r="H31" s="125" t="s">
        <v>353</v>
      </c>
      <c r="J31" s="125"/>
    </row>
    <row r="32" spans="1:10" s="112" customFormat="1" hidden="1" x14ac:dyDescent="0.3">
      <c r="A32" s="288"/>
      <c r="B32" s="288"/>
      <c r="C32" s="157"/>
      <c r="D32" s="278"/>
      <c r="E32" s="289"/>
      <c r="F32" s="278"/>
      <c r="G32" s="221">
        <f t="shared" si="1"/>
        <v>0</v>
      </c>
      <c r="H32" s="125" t="s">
        <v>353</v>
      </c>
      <c r="J32" s="125"/>
    </row>
    <row r="33" spans="1:10" s="112" customFormat="1" hidden="1" x14ac:dyDescent="0.3">
      <c r="A33" s="288"/>
      <c r="B33" s="288"/>
      <c r="C33" s="157"/>
      <c r="D33" s="278"/>
      <c r="E33" s="289"/>
      <c r="F33" s="278"/>
      <c r="G33" s="221">
        <f t="shared" si="1"/>
        <v>0</v>
      </c>
      <c r="H33" s="125" t="s">
        <v>353</v>
      </c>
      <c r="J33" s="125"/>
    </row>
    <row r="34" spans="1:10" s="112" customFormat="1" hidden="1" x14ac:dyDescent="0.3">
      <c r="A34" s="288"/>
      <c r="B34" s="288"/>
      <c r="C34" s="157"/>
      <c r="D34" s="278"/>
      <c r="E34" s="289"/>
      <c r="F34" s="278"/>
      <c r="G34" s="221">
        <f t="shared" si="1"/>
        <v>0</v>
      </c>
      <c r="H34" s="125" t="s">
        <v>353</v>
      </c>
      <c r="J34" s="125"/>
    </row>
    <row r="35" spans="1:10" s="112" customFormat="1" hidden="1" x14ac:dyDescent="0.3">
      <c r="A35" s="288"/>
      <c r="B35" s="288"/>
      <c r="C35" s="157"/>
      <c r="D35" s="278"/>
      <c r="E35" s="289"/>
      <c r="F35" s="278"/>
      <c r="G35" s="221">
        <f t="shared" si="1"/>
        <v>0</v>
      </c>
      <c r="H35" s="125" t="s">
        <v>353</v>
      </c>
      <c r="J35" s="125"/>
    </row>
    <row r="36" spans="1:10" s="112" customFormat="1" hidden="1" x14ac:dyDescent="0.3">
      <c r="A36" s="288"/>
      <c r="B36" s="288"/>
      <c r="C36" s="157"/>
      <c r="D36" s="278"/>
      <c r="E36" s="289"/>
      <c r="F36" s="278"/>
      <c r="G36" s="221">
        <f t="shared" si="1"/>
        <v>0</v>
      </c>
      <c r="H36" s="125" t="s">
        <v>353</v>
      </c>
      <c r="J36" s="125"/>
    </row>
    <row r="37" spans="1:10" s="112" customFormat="1" hidden="1" x14ac:dyDescent="0.3">
      <c r="A37" s="288"/>
      <c r="B37" s="288"/>
      <c r="C37" s="157"/>
      <c r="D37" s="278"/>
      <c r="E37" s="289"/>
      <c r="F37" s="278"/>
      <c r="G37" s="221">
        <f t="shared" ref="G37:G68" si="2">ROUND(+C37*E37*F37,2)</f>
        <v>0</v>
      </c>
      <c r="H37" s="125" t="s">
        <v>353</v>
      </c>
      <c r="J37" s="125"/>
    </row>
    <row r="38" spans="1:10" s="112" customFormat="1" hidden="1" x14ac:dyDescent="0.3">
      <c r="A38" s="288"/>
      <c r="B38" s="288"/>
      <c r="C38" s="157"/>
      <c r="D38" s="278"/>
      <c r="E38" s="289"/>
      <c r="F38" s="278"/>
      <c r="G38" s="221">
        <f t="shared" si="2"/>
        <v>0</v>
      </c>
      <c r="H38" s="125" t="s">
        <v>353</v>
      </c>
      <c r="J38" s="125"/>
    </row>
    <row r="39" spans="1:10" s="112" customFormat="1" hidden="1" x14ac:dyDescent="0.3">
      <c r="A39" s="288"/>
      <c r="B39" s="288"/>
      <c r="C39" s="157"/>
      <c r="D39" s="278"/>
      <c r="E39" s="289"/>
      <c r="F39" s="278"/>
      <c r="G39" s="221">
        <f t="shared" si="2"/>
        <v>0</v>
      </c>
      <c r="H39" s="125" t="s">
        <v>353</v>
      </c>
      <c r="J39" s="125"/>
    </row>
    <row r="40" spans="1:10" s="112" customFormat="1" hidden="1" x14ac:dyDescent="0.3">
      <c r="A40" s="288"/>
      <c r="B40" s="288"/>
      <c r="C40" s="157"/>
      <c r="D40" s="278"/>
      <c r="E40" s="289"/>
      <c r="F40" s="278"/>
      <c r="G40" s="221">
        <f t="shared" si="2"/>
        <v>0</v>
      </c>
      <c r="H40" s="125" t="s">
        <v>353</v>
      </c>
      <c r="J40" s="125"/>
    </row>
    <row r="41" spans="1:10" s="112" customFormat="1" hidden="1" x14ac:dyDescent="0.3">
      <c r="A41" s="288"/>
      <c r="B41" s="288"/>
      <c r="C41" s="157"/>
      <c r="D41" s="278"/>
      <c r="E41" s="289"/>
      <c r="F41" s="278"/>
      <c r="G41" s="221">
        <f t="shared" si="2"/>
        <v>0</v>
      </c>
      <c r="H41" s="125" t="s">
        <v>353</v>
      </c>
      <c r="J41" s="125"/>
    </row>
    <row r="42" spans="1:10" s="112" customFormat="1" hidden="1" x14ac:dyDescent="0.3">
      <c r="A42" s="288"/>
      <c r="B42" s="288"/>
      <c r="C42" s="157"/>
      <c r="D42" s="278"/>
      <c r="E42" s="289"/>
      <c r="F42" s="278"/>
      <c r="G42" s="221">
        <f t="shared" si="2"/>
        <v>0</v>
      </c>
      <c r="H42" s="125" t="s">
        <v>353</v>
      </c>
      <c r="J42" s="125"/>
    </row>
    <row r="43" spans="1:10" s="112" customFormat="1" hidden="1" x14ac:dyDescent="0.3">
      <c r="A43" s="288"/>
      <c r="B43" s="288"/>
      <c r="C43" s="157"/>
      <c r="D43" s="278"/>
      <c r="E43" s="289"/>
      <c r="F43" s="278"/>
      <c r="G43" s="221">
        <f t="shared" si="2"/>
        <v>0</v>
      </c>
      <c r="H43" s="125" t="s">
        <v>353</v>
      </c>
      <c r="J43" s="125"/>
    </row>
    <row r="44" spans="1:10" s="112" customFormat="1" hidden="1" x14ac:dyDescent="0.3">
      <c r="A44" s="288"/>
      <c r="B44" s="288"/>
      <c r="C44" s="157"/>
      <c r="D44" s="278"/>
      <c r="E44" s="289"/>
      <c r="F44" s="278"/>
      <c r="G44" s="221">
        <f t="shared" si="2"/>
        <v>0</v>
      </c>
      <c r="H44" s="125" t="s">
        <v>353</v>
      </c>
      <c r="J44" s="125"/>
    </row>
    <row r="45" spans="1:10" s="112" customFormat="1" hidden="1" x14ac:dyDescent="0.3">
      <c r="A45" s="288"/>
      <c r="B45" s="288"/>
      <c r="C45" s="157"/>
      <c r="D45" s="278"/>
      <c r="E45" s="289"/>
      <c r="F45" s="278"/>
      <c r="G45" s="221">
        <f t="shared" si="2"/>
        <v>0</v>
      </c>
      <c r="H45" s="125" t="s">
        <v>353</v>
      </c>
      <c r="J45" s="125"/>
    </row>
    <row r="46" spans="1:10" s="112" customFormat="1" hidden="1" x14ac:dyDescent="0.3">
      <c r="A46" s="288"/>
      <c r="B46" s="288"/>
      <c r="C46" s="157"/>
      <c r="D46" s="278"/>
      <c r="E46" s="289"/>
      <c r="F46" s="278"/>
      <c r="G46" s="221">
        <f t="shared" si="2"/>
        <v>0</v>
      </c>
      <c r="H46" s="125" t="s">
        <v>353</v>
      </c>
      <c r="J46" s="125"/>
    </row>
    <row r="47" spans="1:10" s="112" customFormat="1" hidden="1" x14ac:dyDescent="0.3">
      <c r="A47" s="288"/>
      <c r="B47" s="288"/>
      <c r="C47" s="157"/>
      <c r="D47" s="278"/>
      <c r="E47" s="289"/>
      <c r="F47" s="278"/>
      <c r="G47" s="221">
        <f t="shared" si="2"/>
        <v>0</v>
      </c>
      <c r="H47" s="125" t="s">
        <v>353</v>
      </c>
      <c r="J47" s="125"/>
    </row>
    <row r="48" spans="1:10" s="112" customFormat="1" hidden="1" x14ac:dyDescent="0.3">
      <c r="A48" s="288"/>
      <c r="B48" s="288"/>
      <c r="C48" s="157"/>
      <c r="D48" s="278"/>
      <c r="E48" s="289"/>
      <c r="F48" s="278"/>
      <c r="G48" s="221">
        <f t="shared" si="2"/>
        <v>0</v>
      </c>
      <c r="H48" s="125" t="s">
        <v>353</v>
      </c>
      <c r="J48" s="125"/>
    </row>
    <row r="49" spans="1:10" s="112" customFormat="1" hidden="1" x14ac:dyDescent="0.3">
      <c r="A49" s="288"/>
      <c r="B49" s="288"/>
      <c r="C49" s="157"/>
      <c r="D49" s="278"/>
      <c r="E49" s="289"/>
      <c r="F49" s="278"/>
      <c r="G49" s="221">
        <f t="shared" si="2"/>
        <v>0</v>
      </c>
      <c r="H49" s="125" t="s">
        <v>353</v>
      </c>
      <c r="J49" s="125"/>
    </row>
    <row r="50" spans="1:10" s="112" customFormat="1" hidden="1" x14ac:dyDescent="0.3">
      <c r="A50" s="288"/>
      <c r="B50" s="288"/>
      <c r="C50" s="157"/>
      <c r="D50" s="278"/>
      <c r="E50" s="289"/>
      <c r="F50" s="278"/>
      <c r="G50" s="221">
        <f t="shared" si="2"/>
        <v>0</v>
      </c>
      <c r="H50" s="125" t="s">
        <v>353</v>
      </c>
      <c r="J50" s="125"/>
    </row>
    <row r="51" spans="1:10" s="112" customFormat="1" hidden="1" x14ac:dyDescent="0.3">
      <c r="A51" s="288"/>
      <c r="B51" s="288"/>
      <c r="C51" s="157"/>
      <c r="D51" s="278"/>
      <c r="E51" s="289"/>
      <c r="F51" s="278"/>
      <c r="G51" s="221">
        <f t="shared" si="2"/>
        <v>0</v>
      </c>
      <c r="H51" s="125" t="s">
        <v>353</v>
      </c>
      <c r="J51" s="125"/>
    </row>
    <row r="52" spans="1:10" s="112" customFormat="1" hidden="1" x14ac:dyDescent="0.3">
      <c r="A52" s="288"/>
      <c r="B52" s="288"/>
      <c r="C52" s="157"/>
      <c r="D52" s="278"/>
      <c r="E52" s="289"/>
      <c r="F52" s="278"/>
      <c r="G52" s="221">
        <f t="shared" si="2"/>
        <v>0</v>
      </c>
      <c r="H52" s="125" t="s">
        <v>353</v>
      </c>
      <c r="J52" s="125"/>
    </row>
    <row r="53" spans="1:10" s="112" customFormat="1" hidden="1" x14ac:dyDescent="0.3">
      <c r="A53" s="288"/>
      <c r="B53" s="288"/>
      <c r="C53" s="157"/>
      <c r="D53" s="278"/>
      <c r="E53" s="289"/>
      <c r="F53" s="278"/>
      <c r="G53" s="221">
        <f t="shared" si="2"/>
        <v>0</v>
      </c>
      <c r="H53" s="125" t="s">
        <v>353</v>
      </c>
      <c r="J53" s="125"/>
    </row>
    <row r="54" spans="1:10" s="112" customFormat="1" hidden="1" x14ac:dyDescent="0.3">
      <c r="A54" s="288"/>
      <c r="B54" s="288"/>
      <c r="C54" s="157"/>
      <c r="D54" s="278"/>
      <c r="E54" s="289"/>
      <c r="F54" s="278"/>
      <c r="G54" s="221">
        <f t="shared" si="2"/>
        <v>0</v>
      </c>
      <c r="H54" s="125" t="s">
        <v>353</v>
      </c>
      <c r="J54" s="125"/>
    </row>
    <row r="55" spans="1:10" s="112" customFormat="1" hidden="1" x14ac:dyDescent="0.3">
      <c r="A55" s="288"/>
      <c r="B55" s="288"/>
      <c r="C55" s="157"/>
      <c r="D55" s="278"/>
      <c r="E55" s="289"/>
      <c r="F55" s="278"/>
      <c r="G55" s="221">
        <f t="shared" si="2"/>
        <v>0</v>
      </c>
      <c r="H55" s="125" t="s">
        <v>353</v>
      </c>
      <c r="J55" s="125"/>
    </row>
    <row r="56" spans="1:10" s="112" customFormat="1" hidden="1" x14ac:dyDescent="0.3">
      <c r="A56" s="288"/>
      <c r="B56" s="288"/>
      <c r="C56" s="157"/>
      <c r="D56" s="278"/>
      <c r="E56" s="289"/>
      <c r="F56" s="278"/>
      <c r="G56" s="221">
        <f t="shared" si="2"/>
        <v>0</v>
      </c>
      <c r="H56" s="125" t="s">
        <v>353</v>
      </c>
      <c r="J56" s="125"/>
    </row>
    <row r="57" spans="1:10" s="112" customFormat="1" hidden="1" x14ac:dyDescent="0.3">
      <c r="A57" s="288"/>
      <c r="B57" s="288"/>
      <c r="C57" s="157"/>
      <c r="D57" s="278"/>
      <c r="E57" s="289"/>
      <c r="F57" s="278"/>
      <c r="G57" s="221">
        <f t="shared" si="2"/>
        <v>0</v>
      </c>
      <c r="H57" s="125" t="s">
        <v>353</v>
      </c>
      <c r="J57" s="125"/>
    </row>
    <row r="58" spans="1:10" s="112" customFormat="1" hidden="1" x14ac:dyDescent="0.3">
      <c r="A58" s="288"/>
      <c r="B58" s="288"/>
      <c r="C58" s="157"/>
      <c r="D58" s="278"/>
      <c r="E58" s="289"/>
      <c r="F58" s="278"/>
      <c r="G58" s="221">
        <f t="shared" si="2"/>
        <v>0</v>
      </c>
      <c r="H58" s="125" t="s">
        <v>353</v>
      </c>
      <c r="J58" s="125"/>
    </row>
    <row r="59" spans="1:10" s="112" customFormat="1" hidden="1" x14ac:dyDescent="0.3">
      <c r="A59" s="288"/>
      <c r="B59" s="288"/>
      <c r="C59" s="157"/>
      <c r="D59" s="278"/>
      <c r="E59" s="289"/>
      <c r="F59" s="278"/>
      <c r="G59" s="221">
        <f t="shared" si="2"/>
        <v>0</v>
      </c>
      <c r="H59" s="125" t="s">
        <v>353</v>
      </c>
      <c r="J59" s="125"/>
    </row>
    <row r="60" spans="1:10" s="112" customFormat="1" hidden="1" x14ac:dyDescent="0.3">
      <c r="A60" s="288"/>
      <c r="B60" s="288"/>
      <c r="C60" s="157"/>
      <c r="D60" s="278"/>
      <c r="E60" s="289"/>
      <c r="F60" s="278"/>
      <c r="G60" s="221">
        <f t="shared" si="2"/>
        <v>0</v>
      </c>
      <c r="H60" s="125" t="s">
        <v>353</v>
      </c>
      <c r="J60" s="125"/>
    </row>
    <row r="61" spans="1:10" s="112" customFormat="1" hidden="1" x14ac:dyDescent="0.3">
      <c r="A61" s="288"/>
      <c r="B61" s="288"/>
      <c r="C61" s="157"/>
      <c r="D61" s="278"/>
      <c r="E61" s="289"/>
      <c r="F61" s="278"/>
      <c r="G61" s="221">
        <f t="shared" si="2"/>
        <v>0</v>
      </c>
      <c r="H61" s="125" t="s">
        <v>353</v>
      </c>
      <c r="J61" s="125"/>
    </row>
    <row r="62" spans="1:10" s="112" customFormat="1" hidden="1" x14ac:dyDescent="0.3">
      <c r="A62" s="288"/>
      <c r="B62" s="288"/>
      <c r="C62" s="157"/>
      <c r="D62" s="278"/>
      <c r="E62" s="289"/>
      <c r="F62" s="278"/>
      <c r="G62" s="221">
        <f t="shared" si="2"/>
        <v>0</v>
      </c>
      <c r="H62" s="125" t="s">
        <v>353</v>
      </c>
      <c r="J62" s="125"/>
    </row>
    <row r="63" spans="1:10" s="112" customFormat="1" hidden="1" x14ac:dyDescent="0.3">
      <c r="A63" s="288"/>
      <c r="B63" s="288"/>
      <c r="C63" s="157"/>
      <c r="D63" s="278"/>
      <c r="E63" s="289"/>
      <c r="F63" s="278"/>
      <c r="G63" s="221">
        <f t="shared" si="2"/>
        <v>0</v>
      </c>
      <c r="H63" s="125" t="s">
        <v>353</v>
      </c>
      <c r="J63" s="125"/>
    </row>
    <row r="64" spans="1:10" s="112" customFormat="1" hidden="1" x14ac:dyDescent="0.3">
      <c r="A64" s="288"/>
      <c r="B64" s="288"/>
      <c r="C64" s="157"/>
      <c r="D64" s="278"/>
      <c r="E64" s="289"/>
      <c r="F64" s="278"/>
      <c r="G64" s="221">
        <f t="shared" si="2"/>
        <v>0</v>
      </c>
      <c r="H64" s="125" t="s">
        <v>353</v>
      </c>
      <c r="J64" s="125"/>
    </row>
    <row r="65" spans="1:10" s="112" customFormat="1" hidden="1" x14ac:dyDescent="0.3">
      <c r="A65" s="288"/>
      <c r="B65" s="288"/>
      <c r="C65" s="157"/>
      <c r="D65" s="278"/>
      <c r="E65" s="289"/>
      <c r="F65" s="278"/>
      <c r="G65" s="221">
        <f t="shared" si="2"/>
        <v>0</v>
      </c>
      <c r="H65" s="125" t="s">
        <v>353</v>
      </c>
      <c r="J65" s="125"/>
    </row>
    <row r="66" spans="1:10" s="112" customFormat="1" hidden="1" x14ac:dyDescent="0.3">
      <c r="A66" s="288"/>
      <c r="B66" s="288"/>
      <c r="C66" s="157"/>
      <c r="D66" s="278"/>
      <c r="E66" s="289"/>
      <c r="F66" s="278"/>
      <c r="G66" s="221">
        <f t="shared" si="2"/>
        <v>0</v>
      </c>
      <c r="H66" s="125" t="s">
        <v>353</v>
      </c>
      <c r="J66" s="125"/>
    </row>
    <row r="67" spans="1:10" s="112" customFormat="1" hidden="1" x14ac:dyDescent="0.3">
      <c r="A67" s="288"/>
      <c r="B67" s="288"/>
      <c r="C67" s="157"/>
      <c r="D67" s="278"/>
      <c r="E67" s="289"/>
      <c r="F67" s="278"/>
      <c r="G67" s="221">
        <f t="shared" si="2"/>
        <v>0</v>
      </c>
      <c r="H67" s="125" t="s">
        <v>353</v>
      </c>
      <c r="J67" s="125"/>
    </row>
    <row r="68" spans="1:10" s="112" customFormat="1" hidden="1" x14ac:dyDescent="0.3">
      <c r="A68" s="288"/>
      <c r="B68" s="288"/>
      <c r="C68" s="157"/>
      <c r="D68" s="278"/>
      <c r="E68" s="289"/>
      <c r="F68" s="278"/>
      <c r="G68" s="221">
        <f t="shared" si="2"/>
        <v>0</v>
      </c>
      <c r="H68" s="125" t="s">
        <v>353</v>
      </c>
      <c r="J68" s="125"/>
    </row>
    <row r="69" spans="1:10" s="112" customFormat="1" hidden="1" x14ac:dyDescent="0.3">
      <c r="A69" s="288"/>
      <c r="B69" s="288"/>
      <c r="C69" s="157"/>
      <c r="D69" s="278"/>
      <c r="E69" s="289"/>
      <c r="F69" s="278"/>
      <c r="G69" s="221">
        <f t="shared" ref="G69:G100" si="3">ROUND(+C69*E69*F69,2)</f>
        <v>0</v>
      </c>
      <c r="H69" s="125" t="s">
        <v>353</v>
      </c>
      <c r="J69" s="125"/>
    </row>
    <row r="70" spans="1:10" s="112" customFormat="1" hidden="1" x14ac:dyDescent="0.3">
      <c r="A70" s="288"/>
      <c r="B70" s="288"/>
      <c r="C70" s="157"/>
      <c r="D70" s="278"/>
      <c r="E70" s="289"/>
      <c r="F70" s="278"/>
      <c r="G70" s="221">
        <f t="shared" si="3"/>
        <v>0</v>
      </c>
      <c r="H70" s="125" t="s">
        <v>353</v>
      </c>
      <c r="J70" s="125"/>
    </row>
    <row r="71" spans="1:10" s="112" customFormat="1" hidden="1" x14ac:dyDescent="0.3">
      <c r="A71" s="288"/>
      <c r="B71" s="288"/>
      <c r="C71" s="157"/>
      <c r="D71" s="278"/>
      <c r="E71" s="289"/>
      <c r="F71" s="278"/>
      <c r="G71" s="221">
        <f t="shared" si="3"/>
        <v>0</v>
      </c>
      <c r="H71" s="125" t="s">
        <v>353</v>
      </c>
      <c r="J71" s="125"/>
    </row>
    <row r="72" spans="1:10" s="112" customFormat="1" hidden="1" x14ac:dyDescent="0.3">
      <c r="A72" s="288"/>
      <c r="B72" s="288"/>
      <c r="C72" s="157"/>
      <c r="D72" s="278"/>
      <c r="E72" s="289"/>
      <c r="F72" s="278"/>
      <c r="G72" s="221">
        <f t="shared" si="3"/>
        <v>0</v>
      </c>
      <c r="H72" s="125" t="s">
        <v>353</v>
      </c>
      <c r="J72" s="125"/>
    </row>
    <row r="73" spans="1:10" s="112" customFormat="1" hidden="1" x14ac:dyDescent="0.3">
      <c r="A73" s="288"/>
      <c r="B73" s="288"/>
      <c r="C73" s="157"/>
      <c r="D73" s="278"/>
      <c r="E73" s="289"/>
      <c r="F73" s="278"/>
      <c r="G73" s="221">
        <f t="shared" si="3"/>
        <v>0</v>
      </c>
      <c r="H73" s="125" t="s">
        <v>353</v>
      </c>
      <c r="J73" s="125"/>
    </row>
    <row r="74" spans="1:10" s="112" customFormat="1" hidden="1" x14ac:dyDescent="0.3">
      <c r="A74" s="288"/>
      <c r="B74" s="288"/>
      <c r="C74" s="157"/>
      <c r="D74" s="278"/>
      <c r="E74" s="289"/>
      <c r="F74" s="278"/>
      <c r="G74" s="221">
        <f t="shared" si="3"/>
        <v>0</v>
      </c>
      <c r="H74" s="125" t="s">
        <v>353</v>
      </c>
      <c r="J74" s="125"/>
    </row>
    <row r="75" spans="1:10" s="112" customFormat="1" hidden="1" x14ac:dyDescent="0.3">
      <c r="A75" s="288"/>
      <c r="B75" s="288"/>
      <c r="C75" s="157"/>
      <c r="D75" s="278"/>
      <c r="E75" s="289"/>
      <c r="F75" s="278"/>
      <c r="G75" s="221">
        <f t="shared" si="3"/>
        <v>0</v>
      </c>
      <c r="H75" s="125" t="s">
        <v>353</v>
      </c>
      <c r="J75" s="125"/>
    </row>
    <row r="76" spans="1:10" s="112" customFormat="1" hidden="1" x14ac:dyDescent="0.3">
      <c r="A76" s="288"/>
      <c r="B76" s="288"/>
      <c r="C76" s="157"/>
      <c r="D76" s="278"/>
      <c r="E76" s="289"/>
      <c r="F76" s="278"/>
      <c r="G76" s="221">
        <f t="shared" si="3"/>
        <v>0</v>
      </c>
      <c r="H76" s="125" t="s">
        <v>353</v>
      </c>
      <c r="J76" s="125"/>
    </row>
    <row r="77" spans="1:10" s="112" customFormat="1" hidden="1" x14ac:dyDescent="0.3">
      <c r="A77" s="288"/>
      <c r="B77" s="288"/>
      <c r="C77" s="157"/>
      <c r="D77" s="278"/>
      <c r="E77" s="289"/>
      <c r="F77" s="278"/>
      <c r="G77" s="221">
        <f t="shared" si="3"/>
        <v>0</v>
      </c>
      <c r="H77" s="125" t="s">
        <v>353</v>
      </c>
      <c r="J77" s="125"/>
    </row>
    <row r="78" spans="1:10" s="112" customFormat="1" hidden="1" x14ac:dyDescent="0.3">
      <c r="A78" s="288"/>
      <c r="B78" s="288"/>
      <c r="C78" s="157"/>
      <c r="D78" s="278"/>
      <c r="E78" s="289"/>
      <c r="F78" s="278"/>
      <c r="G78" s="221">
        <f t="shared" si="3"/>
        <v>0</v>
      </c>
      <c r="H78" s="125" t="s">
        <v>353</v>
      </c>
      <c r="J78" s="125"/>
    </row>
    <row r="79" spans="1:10" s="112" customFormat="1" hidden="1" x14ac:dyDescent="0.3">
      <c r="A79" s="288"/>
      <c r="B79" s="288"/>
      <c r="C79" s="157"/>
      <c r="D79" s="278"/>
      <c r="E79" s="289"/>
      <c r="F79" s="278"/>
      <c r="G79" s="221">
        <f t="shared" si="3"/>
        <v>0</v>
      </c>
      <c r="H79" s="125" t="s">
        <v>353</v>
      </c>
      <c r="J79" s="125"/>
    </row>
    <row r="80" spans="1:10" s="112" customFormat="1" hidden="1" x14ac:dyDescent="0.3">
      <c r="A80" s="288"/>
      <c r="B80" s="288"/>
      <c r="C80" s="157"/>
      <c r="D80" s="278"/>
      <c r="E80" s="289"/>
      <c r="F80" s="278"/>
      <c r="G80" s="221">
        <f t="shared" si="3"/>
        <v>0</v>
      </c>
      <c r="H80" s="125" t="s">
        <v>353</v>
      </c>
      <c r="J80" s="125"/>
    </row>
    <row r="81" spans="1:10" s="112" customFormat="1" hidden="1" x14ac:dyDescent="0.3">
      <c r="A81" s="288"/>
      <c r="B81" s="288"/>
      <c r="C81" s="157"/>
      <c r="D81" s="278"/>
      <c r="E81" s="289"/>
      <c r="F81" s="278"/>
      <c r="G81" s="221">
        <f t="shared" si="3"/>
        <v>0</v>
      </c>
      <c r="H81" s="125" t="s">
        <v>353</v>
      </c>
      <c r="J81" s="125"/>
    </row>
    <row r="82" spans="1:10" s="112" customFormat="1" hidden="1" x14ac:dyDescent="0.3">
      <c r="A82" s="288"/>
      <c r="B82" s="288"/>
      <c r="C82" s="157"/>
      <c r="D82" s="278"/>
      <c r="E82" s="289"/>
      <c r="F82" s="278"/>
      <c r="G82" s="221">
        <f t="shared" si="3"/>
        <v>0</v>
      </c>
      <c r="H82" s="125" t="s">
        <v>353</v>
      </c>
      <c r="J82" s="125"/>
    </row>
    <row r="83" spans="1:10" s="112" customFormat="1" hidden="1" x14ac:dyDescent="0.3">
      <c r="A83" s="288"/>
      <c r="B83" s="288"/>
      <c r="C83" s="157"/>
      <c r="D83" s="278"/>
      <c r="E83" s="289"/>
      <c r="F83" s="278"/>
      <c r="G83" s="221">
        <f t="shared" si="3"/>
        <v>0</v>
      </c>
      <c r="H83" s="125" t="s">
        <v>353</v>
      </c>
      <c r="J83" s="125"/>
    </row>
    <row r="84" spans="1:10" s="112" customFormat="1" hidden="1" x14ac:dyDescent="0.3">
      <c r="A84" s="288"/>
      <c r="B84" s="288"/>
      <c r="C84" s="157"/>
      <c r="D84" s="278"/>
      <c r="E84" s="289"/>
      <c r="F84" s="278"/>
      <c r="G84" s="221">
        <f t="shared" si="3"/>
        <v>0</v>
      </c>
      <c r="H84" s="125" t="s">
        <v>353</v>
      </c>
      <c r="J84" s="125"/>
    </row>
    <row r="85" spans="1:10" s="112" customFormat="1" hidden="1" x14ac:dyDescent="0.3">
      <c r="A85" s="288"/>
      <c r="B85" s="288"/>
      <c r="C85" s="157"/>
      <c r="D85" s="278"/>
      <c r="E85" s="289"/>
      <c r="F85" s="278"/>
      <c r="G85" s="221">
        <f t="shared" si="3"/>
        <v>0</v>
      </c>
      <c r="H85" s="125" t="s">
        <v>353</v>
      </c>
      <c r="J85" s="125"/>
    </row>
    <row r="86" spans="1:10" s="112" customFormat="1" hidden="1" x14ac:dyDescent="0.3">
      <c r="A86" s="288"/>
      <c r="B86" s="288"/>
      <c r="C86" s="157"/>
      <c r="D86" s="278"/>
      <c r="E86" s="289"/>
      <c r="F86" s="278"/>
      <c r="G86" s="221">
        <f t="shared" si="3"/>
        <v>0</v>
      </c>
      <c r="H86" s="125" t="s">
        <v>353</v>
      </c>
      <c r="J86" s="125"/>
    </row>
    <row r="87" spans="1:10" s="112" customFormat="1" hidden="1" x14ac:dyDescent="0.3">
      <c r="A87" s="288"/>
      <c r="B87" s="288"/>
      <c r="C87" s="157"/>
      <c r="D87" s="278"/>
      <c r="E87" s="289"/>
      <c r="F87" s="278"/>
      <c r="G87" s="221">
        <f t="shared" si="3"/>
        <v>0</v>
      </c>
      <c r="H87" s="125" t="s">
        <v>353</v>
      </c>
      <c r="J87" s="125"/>
    </row>
    <row r="88" spans="1:10" s="112" customFormat="1" hidden="1" x14ac:dyDescent="0.3">
      <c r="A88" s="288"/>
      <c r="B88" s="288"/>
      <c r="C88" s="157"/>
      <c r="D88" s="278"/>
      <c r="E88" s="289"/>
      <c r="F88" s="278"/>
      <c r="G88" s="221">
        <f t="shared" si="3"/>
        <v>0</v>
      </c>
      <c r="H88" s="125" t="s">
        <v>353</v>
      </c>
      <c r="J88" s="125"/>
    </row>
    <row r="89" spans="1:10" s="112" customFormat="1" hidden="1" x14ac:dyDescent="0.3">
      <c r="A89" s="288"/>
      <c r="B89" s="288"/>
      <c r="C89" s="157"/>
      <c r="D89" s="278"/>
      <c r="E89" s="289"/>
      <c r="F89" s="278"/>
      <c r="G89" s="221">
        <f t="shared" si="3"/>
        <v>0</v>
      </c>
      <c r="H89" s="125" t="s">
        <v>353</v>
      </c>
      <c r="J89" s="125"/>
    </row>
    <row r="90" spans="1:10" s="112" customFormat="1" hidden="1" x14ac:dyDescent="0.3">
      <c r="A90" s="288"/>
      <c r="B90" s="288"/>
      <c r="C90" s="157"/>
      <c r="D90" s="278"/>
      <c r="E90" s="289"/>
      <c r="F90" s="278"/>
      <c r="G90" s="221">
        <f t="shared" si="3"/>
        <v>0</v>
      </c>
      <c r="H90" s="125" t="s">
        <v>353</v>
      </c>
      <c r="J90" s="125"/>
    </row>
    <row r="91" spans="1:10" s="112" customFormat="1" hidden="1" x14ac:dyDescent="0.3">
      <c r="A91" s="288"/>
      <c r="B91" s="288"/>
      <c r="C91" s="157"/>
      <c r="D91" s="278"/>
      <c r="E91" s="289"/>
      <c r="F91" s="278"/>
      <c r="G91" s="221">
        <f t="shared" si="3"/>
        <v>0</v>
      </c>
      <c r="H91" s="125" t="s">
        <v>353</v>
      </c>
      <c r="J91" s="125"/>
    </row>
    <row r="92" spans="1:10" s="112" customFormat="1" hidden="1" x14ac:dyDescent="0.3">
      <c r="A92" s="288"/>
      <c r="B92" s="288"/>
      <c r="C92" s="157"/>
      <c r="D92" s="278"/>
      <c r="E92" s="289"/>
      <c r="F92" s="278"/>
      <c r="G92" s="221">
        <f t="shared" si="3"/>
        <v>0</v>
      </c>
      <c r="H92" s="125" t="s">
        <v>353</v>
      </c>
      <c r="J92" s="125"/>
    </row>
    <row r="93" spans="1:10" s="112" customFormat="1" hidden="1" x14ac:dyDescent="0.3">
      <c r="A93" s="288"/>
      <c r="B93" s="288"/>
      <c r="C93" s="157"/>
      <c r="D93" s="278"/>
      <c r="E93" s="289"/>
      <c r="F93" s="278"/>
      <c r="G93" s="221">
        <f t="shared" si="3"/>
        <v>0</v>
      </c>
      <c r="H93" s="125" t="s">
        <v>353</v>
      </c>
      <c r="J93" s="125"/>
    </row>
    <row r="94" spans="1:10" s="112" customFormat="1" hidden="1" x14ac:dyDescent="0.3">
      <c r="A94" s="288"/>
      <c r="B94" s="288"/>
      <c r="C94" s="157"/>
      <c r="D94" s="278"/>
      <c r="E94" s="289"/>
      <c r="F94" s="278"/>
      <c r="G94" s="221">
        <f t="shared" si="3"/>
        <v>0</v>
      </c>
      <c r="H94" s="125" t="s">
        <v>353</v>
      </c>
      <c r="J94" s="125"/>
    </row>
    <row r="95" spans="1:10" s="112" customFormat="1" hidden="1" x14ac:dyDescent="0.3">
      <c r="A95" s="288"/>
      <c r="B95" s="288"/>
      <c r="C95" s="157"/>
      <c r="D95" s="278"/>
      <c r="E95" s="289"/>
      <c r="F95" s="278"/>
      <c r="G95" s="221">
        <f t="shared" si="3"/>
        <v>0</v>
      </c>
      <c r="H95" s="125" t="s">
        <v>353</v>
      </c>
      <c r="J95" s="125"/>
    </row>
    <row r="96" spans="1:10" s="112" customFormat="1" hidden="1" x14ac:dyDescent="0.3">
      <c r="A96" s="288"/>
      <c r="B96" s="288"/>
      <c r="C96" s="157"/>
      <c r="D96" s="278"/>
      <c r="E96" s="289"/>
      <c r="F96" s="278"/>
      <c r="G96" s="221">
        <f t="shared" si="3"/>
        <v>0</v>
      </c>
      <c r="H96" s="125" t="s">
        <v>353</v>
      </c>
      <c r="J96" s="125"/>
    </row>
    <row r="97" spans="1:10" s="112" customFormat="1" hidden="1" x14ac:dyDescent="0.3">
      <c r="A97" s="288"/>
      <c r="B97" s="288"/>
      <c r="C97" s="157"/>
      <c r="D97" s="278"/>
      <c r="E97" s="289"/>
      <c r="F97" s="278"/>
      <c r="G97" s="221">
        <f t="shared" si="3"/>
        <v>0</v>
      </c>
      <c r="H97" s="125" t="s">
        <v>353</v>
      </c>
      <c r="J97" s="125"/>
    </row>
    <row r="98" spans="1:10" s="112" customFormat="1" hidden="1" x14ac:dyDescent="0.3">
      <c r="A98" s="288"/>
      <c r="B98" s="288"/>
      <c r="C98" s="157"/>
      <c r="D98" s="278"/>
      <c r="E98" s="289"/>
      <c r="F98" s="278"/>
      <c r="G98" s="221">
        <f t="shared" si="3"/>
        <v>0</v>
      </c>
      <c r="H98" s="125" t="s">
        <v>353</v>
      </c>
      <c r="J98" s="125"/>
    </row>
    <row r="99" spans="1:10" s="112" customFormat="1" hidden="1" x14ac:dyDescent="0.3">
      <c r="A99" s="288"/>
      <c r="B99" s="288"/>
      <c r="C99" s="157"/>
      <c r="D99" s="278"/>
      <c r="E99" s="289"/>
      <c r="F99" s="278"/>
      <c r="G99" s="221">
        <f t="shared" si="3"/>
        <v>0</v>
      </c>
      <c r="H99" s="125" t="s">
        <v>353</v>
      </c>
      <c r="J99" s="125"/>
    </row>
    <row r="100" spans="1:10" s="112" customFormat="1" hidden="1" x14ac:dyDescent="0.3">
      <c r="A100" s="288"/>
      <c r="B100" s="288"/>
      <c r="C100" s="157"/>
      <c r="D100" s="278"/>
      <c r="E100" s="289"/>
      <c r="F100" s="278"/>
      <c r="G100" s="221">
        <f t="shared" si="3"/>
        <v>0</v>
      </c>
      <c r="H100" s="125" t="s">
        <v>353</v>
      </c>
      <c r="J100" s="125"/>
    </row>
    <row r="101" spans="1:10" s="112" customFormat="1" hidden="1" x14ac:dyDescent="0.3">
      <c r="A101" s="288"/>
      <c r="B101" s="288"/>
      <c r="C101" s="157"/>
      <c r="D101" s="278"/>
      <c r="E101" s="289"/>
      <c r="F101" s="278"/>
      <c r="G101" s="221">
        <f t="shared" ref="G101:G132" si="4">ROUND(+C101*E101*F101,2)</f>
        <v>0</v>
      </c>
      <c r="H101" s="125" t="s">
        <v>353</v>
      </c>
      <c r="J101" s="125"/>
    </row>
    <row r="102" spans="1:10" s="112" customFormat="1" hidden="1" x14ac:dyDescent="0.3">
      <c r="A102" s="288"/>
      <c r="B102" s="288"/>
      <c r="C102" s="157"/>
      <c r="D102" s="278"/>
      <c r="E102" s="289"/>
      <c r="F102" s="278"/>
      <c r="G102" s="221">
        <f t="shared" si="4"/>
        <v>0</v>
      </c>
      <c r="H102" s="125" t="s">
        <v>353</v>
      </c>
      <c r="J102" s="125"/>
    </row>
    <row r="103" spans="1:10" s="112" customFormat="1" hidden="1" x14ac:dyDescent="0.3">
      <c r="A103" s="288"/>
      <c r="B103" s="288"/>
      <c r="C103" s="157"/>
      <c r="D103" s="278"/>
      <c r="E103" s="289"/>
      <c r="F103" s="278"/>
      <c r="G103" s="221">
        <f t="shared" si="4"/>
        <v>0</v>
      </c>
      <c r="H103" s="125" t="s">
        <v>353</v>
      </c>
      <c r="J103" s="125"/>
    </row>
    <row r="104" spans="1:10" s="112" customFormat="1" hidden="1" x14ac:dyDescent="0.3">
      <c r="A104" s="288"/>
      <c r="B104" s="288"/>
      <c r="C104" s="157"/>
      <c r="D104" s="278"/>
      <c r="E104" s="289"/>
      <c r="F104" s="278"/>
      <c r="G104" s="221">
        <f t="shared" si="4"/>
        <v>0</v>
      </c>
      <c r="H104" s="125" t="s">
        <v>353</v>
      </c>
      <c r="J104" s="125"/>
    </row>
    <row r="105" spans="1:10" s="112" customFormat="1" hidden="1" x14ac:dyDescent="0.3">
      <c r="A105" s="288"/>
      <c r="B105" s="288"/>
      <c r="C105" s="157"/>
      <c r="D105" s="278"/>
      <c r="E105" s="289"/>
      <c r="F105" s="278"/>
      <c r="G105" s="221">
        <f t="shared" si="4"/>
        <v>0</v>
      </c>
      <c r="H105" s="125" t="s">
        <v>353</v>
      </c>
      <c r="J105" s="125"/>
    </row>
    <row r="106" spans="1:10" s="112" customFormat="1" hidden="1" x14ac:dyDescent="0.3">
      <c r="A106" s="288"/>
      <c r="B106" s="288"/>
      <c r="C106" s="157"/>
      <c r="D106" s="278"/>
      <c r="E106" s="289"/>
      <c r="F106" s="278"/>
      <c r="G106" s="221">
        <f t="shared" si="4"/>
        <v>0</v>
      </c>
      <c r="H106" s="125" t="s">
        <v>353</v>
      </c>
      <c r="J106" s="125"/>
    </row>
    <row r="107" spans="1:10" s="112" customFormat="1" hidden="1" x14ac:dyDescent="0.3">
      <c r="A107" s="288"/>
      <c r="B107" s="288"/>
      <c r="C107" s="157"/>
      <c r="D107" s="278"/>
      <c r="E107" s="289"/>
      <c r="F107" s="278"/>
      <c r="G107" s="221">
        <f t="shared" si="4"/>
        <v>0</v>
      </c>
      <c r="H107" s="125" t="s">
        <v>353</v>
      </c>
      <c r="J107" s="125"/>
    </row>
    <row r="108" spans="1:10" s="112" customFormat="1" hidden="1" x14ac:dyDescent="0.3">
      <c r="A108" s="288"/>
      <c r="B108" s="288"/>
      <c r="C108" s="157"/>
      <c r="D108" s="278"/>
      <c r="E108" s="289"/>
      <c r="F108" s="278"/>
      <c r="G108" s="221">
        <f t="shared" si="4"/>
        <v>0</v>
      </c>
      <c r="H108" s="125" t="s">
        <v>353</v>
      </c>
      <c r="J108" s="125"/>
    </row>
    <row r="109" spans="1:10" s="112" customFormat="1" hidden="1" x14ac:dyDescent="0.3">
      <c r="A109" s="288"/>
      <c r="B109" s="288"/>
      <c r="C109" s="157"/>
      <c r="D109" s="278"/>
      <c r="E109" s="289"/>
      <c r="F109" s="278"/>
      <c r="G109" s="221">
        <f t="shared" si="4"/>
        <v>0</v>
      </c>
      <c r="H109" s="125" t="s">
        <v>353</v>
      </c>
      <c r="J109" s="125"/>
    </row>
    <row r="110" spans="1:10" s="112" customFormat="1" hidden="1" x14ac:dyDescent="0.3">
      <c r="A110" s="288"/>
      <c r="B110" s="288"/>
      <c r="C110" s="157"/>
      <c r="D110" s="278"/>
      <c r="E110" s="289"/>
      <c r="F110" s="278"/>
      <c r="G110" s="221">
        <f t="shared" si="4"/>
        <v>0</v>
      </c>
      <c r="H110" s="125" t="s">
        <v>353</v>
      </c>
      <c r="J110" s="125"/>
    </row>
    <row r="111" spans="1:10" s="112" customFormat="1" hidden="1" x14ac:dyDescent="0.3">
      <c r="A111" s="288"/>
      <c r="B111" s="288"/>
      <c r="C111" s="157"/>
      <c r="D111" s="278"/>
      <c r="E111" s="289"/>
      <c r="F111" s="278"/>
      <c r="G111" s="221">
        <f t="shared" si="4"/>
        <v>0</v>
      </c>
      <c r="H111" s="125" t="s">
        <v>353</v>
      </c>
      <c r="J111" s="125"/>
    </row>
    <row r="112" spans="1:10" s="112" customFormat="1" hidden="1" x14ac:dyDescent="0.3">
      <c r="A112" s="288"/>
      <c r="B112" s="288"/>
      <c r="C112" s="157"/>
      <c r="D112" s="278"/>
      <c r="E112" s="289"/>
      <c r="F112" s="278"/>
      <c r="G112" s="221">
        <f t="shared" si="4"/>
        <v>0</v>
      </c>
      <c r="H112" s="125" t="s">
        <v>353</v>
      </c>
      <c r="J112" s="125"/>
    </row>
    <row r="113" spans="1:10" s="112" customFormat="1" hidden="1" x14ac:dyDescent="0.3">
      <c r="A113" s="288"/>
      <c r="B113" s="288"/>
      <c r="C113" s="157"/>
      <c r="D113" s="278"/>
      <c r="E113" s="289"/>
      <c r="F113" s="278"/>
      <c r="G113" s="221">
        <f t="shared" si="4"/>
        <v>0</v>
      </c>
      <c r="H113" s="125" t="s">
        <v>353</v>
      </c>
      <c r="J113" s="125"/>
    </row>
    <row r="114" spans="1:10" s="112" customFormat="1" hidden="1" x14ac:dyDescent="0.3">
      <c r="A114" s="288"/>
      <c r="B114" s="288"/>
      <c r="C114" s="157"/>
      <c r="D114" s="278"/>
      <c r="E114" s="289"/>
      <c r="F114" s="278"/>
      <c r="G114" s="221">
        <f t="shared" si="4"/>
        <v>0</v>
      </c>
      <c r="H114" s="125" t="s">
        <v>353</v>
      </c>
      <c r="J114" s="125"/>
    </row>
    <row r="115" spans="1:10" s="112" customFormat="1" hidden="1" x14ac:dyDescent="0.3">
      <c r="A115" s="288"/>
      <c r="B115" s="288"/>
      <c r="C115" s="157"/>
      <c r="D115" s="278"/>
      <c r="E115" s="289"/>
      <c r="F115" s="278"/>
      <c r="G115" s="221">
        <f t="shared" si="4"/>
        <v>0</v>
      </c>
      <c r="H115" s="125" t="s">
        <v>353</v>
      </c>
      <c r="J115" s="125"/>
    </row>
    <row r="116" spans="1:10" s="112" customFormat="1" hidden="1" x14ac:dyDescent="0.3">
      <c r="A116" s="288"/>
      <c r="B116" s="288"/>
      <c r="C116" s="157"/>
      <c r="D116" s="278"/>
      <c r="E116" s="289"/>
      <c r="F116" s="278"/>
      <c r="G116" s="221">
        <f t="shared" si="4"/>
        <v>0</v>
      </c>
      <c r="H116" s="125" t="s">
        <v>353</v>
      </c>
      <c r="J116" s="125"/>
    </row>
    <row r="117" spans="1:10" s="112" customFormat="1" hidden="1" x14ac:dyDescent="0.3">
      <c r="A117" s="288"/>
      <c r="B117" s="288"/>
      <c r="C117" s="157"/>
      <c r="D117" s="278"/>
      <c r="E117" s="289"/>
      <c r="F117" s="278"/>
      <c r="G117" s="221">
        <f t="shared" si="4"/>
        <v>0</v>
      </c>
      <c r="H117" s="125" t="s">
        <v>353</v>
      </c>
      <c r="J117" s="125"/>
    </row>
    <row r="118" spans="1:10" s="112" customFormat="1" hidden="1" x14ac:dyDescent="0.3">
      <c r="A118" s="288"/>
      <c r="B118" s="288"/>
      <c r="C118" s="157"/>
      <c r="D118" s="278"/>
      <c r="E118" s="289"/>
      <c r="F118" s="278"/>
      <c r="G118" s="221">
        <f t="shared" si="4"/>
        <v>0</v>
      </c>
      <c r="H118" s="125" t="s">
        <v>353</v>
      </c>
      <c r="J118" s="125"/>
    </row>
    <row r="119" spans="1:10" s="112" customFormat="1" hidden="1" x14ac:dyDescent="0.3">
      <c r="A119" s="288"/>
      <c r="B119" s="288"/>
      <c r="C119" s="157"/>
      <c r="D119" s="278"/>
      <c r="E119" s="289"/>
      <c r="F119" s="278"/>
      <c r="G119" s="221">
        <f t="shared" si="4"/>
        <v>0</v>
      </c>
      <c r="H119" s="125" t="s">
        <v>353</v>
      </c>
      <c r="J119" s="125"/>
    </row>
    <row r="120" spans="1:10" s="112" customFormat="1" hidden="1" x14ac:dyDescent="0.3">
      <c r="A120" s="288"/>
      <c r="B120" s="288"/>
      <c r="C120" s="157"/>
      <c r="D120" s="278"/>
      <c r="E120" s="289"/>
      <c r="F120" s="278"/>
      <c r="G120" s="221">
        <f t="shared" si="4"/>
        <v>0</v>
      </c>
      <c r="H120" s="125" t="s">
        <v>353</v>
      </c>
      <c r="J120" s="125"/>
    </row>
    <row r="121" spans="1:10" s="112" customFormat="1" hidden="1" x14ac:dyDescent="0.3">
      <c r="A121" s="288"/>
      <c r="B121" s="288"/>
      <c r="C121" s="157"/>
      <c r="D121" s="278"/>
      <c r="E121" s="289"/>
      <c r="F121" s="278"/>
      <c r="G121" s="221">
        <f t="shared" si="4"/>
        <v>0</v>
      </c>
      <c r="H121" s="125" t="s">
        <v>353</v>
      </c>
      <c r="J121" s="125"/>
    </row>
    <row r="122" spans="1:10" s="112" customFormat="1" hidden="1" x14ac:dyDescent="0.3">
      <c r="A122" s="288"/>
      <c r="B122" s="288"/>
      <c r="C122" s="157"/>
      <c r="D122" s="278"/>
      <c r="E122" s="289"/>
      <c r="F122" s="278"/>
      <c r="G122" s="221">
        <f t="shared" si="4"/>
        <v>0</v>
      </c>
      <c r="H122" s="125" t="s">
        <v>353</v>
      </c>
      <c r="J122" s="125"/>
    </row>
    <row r="123" spans="1:10" s="112" customFormat="1" hidden="1" x14ac:dyDescent="0.3">
      <c r="A123" s="288"/>
      <c r="B123" s="288"/>
      <c r="C123" s="157"/>
      <c r="D123" s="278"/>
      <c r="E123" s="289"/>
      <c r="F123" s="278"/>
      <c r="G123" s="221">
        <f t="shared" si="4"/>
        <v>0</v>
      </c>
      <c r="H123" s="125" t="s">
        <v>353</v>
      </c>
      <c r="J123" s="125"/>
    </row>
    <row r="124" spans="1:10" s="112" customFormat="1" hidden="1" x14ac:dyDescent="0.3">
      <c r="A124" s="288"/>
      <c r="B124" s="288"/>
      <c r="C124" s="157"/>
      <c r="D124" s="278"/>
      <c r="E124" s="289"/>
      <c r="F124" s="278"/>
      <c r="G124" s="221">
        <f t="shared" si="4"/>
        <v>0</v>
      </c>
      <c r="H124" s="125" t="s">
        <v>353</v>
      </c>
      <c r="J124" s="125"/>
    </row>
    <row r="125" spans="1:10" s="112" customFormat="1" hidden="1" x14ac:dyDescent="0.3">
      <c r="A125" s="288"/>
      <c r="B125" s="288"/>
      <c r="C125" s="157"/>
      <c r="D125" s="278"/>
      <c r="E125" s="289"/>
      <c r="F125" s="278"/>
      <c r="G125" s="221">
        <f t="shared" si="4"/>
        <v>0</v>
      </c>
      <c r="H125" s="125" t="s">
        <v>353</v>
      </c>
      <c r="J125" s="125"/>
    </row>
    <row r="126" spans="1:10" s="112" customFormat="1" hidden="1" x14ac:dyDescent="0.3">
      <c r="A126" s="288"/>
      <c r="B126" s="288"/>
      <c r="C126" s="157"/>
      <c r="D126" s="278"/>
      <c r="E126" s="289"/>
      <c r="F126" s="278"/>
      <c r="G126" s="221">
        <f t="shared" si="4"/>
        <v>0</v>
      </c>
      <c r="H126" s="125" t="s">
        <v>353</v>
      </c>
      <c r="J126" s="125"/>
    </row>
    <row r="127" spans="1:10" s="112" customFormat="1" hidden="1" x14ac:dyDescent="0.3">
      <c r="A127" s="288"/>
      <c r="B127" s="288"/>
      <c r="C127" s="157"/>
      <c r="D127" s="278"/>
      <c r="E127" s="289"/>
      <c r="F127" s="278"/>
      <c r="G127" s="221">
        <f t="shared" si="4"/>
        <v>0</v>
      </c>
      <c r="H127" s="125" t="s">
        <v>353</v>
      </c>
      <c r="J127" s="125"/>
    </row>
    <row r="128" spans="1:10" s="112" customFormat="1" hidden="1" x14ac:dyDescent="0.3">
      <c r="A128" s="288"/>
      <c r="B128" s="288"/>
      <c r="C128" s="157"/>
      <c r="D128" s="278"/>
      <c r="E128" s="289"/>
      <c r="F128" s="278"/>
      <c r="G128" s="221">
        <f t="shared" si="4"/>
        <v>0</v>
      </c>
      <c r="H128" s="125" t="s">
        <v>353</v>
      </c>
      <c r="J128" s="125"/>
    </row>
    <row r="129" spans="1:10" s="112" customFormat="1" hidden="1" x14ac:dyDescent="0.3">
      <c r="A129" s="288"/>
      <c r="B129" s="288"/>
      <c r="C129" s="157"/>
      <c r="D129" s="278"/>
      <c r="E129" s="289"/>
      <c r="F129" s="278"/>
      <c r="G129" s="221">
        <f t="shared" si="4"/>
        <v>0</v>
      </c>
      <c r="H129" s="125" t="s">
        <v>353</v>
      </c>
      <c r="J129" s="125"/>
    </row>
    <row r="130" spans="1:10" s="112" customFormat="1" hidden="1" x14ac:dyDescent="0.3">
      <c r="A130" s="288"/>
      <c r="B130" s="288"/>
      <c r="C130" s="157"/>
      <c r="D130" s="278"/>
      <c r="E130" s="289"/>
      <c r="F130" s="278"/>
      <c r="G130" s="221">
        <f t="shared" si="4"/>
        <v>0</v>
      </c>
      <c r="H130" s="125" t="s">
        <v>353</v>
      </c>
      <c r="J130" s="125"/>
    </row>
    <row r="131" spans="1:10" s="112" customFormat="1" hidden="1" x14ac:dyDescent="0.3">
      <c r="A131" s="288"/>
      <c r="B131" s="288"/>
      <c r="C131" s="157"/>
      <c r="D131" s="278"/>
      <c r="E131" s="289"/>
      <c r="F131" s="278"/>
      <c r="G131" s="221">
        <f t="shared" si="4"/>
        <v>0</v>
      </c>
      <c r="H131" s="125" t="s">
        <v>353</v>
      </c>
      <c r="J131" s="125"/>
    </row>
    <row r="132" spans="1:10" s="112" customFormat="1" hidden="1" x14ac:dyDescent="0.3">
      <c r="A132" s="288"/>
      <c r="B132" s="288"/>
      <c r="C132" s="157"/>
      <c r="D132" s="278"/>
      <c r="E132" s="289"/>
      <c r="F132" s="278"/>
      <c r="G132" s="221">
        <f t="shared" si="4"/>
        <v>0</v>
      </c>
      <c r="H132" s="125" t="s">
        <v>353</v>
      </c>
      <c r="J132" s="125"/>
    </row>
    <row r="133" spans="1:10" s="112" customFormat="1" hidden="1" x14ac:dyDescent="0.3">
      <c r="A133" s="288"/>
      <c r="B133" s="288"/>
      <c r="C133" s="157"/>
      <c r="D133" s="278"/>
      <c r="E133" s="289"/>
      <c r="F133" s="278"/>
      <c r="G133" s="221">
        <f t="shared" ref="G133:G134" si="5">ROUND(+C133*E133*F133,2)</f>
        <v>0</v>
      </c>
      <c r="H133" s="125" t="s">
        <v>353</v>
      </c>
      <c r="J133" s="125"/>
    </row>
    <row r="134" spans="1:10" s="112" customFormat="1" x14ac:dyDescent="0.3">
      <c r="A134" s="288" t="s">
        <v>29</v>
      </c>
      <c r="B134" s="288" t="s">
        <v>30</v>
      </c>
      <c r="C134" s="157">
        <f t="shared" ref="C134" ca="1" si="6">RAND()*1000000</f>
        <v>947358.64199800801</v>
      </c>
      <c r="D134" s="278" t="s">
        <v>344</v>
      </c>
      <c r="E134" s="289">
        <v>7.0000000000000007E-2</v>
      </c>
      <c r="F134" s="278">
        <v>3</v>
      </c>
      <c r="G134" s="318">
        <f t="shared" ca="1" si="5"/>
        <v>198945.31</v>
      </c>
      <c r="H134" s="125" t="s">
        <v>353</v>
      </c>
      <c r="J134" s="125"/>
    </row>
    <row r="135" spans="1:10" s="112" customFormat="1" x14ac:dyDescent="0.3">
      <c r="A135" s="217"/>
      <c r="B135" s="217"/>
      <c r="C135" s="158"/>
      <c r="D135" s="101"/>
      <c r="E135" s="104"/>
      <c r="F135" s="220" t="s">
        <v>42</v>
      </c>
      <c r="G135" s="328">
        <f ca="1">ROUND(SUBTOTAL(109,G5:G134),2)</f>
        <v>518555.95</v>
      </c>
      <c r="H135" s="125" t="s">
        <v>353</v>
      </c>
      <c r="J135" s="128" t="s">
        <v>357</v>
      </c>
    </row>
    <row r="136" spans="1:10" s="112" customFormat="1" x14ac:dyDescent="0.3">
      <c r="A136" s="216"/>
      <c r="B136" s="216"/>
      <c r="C136" s="141"/>
      <c r="D136" s="245"/>
      <c r="E136" s="107"/>
      <c r="F136" s="245"/>
      <c r="G136" s="319"/>
      <c r="H136" s="125" t="s">
        <v>354</v>
      </c>
      <c r="J136" s="128"/>
    </row>
    <row r="137" spans="1:10" s="112" customFormat="1" x14ac:dyDescent="0.3">
      <c r="A137" s="290" t="s">
        <v>345</v>
      </c>
      <c r="B137" s="290" t="s">
        <v>346</v>
      </c>
      <c r="C137" s="157">
        <f t="shared" ref="C137:C139" ca="1" si="7">RAND()*1000000</f>
        <v>465439.37106382614</v>
      </c>
      <c r="D137" s="278" t="s">
        <v>347</v>
      </c>
      <c r="E137" s="289">
        <v>7.0000000000000007E-2</v>
      </c>
      <c r="F137" s="278">
        <v>3</v>
      </c>
      <c r="G137" s="221">
        <f t="shared" ref="G137:G168" ca="1" si="8">ROUND(+C137*E137*F137,2)</f>
        <v>97742.27</v>
      </c>
      <c r="H137" s="125" t="s">
        <v>354</v>
      </c>
    </row>
    <row r="138" spans="1:10" s="112" customFormat="1" x14ac:dyDescent="0.3">
      <c r="A138" s="288" t="s">
        <v>364</v>
      </c>
      <c r="B138" s="288" t="s">
        <v>30</v>
      </c>
      <c r="C138" s="157">
        <f t="shared" ca="1" si="7"/>
        <v>985766.36158527678</v>
      </c>
      <c r="D138" s="278" t="s">
        <v>344</v>
      </c>
      <c r="E138" s="289">
        <v>7.0000000000000007E-2</v>
      </c>
      <c r="F138" s="278">
        <v>3</v>
      </c>
      <c r="G138" s="221">
        <f t="shared" ca="1" si="8"/>
        <v>207010.94</v>
      </c>
      <c r="H138" s="125" t="s">
        <v>354</v>
      </c>
      <c r="J138" s="125"/>
    </row>
    <row r="139" spans="1:10" s="112" customFormat="1" x14ac:dyDescent="0.3">
      <c r="A139" s="288" t="s">
        <v>365</v>
      </c>
      <c r="B139" s="288" t="s">
        <v>30</v>
      </c>
      <c r="C139" s="157">
        <f t="shared" ca="1" si="7"/>
        <v>927452.80943398725</v>
      </c>
      <c r="D139" s="278" t="s">
        <v>344</v>
      </c>
      <c r="E139" s="289">
        <v>7.0000000000000007E-2</v>
      </c>
      <c r="F139" s="278">
        <v>3</v>
      </c>
      <c r="G139" s="221">
        <f t="shared" ca="1" si="8"/>
        <v>194765.09</v>
      </c>
      <c r="H139" s="125" t="s">
        <v>354</v>
      </c>
      <c r="J139" s="125"/>
    </row>
    <row r="140" spans="1:10" s="112" customFormat="1" hidden="1" x14ac:dyDescent="0.3">
      <c r="A140" s="288"/>
      <c r="B140" s="288"/>
      <c r="C140" s="157"/>
      <c r="D140" s="278"/>
      <c r="E140" s="289"/>
      <c r="F140" s="278"/>
      <c r="G140" s="221">
        <f t="shared" si="8"/>
        <v>0</v>
      </c>
      <c r="H140" s="125" t="s">
        <v>354</v>
      </c>
      <c r="J140" s="125"/>
    </row>
    <row r="141" spans="1:10" s="112" customFormat="1" hidden="1" x14ac:dyDescent="0.3">
      <c r="A141" s="288"/>
      <c r="B141" s="288"/>
      <c r="C141" s="157"/>
      <c r="D141" s="278"/>
      <c r="E141" s="289"/>
      <c r="F141" s="278"/>
      <c r="G141" s="221">
        <f t="shared" si="8"/>
        <v>0</v>
      </c>
      <c r="H141" s="125" t="s">
        <v>354</v>
      </c>
      <c r="J141" s="125"/>
    </row>
    <row r="142" spans="1:10" s="112" customFormat="1" hidden="1" x14ac:dyDescent="0.3">
      <c r="A142" s="288"/>
      <c r="B142" s="288"/>
      <c r="C142" s="157"/>
      <c r="D142" s="278"/>
      <c r="E142" s="289"/>
      <c r="F142" s="278"/>
      <c r="G142" s="221">
        <f t="shared" si="8"/>
        <v>0</v>
      </c>
      <c r="H142" s="125" t="s">
        <v>354</v>
      </c>
      <c r="J142" s="125"/>
    </row>
    <row r="143" spans="1:10" s="112" customFormat="1" hidden="1" x14ac:dyDescent="0.3">
      <c r="A143" s="288"/>
      <c r="B143" s="288"/>
      <c r="C143" s="157"/>
      <c r="D143" s="278"/>
      <c r="E143" s="289"/>
      <c r="F143" s="278"/>
      <c r="G143" s="221">
        <f t="shared" si="8"/>
        <v>0</v>
      </c>
      <c r="H143" s="125" t="s">
        <v>354</v>
      </c>
      <c r="J143" s="125"/>
    </row>
    <row r="144" spans="1:10" s="112" customFormat="1" hidden="1" x14ac:dyDescent="0.3">
      <c r="A144" s="288"/>
      <c r="B144" s="288"/>
      <c r="C144" s="157"/>
      <c r="D144" s="278"/>
      <c r="E144" s="289"/>
      <c r="F144" s="278"/>
      <c r="G144" s="221">
        <f t="shared" si="8"/>
        <v>0</v>
      </c>
      <c r="H144" s="125" t="s">
        <v>354</v>
      </c>
      <c r="J144" s="125"/>
    </row>
    <row r="145" spans="1:10" s="112" customFormat="1" hidden="1" x14ac:dyDescent="0.3">
      <c r="A145" s="288"/>
      <c r="B145" s="288"/>
      <c r="C145" s="157"/>
      <c r="D145" s="278"/>
      <c r="E145" s="289"/>
      <c r="F145" s="278"/>
      <c r="G145" s="221">
        <f t="shared" si="8"/>
        <v>0</v>
      </c>
      <c r="H145" s="125" t="s">
        <v>354</v>
      </c>
      <c r="J145" s="125"/>
    </row>
    <row r="146" spans="1:10" s="112" customFormat="1" hidden="1" x14ac:dyDescent="0.3">
      <c r="A146" s="288"/>
      <c r="B146" s="288"/>
      <c r="C146" s="157"/>
      <c r="D146" s="278"/>
      <c r="E146" s="289"/>
      <c r="F146" s="278"/>
      <c r="G146" s="221">
        <f t="shared" si="8"/>
        <v>0</v>
      </c>
      <c r="H146" s="125" t="s">
        <v>354</v>
      </c>
      <c r="J146" s="125"/>
    </row>
    <row r="147" spans="1:10" s="112" customFormat="1" hidden="1" x14ac:dyDescent="0.3">
      <c r="A147" s="288"/>
      <c r="B147" s="288"/>
      <c r="C147" s="157"/>
      <c r="D147" s="278"/>
      <c r="E147" s="289"/>
      <c r="F147" s="278"/>
      <c r="G147" s="221">
        <f t="shared" si="8"/>
        <v>0</v>
      </c>
      <c r="H147" s="125" t="s">
        <v>354</v>
      </c>
      <c r="J147" s="125"/>
    </row>
    <row r="148" spans="1:10" s="112" customFormat="1" hidden="1" x14ac:dyDescent="0.3">
      <c r="A148" s="288"/>
      <c r="B148" s="288"/>
      <c r="C148" s="157"/>
      <c r="D148" s="278"/>
      <c r="E148" s="289"/>
      <c r="F148" s="278"/>
      <c r="G148" s="221">
        <f t="shared" si="8"/>
        <v>0</v>
      </c>
      <c r="H148" s="125" t="s">
        <v>354</v>
      </c>
      <c r="J148" s="125"/>
    </row>
    <row r="149" spans="1:10" s="112" customFormat="1" hidden="1" x14ac:dyDescent="0.3">
      <c r="A149" s="288"/>
      <c r="B149" s="288"/>
      <c r="C149" s="157"/>
      <c r="D149" s="278"/>
      <c r="E149" s="289"/>
      <c r="F149" s="278"/>
      <c r="G149" s="221">
        <f t="shared" si="8"/>
        <v>0</v>
      </c>
      <c r="H149" s="125" t="s">
        <v>354</v>
      </c>
      <c r="J149" s="125"/>
    </row>
    <row r="150" spans="1:10" s="112" customFormat="1" hidden="1" x14ac:dyDescent="0.3">
      <c r="A150" s="288"/>
      <c r="B150" s="288"/>
      <c r="C150" s="157"/>
      <c r="D150" s="278"/>
      <c r="E150" s="289"/>
      <c r="F150" s="278"/>
      <c r="G150" s="221">
        <f t="shared" si="8"/>
        <v>0</v>
      </c>
      <c r="H150" s="125" t="s">
        <v>354</v>
      </c>
      <c r="J150" s="125"/>
    </row>
    <row r="151" spans="1:10" s="112" customFormat="1" hidden="1" x14ac:dyDescent="0.3">
      <c r="A151" s="288"/>
      <c r="B151" s="288"/>
      <c r="C151" s="157"/>
      <c r="D151" s="278"/>
      <c r="E151" s="289"/>
      <c r="F151" s="278"/>
      <c r="G151" s="221">
        <f t="shared" si="8"/>
        <v>0</v>
      </c>
      <c r="H151" s="125" t="s">
        <v>354</v>
      </c>
      <c r="J151" s="125"/>
    </row>
    <row r="152" spans="1:10" s="112" customFormat="1" hidden="1" x14ac:dyDescent="0.3">
      <c r="A152" s="288"/>
      <c r="B152" s="288"/>
      <c r="C152" s="157"/>
      <c r="D152" s="278"/>
      <c r="E152" s="289"/>
      <c r="F152" s="278"/>
      <c r="G152" s="221">
        <f t="shared" si="8"/>
        <v>0</v>
      </c>
      <c r="H152" s="125" t="s">
        <v>354</v>
      </c>
      <c r="J152" s="125"/>
    </row>
    <row r="153" spans="1:10" s="112" customFormat="1" hidden="1" x14ac:dyDescent="0.3">
      <c r="A153" s="288"/>
      <c r="B153" s="288"/>
      <c r="C153" s="157"/>
      <c r="D153" s="278"/>
      <c r="E153" s="289"/>
      <c r="F153" s="278"/>
      <c r="G153" s="221">
        <f t="shared" si="8"/>
        <v>0</v>
      </c>
      <c r="H153" s="125" t="s">
        <v>354</v>
      </c>
      <c r="J153" s="125"/>
    </row>
    <row r="154" spans="1:10" s="112" customFormat="1" hidden="1" x14ac:dyDescent="0.3">
      <c r="A154" s="288"/>
      <c r="B154" s="288"/>
      <c r="C154" s="157"/>
      <c r="D154" s="278"/>
      <c r="E154" s="289"/>
      <c r="F154" s="278"/>
      <c r="G154" s="221">
        <f t="shared" si="8"/>
        <v>0</v>
      </c>
      <c r="H154" s="125" t="s">
        <v>354</v>
      </c>
      <c r="J154" s="125"/>
    </row>
    <row r="155" spans="1:10" s="112" customFormat="1" hidden="1" x14ac:dyDescent="0.3">
      <c r="A155" s="288"/>
      <c r="B155" s="288"/>
      <c r="C155" s="157"/>
      <c r="D155" s="278"/>
      <c r="E155" s="289"/>
      <c r="F155" s="278"/>
      <c r="G155" s="221">
        <f t="shared" si="8"/>
        <v>0</v>
      </c>
      <c r="H155" s="125" t="s">
        <v>354</v>
      </c>
      <c r="J155" s="125"/>
    </row>
    <row r="156" spans="1:10" s="112" customFormat="1" hidden="1" x14ac:dyDescent="0.3">
      <c r="A156" s="288"/>
      <c r="B156" s="288"/>
      <c r="C156" s="157"/>
      <c r="D156" s="278"/>
      <c r="E156" s="289"/>
      <c r="F156" s="278"/>
      <c r="G156" s="221">
        <f t="shared" si="8"/>
        <v>0</v>
      </c>
      <c r="H156" s="125" t="s">
        <v>354</v>
      </c>
      <c r="J156" s="125"/>
    </row>
    <row r="157" spans="1:10" s="112" customFormat="1" hidden="1" x14ac:dyDescent="0.3">
      <c r="A157" s="288"/>
      <c r="B157" s="288"/>
      <c r="C157" s="157"/>
      <c r="D157" s="278"/>
      <c r="E157" s="289"/>
      <c r="F157" s="278"/>
      <c r="G157" s="221">
        <f t="shared" si="8"/>
        <v>0</v>
      </c>
      <c r="H157" s="125" t="s">
        <v>354</v>
      </c>
      <c r="J157" s="125"/>
    </row>
    <row r="158" spans="1:10" s="112" customFormat="1" hidden="1" x14ac:dyDescent="0.3">
      <c r="A158" s="288"/>
      <c r="B158" s="288"/>
      <c r="C158" s="157"/>
      <c r="D158" s="278"/>
      <c r="E158" s="289"/>
      <c r="F158" s="278"/>
      <c r="G158" s="221">
        <f t="shared" si="8"/>
        <v>0</v>
      </c>
      <c r="H158" s="125" t="s">
        <v>354</v>
      </c>
      <c r="J158" s="125"/>
    </row>
    <row r="159" spans="1:10" s="112" customFormat="1" hidden="1" x14ac:dyDescent="0.3">
      <c r="A159" s="288"/>
      <c r="B159" s="288"/>
      <c r="C159" s="157"/>
      <c r="D159" s="278"/>
      <c r="E159" s="289"/>
      <c r="F159" s="278"/>
      <c r="G159" s="221">
        <f t="shared" si="8"/>
        <v>0</v>
      </c>
      <c r="H159" s="125" t="s">
        <v>354</v>
      </c>
      <c r="J159" s="125"/>
    </row>
    <row r="160" spans="1:10" s="112" customFormat="1" hidden="1" x14ac:dyDescent="0.3">
      <c r="A160" s="288"/>
      <c r="B160" s="288"/>
      <c r="C160" s="157"/>
      <c r="D160" s="278"/>
      <c r="E160" s="289"/>
      <c r="F160" s="278"/>
      <c r="G160" s="221">
        <f t="shared" si="8"/>
        <v>0</v>
      </c>
      <c r="H160" s="125" t="s">
        <v>354</v>
      </c>
      <c r="J160" s="125"/>
    </row>
    <row r="161" spans="1:10" s="112" customFormat="1" hidden="1" x14ac:dyDescent="0.3">
      <c r="A161" s="288"/>
      <c r="B161" s="288"/>
      <c r="C161" s="157"/>
      <c r="D161" s="278"/>
      <c r="E161" s="289"/>
      <c r="F161" s="278"/>
      <c r="G161" s="221">
        <f t="shared" si="8"/>
        <v>0</v>
      </c>
      <c r="H161" s="125" t="s">
        <v>354</v>
      </c>
      <c r="J161" s="125"/>
    </row>
    <row r="162" spans="1:10" s="112" customFormat="1" hidden="1" x14ac:dyDescent="0.3">
      <c r="A162" s="288"/>
      <c r="B162" s="288"/>
      <c r="C162" s="157"/>
      <c r="D162" s="278"/>
      <c r="E162" s="289"/>
      <c r="F162" s="278"/>
      <c r="G162" s="221">
        <f t="shared" si="8"/>
        <v>0</v>
      </c>
      <c r="H162" s="125" t="s">
        <v>354</v>
      </c>
      <c r="J162" s="125"/>
    </row>
    <row r="163" spans="1:10" s="112" customFormat="1" hidden="1" x14ac:dyDescent="0.3">
      <c r="A163" s="288"/>
      <c r="B163" s="288"/>
      <c r="C163" s="157"/>
      <c r="D163" s="278"/>
      <c r="E163" s="289"/>
      <c r="F163" s="278"/>
      <c r="G163" s="221">
        <f t="shared" si="8"/>
        <v>0</v>
      </c>
      <c r="H163" s="125" t="s">
        <v>354</v>
      </c>
      <c r="J163" s="125"/>
    </row>
    <row r="164" spans="1:10" s="112" customFormat="1" hidden="1" x14ac:dyDescent="0.3">
      <c r="A164" s="288"/>
      <c r="B164" s="288"/>
      <c r="C164" s="157"/>
      <c r="D164" s="278"/>
      <c r="E164" s="289"/>
      <c r="F164" s="278"/>
      <c r="G164" s="221">
        <f t="shared" si="8"/>
        <v>0</v>
      </c>
      <c r="H164" s="125" t="s">
        <v>354</v>
      </c>
      <c r="J164" s="125"/>
    </row>
    <row r="165" spans="1:10" s="112" customFormat="1" hidden="1" x14ac:dyDescent="0.3">
      <c r="A165" s="288"/>
      <c r="B165" s="288"/>
      <c r="C165" s="157"/>
      <c r="D165" s="278"/>
      <c r="E165" s="289"/>
      <c r="F165" s="278"/>
      <c r="G165" s="221">
        <f t="shared" si="8"/>
        <v>0</v>
      </c>
      <c r="H165" s="125" t="s">
        <v>354</v>
      </c>
      <c r="J165" s="125"/>
    </row>
    <row r="166" spans="1:10" s="112" customFormat="1" hidden="1" x14ac:dyDescent="0.3">
      <c r="A166" s="288"/>
      <c r="B166" s="288"/>
      <c r="C166" s="157"/>
      <c r="D166" s="278"/>
      <c r="E166" s="289"/>
      <c r="F166" s="278"/>
      <c r="G166" s="221">
        <f t="shared" si="8"/>
        <v>0</v>
      </c>
      <c r="H166" s="125" t="s">
        <v>354</v>
      </c>
      <c r="J166" s="125"/>
    </row>
    <row r="167" spans="1:10" s="112" customFormat="1" hidden="1" x14ac:dyDescent="0.3">
      <c r="A167" s="288"/>
      <c r="B167" s="288"/>
      <c r="C167" s="157"/>
      <c r="D167" s="278"/>
      <c r="E167" s="289"/>
      <c r="F167" s="278"/>
      <c r="G167" s="221">
        <f t="shared" si="8"/>
        <v>0</v>
      </c>
      <c r="H167" s="125" t="s">
        <v>354</v>
      </c>
      <c r="J167" s="125"/>
    </row>
    <row r="168" spans="1:10" s="112" customFormat="1" hidden="1" x14ac:dyDescent="0.3">
      <c r="A168" s="288"/>
      <c r="B168" s="288"/>
      <c r="C168" s="157"/>
      <c r="D168" s="278"/>
      <c r="E168" s="289"/>
      <c r="F168" s="278"/>
      <c r="G168" s="221">
        <f t="shared" si="8"/>
        <v>0</v>
      </c>
      <c r="H168" s="125" t="s">
        <v>354</v>
      </c>
      <c r="J168" s="125"/>
    </row>
    <row r="169" spans="1:10" s="112" customFormat="1" hidden="1" x14ac:dyDescent="0.3">
      <c r="A169" s="288"/>
      <c r="B169" s="288"/>
      <c r="C169" s="157"/>
      <c r="D169" s="278"/>
      <c r="E169" s="289"/>
      <c r="F169" s="278"/>
      <c r="G169" s="221">
        <f t="shared" ref="G169:G200" si="9">ROUND(+C169*E169*F169,2)</f>
        <v>0</v>
      </c>
      <c r="H169" s="125" t="s">
        <v>354</v>
      </c>
      <c r="J169" s="125"/>
    </row>
    <row r="170" spans="1:10" s="112" customFormat="1" hidden="1" x14ac:dyDescent="0.3">
      <c r="A170" s="288"/>
      <c r="B170" s="288"/>
      <c r="C170" s="157"/>
      <c r="D170" s="278"/>
      <c r="E170" s="289"/>
      <c r="F170" s="278"/>
      <c r="G170" s="221">
        <f t="shared" si="9"/>
        <v>0</v>
      </c>
      <c r="H170" s="125" t="s">
        <v>354</v>
      </c>
      <c r="J170" s="125"/>
    </row>
    <row r="171" spans="1:10" s="112" customFormat="1" hidden="1" x14ac:dyDescent="0.3">
      <c r="A171" s="288"/>
      <c r="B171" s="288"/>
      <c r="C171" s="157"/>
      <c r="D171" s="278"/>
      <c r="E171" s="289"/>
      <c r="F171" s="278"/>
      <c r="G171" s="221">
        <f t="shared" si="9"/>
        <v>0</v>
      </c>
      <c r="H171" s="125" t="s">
        <v>354</v>
      </c>
      <c r="J171" s="125"/>
    </row>
    <row r="172" spans="1:10" s="112" customFormat="1" hidden="1" x14ac:dyDescent="0.3">
      <c r="A172" s="288"/>
      <c r="B172" s="288"/>
      <c r="C172" s="157"/>
      <c r="D172" s="278"/>
      <c r="E172" s="289"/>
      <c r="F172" s="278"/>
      <c r="G172" s="221">
        <f t="shared" si="9"/>
        <v>0</v>
      </c>
      <c r="H172" s="125" t="s">
        <v>354</v>
      </c>
      <c r="J172" s="125"/>
    </row>
    <row r="173" spans="1:10" s="112" customFormat="1" hidden="1" x14ac:dyDescent="0.3">
      <c r="A173" s="288"/>
      <c r="B173" s="288"/>
      <c r="C173" s="157"/>
      <c r="D173" s="278"/>
      <c r="E173" s="289"/>
      <c r="F173" s="278"/>
      <c r="G173" s="221">
        <f t="shared" si="9"/>
        <v>0</v>
      </c>
      <c r="H173" s="125" t="s">
        <v>354</v>
      </c>
      <c r="J173" s="125"/>
    </row>
    <row r="174" spans="1:10" s="112" customFormat="1" hidden="1" x14ac:dyDescent="0.3">
      <c r="A174" s="288"/>
      <c r="B174" s="288"/>
      <c r="C174" s="157"/>
      <c r="D174" s="278"/>
      <c r="E174" s="289"/>
      <c r="F174" s="278"/>
      <c r="G174" s="221">
        <f t="shared" si="9"/>
        <v>0</v>
      </c>
      <c r="H174" s="125" t="s">
        <v>354</v>
      </c>
      <c r="J174" s="125"/>
    </row>
    <row r="175" spans="1:10" s="112" customFormat="1" hidden="1" x14ac:dyDescent="0.3">
      <c r="A175" s="288"/>
      <c r="B175" s="288"/>
      <c r="C175" s="157"/>
      <c r="D175" s="278"/>
      <c r="E175" s="289"/>
      <c r="F175" s="278"/>
      <c r="G175" s="221">
        <f t="shared" si="9"/>
        <v>0</v>
      </c>
      <c r="H175" s="125" t="s">
        <v>354</v>
      </c>
      <c r="J175" s="125"/>
    </row>
    <row r="176" spans="1:10" s="112" customFormat="1" hidden="1" x14ac:dyDescent="0.3">
      <c r="A176" s="288"/>
      <c r="B176" s="288"/>
      <c r="C176" s="157"/>
      <c r="D176" s="278"/>
      <c r="E176" s="289"/>
      <c r="F176" s="278"/>
      <c r="G176" s="221">
        <f t="shared" si="9"/>
        <v>0</v>
      </c>
      <c r="H176" s="125" t="s">
        <v>354</v>
      </c>
      <c r="J176" s="125"/>
    </row>
    <row r="177" spans="1:10" s="112" customFormat="1" hidden="1" x14ac:dyDescent="0.3">
      <c r="A177" s="288"/>
      <c r="B177" s="288"/>
      <c r="C177" s="157"/>
      <c r="D177" s="278"/>
      <c r="E177" s="289"/>
      <c r="F177" s="278"/>
      <c r="G177" s="221">
        <f t="shared" si="9"/>
        <v>0</v>
      </c>
      <c r="H177" s="125" t="s">
        <v>354</v>
      </c>
      <c r="J177" s="125"/>
    </row>
    <row r="178" spans="1:10" s="112" customFormat="1" hidden="1" x14ac:dyDescent="0.3">
      <c r="A178" s="288"/>
      <c r="B178" s="288"/>
      <c r="C178" s="157"/>
      <c r="D178" s="278"/>
      <c r="E178" s="289"/>
      <c r="F178" s="278"/>
      <c r="G178" s="221">
        <f t="shared" si="9"/>
        <v>0</v>
      </c>
      <c r="H178" s="125" t="s">
        <v>354</v>
      </c>
      <c r="J178" s="125"/>
    </row>
    <row r="179" spans="1:10" s="112" customFormat="1" hidden="1" x14ac:dyDescent="0.3">
      <c r="A179" s="288"/>
      <c r="B179" s="288"/>
      <c r="C179" s="157"/>
      <c r="D179" s="278"/>
      <c r="E179" s="289"/>
      <c r="F179" s="278"/>
      <c r="G179" s="221">
        <f t="shared" si="9"/>
        <v>0</v>
      </c>
      <c r="H179" s="125" t="s">
        <v>354</v>
      </c>
      <c r="J179" s="125"/>
    </row>
    <row r="180" spans="1:10" s="112" customFormat="1" hidden="1" x14ac:dyDescent="0.3">
      <c r="A180" s="288"/>
      <c r="B180" s="288"/>
      <c r="C180" s="157"/>
      <c r="D180" s="278"/>
      <c r="E180" s="289"/>
      <c r="F180" s="278"/>
      <c r="G180" s="221">
        <f t="shared" si="9"/>
        <v>0</v>
      </c>
      <c r="H180" s="125" t="s">
        <v>354</v>
      </c>
      <c r="J180" s="125"/>
    </row>
    <row r="181" spans="1:10" s="112" customFormat="1" hidden="1" x14ac:dyDescent="0.3">
      <c r="A181" s="288"/>
      <c r="B181" s="288"/>
      <c r="C181" s="157"/>
      <c r="D181" s="278"/>
      <c r="E181" s="289"/>
      <c r="F181" s="278"/>
      <c r="G181" s="221">
        <f t="shared" si="9"/>
        <v>0</v>
      </c>
      <c r="H181" s="125" t="s">
        <v>354</v>
      </c>
      <c r="J181" s="125"/>
    </row>
    <row r="182" spans="1:10" s="112" customFormat="1" hidden="1" x14ac:dyDescent="0.3">
      <c r="A182" s="288"/>
      <c r="B182" s="288"/>
      <c r="C182" s="157"/>
      <c r="D182" s="278"/>
      <c r="E182" s="289"/>
      <c r="F182" s="278"/>
      <c r="G182" s="221">
        <f t="shared" si="9"/>
        <v>0</v>
      </c>
      <c r="H182" s="125" t="s">
        <v>354</v>
      </c>
      <c r="J182" s="125"/>
    </row>
    <row r="183" spans="1:10" s="112" customFormat="1" hidden="1" x14ac:dyDescent="0.3">
      <c r="A183" s="288"/>
      <c r="B183" s="288"/>
      <c r="C183" s="157"/>
      <c r="D183" s="278"/>
      <c r="E183" s="289"/>
      <c r="F183" s="278"/>
      <c r="G183" s="221">
        <f t="shared" si="9"/>
        <v>0</v>
      </c>
      <c r="H183" s="125" t="s">
        <v>354</v>
      </c>
      <c r="J183" s="125"/>
    </row>
    <row r="184" spans="1:10" s="112" customFormat="1" hidden="1" x14ac:dyDescent="0.3">
      <c r="A184" s="288"/>
      <c r="B184" s="288"/>
      <c r="C184" s="157"/>
      <c r="D184" s="278"/>
      <c r="E184" s="289"/>
      <c r="F184" s="278"/>
      <c r="G184" s="221">
        <f t="shared" si="9"/>
        <v>0</v>
      </c>
      <c r="H184" s="125" t="s">
        <v>354</v>
      </c>
      <c r="J184" s="125"/>
    </row>
    <row r="185" spans="1:10" s="112" customFormat="1" hidden="1" x14ac:dyDescent="0.3">
      <c r="A185" s="288"/>
      <c r="B185" s="288"/>
      <c r="C185" s="157"/>
      <c r="D185" s="278"/>
      <c r="E185" s="289"/>
      <c r="F185" s="278"/>
      <c r="G185" s="221">
        <f t="shared" si="9"/>
        <v>0</v>
      </c>
      <c r="H185" s="125" t="s">
        <v>354</v>
      </c>
      <c r="J185" s="125"/>
    </row>
    <row r="186" spans="1:10" s="112" customFormat="1" hidden="1" x14ac:dyDescent="0.3">
      <c r="A186" s="288"/>
      <c r="B186" s="288"/>
      <c r="C186" s="157"/>
      <c r="D186" s="278"/>
      <c r="E186" s="289"/>
      <c r="F186" s="278"/>
      <c r="G186" s="221">
        <f t="shared" si="9"/>
        <v>0</v>
      </c>
      <c r="H186" s="125" t="s">
        <v>354</v>
      </c>
      <c r="J186" s="125"/>
    </row>
    <row r="187" spans="1:10" s="112" customFormat="1" hidden="1" x14ac:dyDescent="0.3">
      <c r="A187" s="288"/>
      <c r="B187" s="288"/>
      <c r="C187" s="157"/>
      <c r="D187" s="278"/>
      <c r="E187" s="289"/>
      <c r="F187" s="278"/>
      <c r="G187" s="221">
        <f t="shared" si="9"/>
        <v>0</v>
      </c>
      <c r="H187" s="125" t="s">
        <v>354</v>
      </c>
      <c r="J187" s="125"/>
    </row>
    <row r="188" spans="1:10" s="112" customFormat="1" hidden="1" x14ac:dyDescent="0.3">
      <c r="A188" s="288"/>
      <c r="B188" s="288"/>
      <c r="C188" s="157"/>
      <c r="D188" s="278"/>
      <c r="E188" s="289"/>
      <c r="F188" s="278"/>
      <c r="G188" s="221">
        <f t="shared" si="9"/>
        <v>0</v>
      </c>
      <c r="H188" s="125" t="s">
        <v>354</v>
      </c>
      <c r="J188" s="125"/>
    </row>
    <row r="189" spans="1:10" s="112" customFormat="1" hidden="1" x14ac:dyDescent="0.3">
      <c r="A189" s="288"/>
      <c r="B189" s="288"/>
      <c r="C189" s="157"/>
      <c r="D189" s="278"/>
      <c r="E189" s="289"/>
      <c r="F189" s="278"/>
      <c r="G189" s="221">
        <f t="shared" si="9"/>
        <v>0</v>
      </c>
      <c r="H189" s="125" t="s">
        <v>354</v>
      </c>
      <c r="J189" s="125"/>
    </row>
    <row r="190" spans="1:10" s="112" customFormat="1" hidden="1" x14ac:dyDescent="0.3">
      <c r="A190" s="288"/>
      <c r="B190" s="288"/>
      <c r="C190" s="157"/>
      <c r="D190" s="278"/>
      <c r="E190" s="289"/>
      <c r="F190" s="278"/>
      <c r="G190" s="221">
        <f t="shared" si="9"/>
        <v>0</v>
      </c>
      <c r="H190" s="125" t="s">
        <v>354</v>
      </c>
      <c r="J190" s="125"/>
    </row>
    <row r="191" spans="1:10" s="112" customFormat="1" hidden="1" x14ac:dyDescent="0.3">
      <c r="A191" s="288"/>
      <c r="B191" s="288"/>
      <c r="C191" s="157"/>
      <c r="D191" s="278"/>
      <c r="E191" s="289"/>
      <c r="F191" s="278"/>
      <c r="G191" s="221">
        <f t="shared" si="9"/>
        <v>0</v>
      </c>
      <c r="H191" s="125" t="s">
        <v>354</v>
      </c>
      <c r="J191" s="125"/>
    </row>
    <row r="192" spans="1:10" s="112" customFormat="1" hidden="1" x14ac:dyDescent="0.3">
      <c r="A192" s="288"/>
      <c r="B192" s="288"/>
      <c r="C192" s="157"/>
      <c r="D192" s="278"/>
      <c r="E192" s="289"/>
      <c r="F192" s="278"/>
      <c r="G192" s="221">
        <f t="shared" si="9"/>
        <v>0</v>
      </c>
      <c r="H192" s="125" t="s">
        <v>354</v>
      </c>
      <c r="J192" s="125"/>
    </row>
    <row r="193" spans="1:10" s="112" customFormat="1" hidden="1" x14ac:dyDescent="0.3">
      <c r="A193" s="288"/>
      <c r="B193" s="288"/>
      <c r="C193" s="157"/>
      <c r="D193" s="278"/>
      <c r="E193" s="289"/>
      <c r="F193" s="278"/>
      <c r="G193" s="221">
        <f t="shared" si="9"/>
        <v>0</v>
      </c>
      <c r="H193" s="125" t="s">
        <v>354</v>
      </c>
      <c r="J193" s="125"/>
    </row>
    <row r="194" spans="1:10" s="112" customFormat="1" hidden="1" x14ac:dyDescent="0.3">
      <c r="A194" s="288"/>
      <c r="B194" s="288"/>
      <c r="C194" s="157"/>
      <c r="D194" s="278"/>
      <c r="E194" s="289"/>
      <c r="F194" s="278"/>
      <c r="G194" s="221">
        <f t="shared" si="9"/>
        <v>0</v>
      </c>
      <c r="H194" s="125" t="s">
        <v>354</v>
      </c>
      <c r="J194" s="125"/>
    </row>
    <row r="195" spans="1:10" s="112" customFormat="1" hidden="1" x14ac:dyDescent="0.3">
      <c r="A195" s="288"/>
      <c r="B195" s="288"/>
      <c r="C195" s="157"/>
      <c r="D195" s="278"/>
      <c r="E195" s="289"/>
      <c r="F195" s="278"/>
      <c r="G195" s="221">
        <f t="shared" si="9"/>
        <v>0</v>
      </c>
      <c r="H195" s="125" t="s">
        <v>354</v>
      </c>
      <c r="J195" s="125"/>
    </row>
    <row r="196" spans="1:10" s="112" customFormat="1" hidden="1" x14ac:dyDescent="0.3">
      <c r="A196" s="288"/>
      <c r="B196" s="288"/>
      <c r="C196" s="157"/>
      <c r="D196" s="278"/>
      <c r="E196" s="289"/>
      <c r="F196" s="278"/>
      <c r="G196" s="221">
        <f t="shared" si="9"/>
        <v>0</v>
      </c>
      <c r="H196" s="125" t="s">
        <v>354</v>
      </c>
      <c r="J196" s="125"/>
    </row>
    <row r="197" spans="1:10" s="112" customFormat="1" hidden="1" x14ac:dyDescent="0.3">
      <c r="A197" s="288"/>
      <c r="B197" s="288"/>
      <c r="C197" s="157"/>
      <c r="D197" s="278"/>
      <c r="E197" s="289"/>
      <c r="F197" s="278"/>
      <c r="G197" s="221">
        <f t="shared" si="9"/>
        <v>0</v>
      </c>
      <c r="H197" s="125" t="s">
        <v>354</v>
      </c>
      <c r="J197" s="125"/>
    </row>
    <row r="198" spans="1:10" s="112" customFormat="1" hidden="1" x14ac:dyDescent="0.3">
      <c r="A198" s="288"/>
      <c r="B198" s="288"/>
      <c r="C198" s="157"/>
      <c r="D198" s="278"/>
      <c r="E198" s="289"/>
      <c r="F198" s="278"/>
      <c r="G198" s="221">
        <f t="shared" si="9"/>
        <v>0</v>
      </c>
      <c r="H198" s="125" t="s">
        <v>354</v>
      </c>
      <c r="J198" s="125"/>
    </row>
    <row r="199" spans="1:10" s="112" customFormat="1" hidden="1" x14ac:dyDescent="0.3">
      <c r="A199" s="288"/>
      <c r="B199" s="288"/>
      <c r="C199" s="157"/>
      <c r="D199" s="278"/>
      <c r="E199" s="289"/>
      <c r="F199" s="278"/>
      <c r="G199" s="221">
        <f t="shared" si="9"/>
        <v>0</v>
      </c>
      <c r="H199" s="125" t="s">
        <v>354</v>
      </c>
      <c r="J199" s="125"/>
    </row>
    <row r="200" spans="1:10" s="112" customFormat="1" hidden="1" x14ac:dyDescent="0.3">
      <c r="A200" s="288"/>
      <c r="B200" s="288"/>
      <c r="C200" s="157"/>
      <c r="D200" s="278"/>
      <c r="E200" s="289"/>
      <c r="F200" s="278"/>
      <c r="G200" s="221">
        <f t="shared" si="9"/>
        <v>0</v>
      </c>
      <c r="H200" s="125" t="s">
        <v>354</v>
      </c>
      <c r="J200" s="125"/>
    </row>
    <row r="201" spans="1:10" s="112" customFormat="1" hidden="1" x14ac:dyDescent="0.3">
      <c r="A201" s="288"/>
      <c r="B201" s="288"/>
      <c r="C201" s="157"/>
      <c r="D201" s="278"/>
      <c r="E201" s="289"/>
      <c r="F201" s="278"/>
      <c r="G201" s="221">
        <f t="shared" ref="G201:G232" si="10">ROUND(+C201*E201*F201,2)</f>
        <v>0</v>
      </c>
      <c r="H201" s="125" t="s">
        <v>354</v>
      </c>
      <c r="J201" s="125"/>
    </row>
    <row r="202" spans="1:10" s="112" customFormat="1" hidden="1" x14ac:dyDescent="0.3">
      <c r="A202" s="288"/>
      <c r="B202" s="288"/>
      <c r="C202" s="157"/>
      <c r="D202" s="278"/>
      <c r="E202" s="289"/>
      <c r="F202" s="278"/>
      <c r="G202" s="221">
        <f t="shared" si="10"/>
        <v>0</v>
      </c>
      <c r="H202" s="125" t="s">
        <v>354</v>
      </c>
      <c r="J202" s="125"/>
    </row>
    <row r="203" spans="1:10" s="112" customFormat="1" hidden="1" x14ac:dyDescent="0.3">
      <c r="A203" s="288"/>
      <c r="B203" s="288"/>
      <c r="C203" s="157"/>
      <c r="D203" s="278"/>
      <c r="E203" s="289"/>
      <c r="F203" s="278"/>
      <c r="G203" s="221">
        <f t="shared" si="10"/>
        <v>0</v>
      </c>
      <c r="H203" s="125" t="s">
        <v>354</v>
      </c>
      <c r="J203" s="125"/>
    </row>
    <row r="204" spans="1:10" s="112" customFormat="1" hidden="1" x14ac:dyDescent="0.3">
      <c r="A204" s="288"/>
      <c r="B204" s="288"/>
      <c r="C204" s="157"/>
      <c r="D204" s="278"/>
      <c r="E204" s="289"/>
      <c r="F204" s="278"/>
      <c r="G204" s="221">
        <f t="shared" si="10"/>
        <v>0</v>
      </c>
      <c r="H204" s="125" t="s">
        <v>354</v>
      </c>
      <c r="J204" s="125"/>
    </row>
    <row r="205" spans="1:10" s="112" customFormat="1" hidden="1" x14ac:dyDescent="0.3">
      <c r="A205" s="288"/>
      <c r="B205" s="288"/>
      <c r="C205" s="157"/>
      <c r="D205" s="278"/>
      <c r="E205" s="289"/>
      <c r="F205" s="278"/>
      <c r="G205" s="221">
        <f t="shared" si="10"/>
        <v>0</v>
      </c>
      <c r="H205" s="125" t="s">
        <v>354</v>
      </c>
      <c r="J205" s="125"/>
    </row>
    <row r="206" spans="1:10" s="112" customFormat="1" hidden="1" x14ac:dyDescent="0.3">
      <c r="A206" s="288"/>
      <c r="B206" s="288"/>
      <c r="C206" s="157"/>
      <c r="D206" s="278"/>
      <c r="E206" s="289"/>
      <c r="F206" s="278"/>
      <c r="G206" s="221">
        <f t="shared" si="10"/>
        <v>0</v>
      </c>
      <c r="H206" s="125" t="s">
        <v>354</v>
      </c>
      <c r="J206" s="125"/>
    </row>
    <row r="207" spans="1:10" s="112" customFormat="1" hidden="1" x14ac:dyDescent="0.3">
      <c r="A207" s="288"/>
      <c r="B207" s="288"/>
      <c r="C207" s="157"/>
      <c r="D207" s="278"/>
      <c r="E207" s="289"/>
      <c r="F207" s="278"/>
      <c r="G207" s="221">
        <f t="shared" si="10"/>
        <v>0</v>
      </c>
      <c r="H207" s="125" t="s">
        <v>354</v>
      </c>
      <c r="J207" s="125"/>
    </row>
    <row r="208" spans="1:10" s="112" customFormat="1" hidden="1" x14ac:dyDescent="0.3">
      <c r="A208" s="288"/>
      <c r="B208" s="288"/>
      <c r="C208" s="157"/>
      <c r="D208" s="278"/>
      <c r="E208" s="289"/>
      <c r="F208" s="278"/>
      <c r="G208" s="221">
        <f t="shared" si="10"/>
        <v>0</v>
      </c>
      <c r="H208" s="125" t="s">
        <v>354</v>
      </c>
      <c r="J208" s="125"/>
    </row>
    <row r="209" spans="1:10" s="112" customFormat="1" hidden="1" x14ac:dyDescent="0.3">
      <c r="A209" s="288"/>
      <c r="B209" s="288"/>
      <c r="C209" s="157"/>
      <c r="D209" s="278"/>
      <c r="E209" s="289"/>
      <c r="F209" s="278"/>
      <c r="G209" s="221">
        <f t="shared" si="10"/>
        <v>0</v>
      </c>
      <c r="H209" s="125" t="s">
        <v>354</v>
      </c>
      <c r="J209" s="125"/>
    </row>
    <row r="210" spans="1:10" s="112" customFormat="1" hidden="1" x14ac:dyDescent="0.3">
      <c r="A210" s="288"/>
      <c r="B210" s="288"/>
      <c r="C210" s="157"/>
      <c r="D210" s="278"/>
      <c r="E210" s="289"/>
      <c r="F210" s="278"/>
      <c r="G210" s="221">
        <f t="shared" si="10"/>
        <v>0</v>
      </c>
      <c r="H210" s="125" t="s">
        <v>354</v>
      </c>
      <c r="J210" s="125"/>
    </row>
    <row r="211" spans="1:10" s="112" customFormat="1" hidden="1" x14ac:dyDescent="0.3">
      <c r="A211" s="288"/>
      <c r="B211" s="288"/>
      <c r="C211" s="157"/>
      <c r="D211" s="278"/>
      <c r="E211" s="289"/>
      <c r="F211" s="278"/>
      <c r="G211" s="221">
        <f t="shared" si="10"/>
        <v>0</v>
      </c>
      <c r="H211" s="125" t="s">
        <v>354</v>
      </c>
      <c r="J211" s="125"/>
    </row>
    <row r="212" spans="1:10" s="112" customFormat="1" hidden="1" x14ac:dyDescent="0.3">
      <c r="A212" s="288"/>
      <c r="B212" s="288"/>
      <c r="C212" s="157"/>
      <c r="D212" s="278"/>
      <c r="E212" s="289"/>
      <c r="F212" s="278"/>
      <c r="G212" s="221">
        <f t="shared" si="10"/>
        <v>0</v>
      </c>
      <c r="H212" s="125" t="s">
        <v>354</v>
      </c>
      <c r="J212" s="125"/>
    </row>
    <row r="213" spans="1:10" s="112" customFormat="1" hidden="1" x14ac:dyDescent="0.3">
      <c r="A213" s="288"/>
      <c r="B213" s="288"/>
      <c r="C213" s="157"/>
      <c r="D213" s="278"/>
      <c r="E213" s="289"/>
      <c r="F213" s="278"/>
      <c r="G213" s="221">
        <f t="shared" si="10"/>
        <v>0</v>
      </c>
      <c r="H213" s="125" t="s">
        <v>354</v>
      </c>
      <c r="J213" s="125"/>
    </row>
    <row r="214" spans="1:10" s="112" customFormat="1" hidden="1" x14ac:dyDescent="0.3">
      <c r="A214" s="288"/>
      <c r="B214" s="288"/>
      <c r="C214" s="157"/>
      <c r="D214" s="278"/>
      <c r="E214" s="289"/>
      <c r="F214" s="278"/>
      <c r="G214" s="221">
        <f t="shared" si="10"/>
        <v>0</v>
      </c>
      <c r="H214" s="125" t="s">
        <v>354</v>
      </c>
      <c r="J214" s="125"/>
    </row>
    <row r="215" spans="1:10" s="112" customFormat="1" hidden="1" x14ac:dyDescent="0.3">
      <c r="A215" s="288"/>
      <c r="B215" s="288"/>
      <c r="C215" s="157"/>
      <c r="D215" s="278"/>
      <c r="E215" s="289"/>
      <c r="F215" s="278"/>
      <c r="G215" s="221">
        <f t="shared" si="10"/>
        <v>0</v>
      </c>
      <c r="H215" s="125" t="s">
        <v>354</v>
      </c>
      <c r="J215" s="125"/>
    </row>
    <row r="216" spans="1:10" s="112" customFormat="1" hidden="1" x14ac:dyDescent="0.3">
      <c r="A216" s="288"/>
      <c r="B216" s="288"/>
      <c r="C216" s="157"/>
      <c r="D216" s="278"/>
      <c r="E216" s="289"/>
      <c r="F216" s="278"/>
      <c r="G216" s="221">
        <f t="shared" si="10"/>
        <v>0</v>
      </c>
      <c r="H216" s="125" t="s">
        <v>354</v>
      </c>
      <c r="J216" s="125"/>
    </row>
    <row r="217" spans="1:10" s="112" customFormat="1" hidden="1" x14ac:dyDescent="0.3">
      <c r="A217" s="288"/>
      <c r="B217" s="288"/>
      <c r="C217" s="157"/>
      <c r="D217" s="278"/>
      <c r="E217" s="289"/>
      <c r="F217" s="278"/>
      <c r="G217" s="221">
        <f t="shared" si="10"/>
        <v>0</v>
      </c>
      <c r="H217" s="125" t="s">
        <v>354</v>
      </c>
      <c r="J217" s="125"/>
    </row>
    <row r="218" spans="1:10" s="112" customFormat="1" hidden="1" x14ac:dyDescent="0.3">
      <c r="A218" s="288"/>
      <c r="B218" s="288"/>
      <c r="C218" s="157"/>
      <c r="D218" s="278"/>
      <c r="E218" s="289"/>
      <c r="F218" s="278"/>
      <c r="G218" s="221">
        <f t="shared" si="10"/>
        <v>0</v>
      </c>
      <c r="H218" s="125" t="s">
        <v>354</v>
      </c>
      <c r="J218" s="125"/>
    </row>
    <row r="219" spans="1:10" s="112" customFormat="1" hidden="1" x14ac:dyDescent="0.3">
      <c r="A219" s="288"/>
      <c r="B219" s="288"/>
      <c r="C219" s="157"/>
      <c r="D219" s="278"/>
      <c r="E219" s="289"/>
      <c r="F219" s="278"/>
      <c r="G219" s="221">
        <f t="shared" si="10"/>
        <v>0</v>
      </c>
      <c r="H219" s="125" t="s">
        <v>354</v>
      </c>
      <c r="J219" s="125"/>
    </row>
    <row r="220" spans="1:10" s="112" customFormat="1" hidden="1" x14ac:dyDescent="0.3">
      <c r="A220" s="288"/>
      <c r="B220" s="288"/>
      <c r="C220" s="157"/>
      <c r="D220" s="278"/>
      <c r="E220" s="289"/>
      <c r="F220" s="278"/>
      <c r="G220" s="221">
        <f t="shared" si="10"/>
        <v>0</v>
      </c>
      <c r="H220" s="125" t="s">
        <v>354</v>
      </c>
      <c r="J220" s="125"/>
    </row>
    <row r="221" spans="1:10" s="112" customFormat="1" hidden="1" x14ac:dyDescent="0.3">
      <c r="A221" s="288"/>
      <c r="B221" s="288"/>
      <c r="C221" s="157"/>
      <c r="D221" s="278"/>
      <c r="E221" s="289"/>
      <c r="F221" s="278"/>
      <c r="G221" s="221">
        <f t="shared" si="10"/>
        <v>0</v>
      </c>
      <c r="H221" s="125" t="s">
        <v>354</v>
      </c>
      <c r="J221" s="125"/>
    </row>
    <row r="222" spans="1:10" s="112" customFormat="1" hidden="1" x14ac:dyDescent="0.3">
      <c r="A222" s="288"/>
      <c r="B222" s="288"/>
      <c r="C222" s="157"/>
      <c r="D222" s="278"/>
      <c r="E222" s="289"/>
      <c r="F222" s="278"/>
      <c r="G222" s="221">
        <f t="shared" si="10"/>
        <v>0</v>
      </c>
      <c r="H222" s="125" t="s">
        <v>354</v>
      </c>
      <c r="J222" s="125"/>
    </row>
    <row r="223" spans="1:10" s="112" customFormat="1" hidden="1" x14ac:dyDescent="0.3">
      <c r="A223" s="288"/>
      <c r="B223" s="288"/>
      <c r="C223" s="157"/>
      <c r="D223" s="278"/>
      <c r="E223" s="289"/>
      <c r="F223" s="278"/>
      <c r="G223" s="221">
        <f t="shared" si="10"/>
        <v>0</v>
      </c>
      <c r="H223" s="125" t="s">
        <v>354</v>
      </c>
      <c r="J223" s="125"/>
    </row>
    <row r="224" spans="1:10" s="112" customFormat="1" hidden="1" x14ac:dyDescent="0.3">
      <c r="A224" s="288"/>
      <c r="B224" s="288"/>
      <c r="C224" s="157"/>
      <c r="D224" s="278"/>
      <c r="E224" s="289"/>
      <c r="F224" s="278"/>
      <c r="G224" s="221">
        <f t="shared" si="10"/>
        <v>0</v>
      </c>
      <c r="H224" s="125" t="s">
        <v>354</v>
      </c>
      <c r="J224" s="125"/>
    </row>
    <row r="225" spans="1:10" s="112" customFormat="1" hidden="1" x14ac:dyDescent="0.3">
      <c r="A225" s="288"/>
      <c r="B225" s="288"/>
      <c r="C225" s="157"/>
      <c r="D225" s="278"/>
      <c r="E225" s="289"/>
      <c r="F225" s="278"/>
      <c r="G225" s="221">
        <f t="shared" si="10"/>
        <v>0</v>
      </c>
      <c r="H225" s="125" t="s">
        <v>354</v>
      </c>
      <c r="J225" s="125"/>
    </row>
    <row r="226" spans="1:10" s="112" customFormat="1" hidden="1" x14ac:dyDescent="0.3">
      <c r="A226" s="288"/>
      <c r="B226" s="288"/>
      <c r="C226" s="157"/>
      <c r="D226" s="278"/>
      <c r="E226" s="289"/>
      <c r="F226" s="278"/>
      <c r="G226" s="221">
        <f t="shared" si="10"/>
        <v>0</v>
      </c>
      <c r="H226" s="125" t="s">
        <v>354</v>
      </c>
      <c r="J226" s="125"/>
    </row>
    <row r="227" spans="1:10" s="112" customFormat="1" hidden="1" x14ac:dyDescent="0.3">
      <c r="A227" s="288"/>
      <c r="B227" s="288"/>
      <c r="C227" s="157"/>
      <c r="D227" s="278"/>
      <c r="E227" s="289"/>
      <c r="F227" s="278"/>
      <c r="G227" s="221">
        <f t="shared" si="10"/>
        <v>0</v>
      </c>
      <c r="H227" s="125" t="s">
        <v>354</v>
      </c>
      <c r="J227" s="125"/>
    </row>
    <row r="228" spans="1:10" s="112" customFormat="1" hidden="1" x14ac:dyDescent="0.3">
      <c r="A228" s="288"/>
      <c r="B228" s="288"/>
      <c r="C228" s="157"/>
      <c r="D228" s="278"/>
      <c r="E228" s="289"/>
      <c r="F228" s="278"/>
      <c r="G228" s="221">
        <f t="shared" si="10"/>
        <v>0</v>
      </c>
      <c r="H228" s="125" t="s">
        <v>354</v>
      </c>
      <c r="J228" s="125"/>
    </row>
    <row r="229" spans="1:10" s="112" customFormat="1" hidden="1" x14ac:dyDescent="0.3">
      <c r="A229" s="288"/>
      <c r="B229" s="288"/>
      <c r="C229" s="157"/>
      <c r="D229" s="278"/>
      <c r="E229" s="289"/>
      <c r="F229" s="278"/>
      <c r="G229" s="221">
        <f t="shared" si="10"/>
        <v>0</v>
      </c>
      <c r="H229" s="125" t="s">
        <v>354</v>
      </c>
      <c r="J229" s="125"/>
    </row>
    <row r="230" spans="1:10" s="112" customFormat="1" hidden="1" x14ac:dyDescent="0.3">
      <c r="A230" s="288"/>
      <c r="B230" s="288"/>
      <c r="C230" s="157"/>
      <c r="D230" s="278"/>
      <c r="E230" s="289"/>
      <c r="F230" s="278"/>
      <c r="G230" s="221">
        <f t="shared" si="10"/>
        <v>0</v>
      </c>
      <c r="H230" s="125" t="s">
        <v>354</v>
      </c>
      <c r="J230" s="125"/>
    </row>
    <row r="231" spans="1:10" s="112" customFormat="1" hidden="1" x14ac:dyDescent="0.3">
      <c r="A231" s="288"/>
      <c r="B231" s="288"/>
      <c r="C231" s="157"/>
      <c r="D231" s="278"/>
      <c r="E231" s="289"/>
      <c r="F231" s="278"/>
      <c r="G231" s="221">
        <f t="shared" si="10"/>
        <v>0</v>
      </c>
      <c r="H231" s="125" t="s">
        <v>354</v>
      </c>
      <c r="J231" s="125"/>
    </row>
    <row r="232" spans="1:10" s="112" customFormat="1" hidden="1" x14ac:dyDescent="0.3">
      <c r="A232" s="288"/>
      <c r="B232" s="288"/>
      <c r="C232" s="157"/>
      <c r="D232" s="278"/>
      <c r="E232" s="289"/>
      <c r="F232" s="278"/>
      <c r="G232" s="221">
        <f t="shared" si="10"/>
        <v>0</v>
      </c>
      <c r="H232" s="125" t="s">
        <v>354</v>
      </c>
      <c r="J232" s="125"/>
    </row>
    <row r="233" spans="1:10" s="112" customFormat="1" hidden="1" x14ac:dyDescent="0.3">
      <c r="A233" s="288"/>
      <c r="B233" s="288"/>
      <c r="C233" s="157"/>
      <c r="D233" s="278"/>
      <c r="E233" s="289"/>
      <c r="F233" s="278"/>
      <c r="G233" s="221">
        <f t="shared" ref="G233:G264" si="11">ROUND(+C233*E233*F233,2)</f>
        <v>0</v>
      </c>
      <c r="H233" s="125" t="s">
        <v>354</v>
      </c>
      <c r="J233" s="125"/>
    </row>
    <row r="234" spans="1:10" s="112" customFormat="1" hidden="1" x14ac:dyDescent="0.3">
      <c r="A234" s="288"/>
      <c r="B234" s="288"/>
      <c r="C234" s="157"/>
      <c r="D234" s="278"/>
      <c r="E234" s="289"/>
      <c r="F234" s="278"/>
      <c r="G234" s="221">
        <f t="shared" si="11"/>
        <v>0</v>
      </c>
      <c r="H234" s="125" t="s">
        <v>354</v>
      </c>
      <c r="J234" s="125"/>
    </row>
    <row r="235" spans="1:10" s="112" customFormat="1" hidden="1" x14ac:dyDescent="0.3">
      <c r="A235" s="288"/>
      <c r="B235" s="288"/>
      <c r="C235" s="157"/>
      <c r="D235" s="278"/>
      <c r="E235" s="289"/>
      <c r="F235" s="278"/>
      <c r="G235" s="221">
        <f t="shared" si="11"/>
        <v>0</v>
      </c>
      <c r="H235" s="125" t="s">
        <v>354</v>
      </c>
      <c r="J235" s="125"/>
    </row>
    <row r="236" spans="1:10" s="112" customFormat="1" hidden="1" x14ac:dyDescent="0.3">
      <c r="A236" s="288"/>
      <c r="B236" s="288"/>
      <c r="C236" s="157"/>
      <c r="D236" s="278"/>
      <c r="E236" s="289"/>
      <c r="F236" s="278"/>
      <c r="G236" s="221">
        <f t="shared" si="11"/>
        <v>0</v>
      </c>
      <c r="H236" s="125" t="s">
        <v>354</v>
      </c>
      <c r="J236" s="125"/>
    </row>
    <row r="237" spans="1:10" s="112" customFormat="1" hidden="1" x14ac:dyDescent="0.3">
      <c r="A237" s="288"/>
      <c r="B237" s="288"/>
      <c r="C237" s="157"/>
      <c r="D237" s="278"/>
      <c r="E237" s="289"/>
      <c r="F237" s="278"/>
      <c r="G237" s="221">
        <f t="shared" si="11"/>
        <v>0</v>
      </c>
      <c r="H237" s="125" t="s">
        <v>354</v>
      </c>
      <c r="J237" s="125"/>
    </row>
    <row r="238" spans="1:10" s="112" customFormat="1" hidden="1" x14ac:dyDescent="0.3">
      <c r="A238" s="288"/>
      <c r="B238" s="288"/>
      <c r="C238" s="157"/>
      <c r="D238" s="278"/>
      <c r="E238" s="289"/>
      <c r="F238" s="278"/>
      <c r="G238" s="221">
        <f t="shared" si="11"/>
        <v>0</v>
      </c>
      <c r="H238" s="125" t="s">
        <v>354</v>
      </c>
      <c r="J238" s="125"/>
    </row>
    <row r="239" spans="1:10" s="112" customFormat="1" hidden="1" x14ac:dyDescent="0.3">
      <c r="A239" s="288"/>
      <c r="B239" s="288"/>
      <c r="C239" s="157"/>
      <c r="D239" s="278"/>
      <c r="E239" s="289"/>
      <c r="F239" s="278"/>
      <c r="G239" s="221">
        <f t="shared" si="11"/>
        <v>0</v>
      </c>
      <c r="H239" s="125" t="s">
        <v>354</v>
      </c>
      <c r="J239" s="125"/>
    </row>
    <row r="240" spans="1:10" s="112" customFormat="1" hidden="1" x14ac:dyDescent="0.3">
      <c r="A240" s="288"/>
      <c r="B240" s="288"/>
      <c r="C240" s="157"/>
      <c r="D240" s="278"/>
      <c r="E240" s="289"/>
      <c r="F240" s="278"/>
      <c r="G240" s="221">
        <f t="shared" si="11"/>
        <v>0</v>
      </c>
      <c r="H240" s="125" t="s">
        <v>354</v>
      </c>
      <c r="J240" s="125"/>
    </row>
    <row r="241" spans="1:10" s="112" customFormat="1" hidden="1" x14ac:dyDescent="0.3">
      <c r="A241" s="288"/>
      <c r="B241" s="288"/>
      <c r="C241" s="157"/>
      <c r="D241" s="278"/>
      <c r="E241" s="289"/>
      <c r="F241" s="278"/>
      <c r="G241" s="221">
        <f t="shared" si="11"/>
        <v>0</v>
      </c>
      <c r="H241" s="125" t="s">
        <v>354</v>
      </c>
      <c r="J241" s="125"/>
    </row>
    <row r="242" spans="1:10" s="112" customFormat="1" hidden="1" x14ac:dyDescent="0.3">
      <c r="A242" s="288"/>
      <c r="B242" s="288"/>
      <c r="C242" s="157"/>
      <c r="D242" s="278"/>
      <c r="E242" s="289"/>
      <c r="F242" s="278"/>
      <c r="G242" s="221">
        <f t="shared" si="11"/>
        <v>0</v>
      </c>
      <c r="H242" s="125" t="s">
        <v>354</v>
      </c>
      <c r="J242" s="125"/>
    </row>
    <row r="243" spans="1:10" s="112" customFormat="1" hidden="1" x14ac:dyDescent="0.3">
      <c r="A243" s="288"/>
      <c r="B243" s="288"/>
      <c r="C243" s="157"/>
      <c r="D243" s="278"/>
      <c r="E243" s="289"/>
      <c r="F243" s="278"/>
      <c r="G243" s="221">
        <f t="shared" si="11"/>
        <v>0</v>
      </c>
      <c r="H243" s="125" t="s">
        <v>354</v>
      </c>
      <c r="J243" s="125"/>
    </row>
    <row r="244" spans="1:10" s="112" customFormat="1" hidden="1" x14ac:dyDescent="0.3">
      <c r="A244" s="288"/>
      <c r="B244" s="288"/>
      <c r="C244" s="157"/>
      <c r="D244" s="278"/>
      <c r="E244" s="289"/>
      <c r="F244" s="278"/>
      <c r="G244" s="221">
        <f t="shared" si="11"/>
        <v>0</v>
      </c>
      <c r="H244" s="125" t="s">
        <v>354</v>
      </c>
      <c r="J244" s="125"/>
    </row>
    <row r="245" spans="1:10" s="112" customFormat="1" hidden="1" x14ac:dyDescent="0.3">
      <c r="A245" s="288"/>
      <c r="B245" s="288"/>
      <c r="C245" s="157"/>
      <c r="D245" s="278"/>
      <c r="E245" s="289"/>
      <c r="F245" s="278"/>
      <c r="G245" s="221">
        <f t="shared" si="11"/>
        <v>0</v>
      </c>
      <c r="H245" s="125" t="s">
        <v>354</v>
      </c>
      <c r="J245" s="125"/>
    </row>
    <row r="246" spans="1:10" s="112" customFormat="1" hidden="1" x14ac:dyDescent="0.3">
      <c r="A246" s="288"/>
      <c r="B246" s="288"/>
      <c r="C246" s="157"/>
      <c r="D246" s="278"/>
      <c r="E246" s="289"/>
      <c r="F246" s="278"/>
      <c r="G246" s="221">
        <f t="shared" si="11"/>
        <v>0</v>
      </c>
      <c r="H246" s="125" t="s">
        <v>354</v>
      </c>
      <c r="J246" s="125"/>
    </row>
    <row r="247" spans="1:10" s="112" customFormat="1" hidden="1" x14ac:dyDescent="0.3">
      <c r="A247" s="288"/>
      <c r="B247" s="288"/>
      <c r="C247" s="157"/>
      <c r="D247" s="278"/>
      <c r="E247" s="289"/>
      <c r="F247" s="278"/>
      <c r="G247" s="221">
        <f t="shared" si="11"/>
        <v>0</v>
      </c>
      <c r="H247" s="125" t="s">
        <v>354</v>
      </c>
      <c r="J247" s="125"/>
    </row>
    <row r="248" spans="1:10" s="112" customFormat="1" hidden="1" x14ac:dyDescent="0.3">
      <c r="A248" s="288"/>
      <c r="B248" s="288"/>
      <c r="C248" s="157"/>
      <c r="D248" s="278"/>
      <c r="E248" s="289"/>
      <c r="F248" s="278"/>
      <c r="G248" s="221">
        <f t="shared" si="11"/>
        <v>0</v>
      </c>
      <c r="H248" s="125" t="s">
        <v>354</v>
      </c>
      <c r="J248" s="125"/>
    </row>
    <row r="249" spans="1:10" s="112" customFormat="1" hidden="1" x14ac:dyDescent="0.3">
      <c r="A249" s="288"/>
      <c r="B249" s="288"/>
      <c r="C249" s="157"/>
      <c r="D249" s="278"/>
      <c r="E249" s="289"/>
      <c r="F249" s="278"/>
      <c r="G249" s="221">
        <f t="shared" si="11"/>
        <v>0</v>
      </c>
      <c r="H249" s="125" t="s">
        <v>354</v>
      </c>
      <c r="J249" s="125"/>
    </row>
    <row r="250" spans="1:10" s="112" customFormat="1" hidden="1" x14ac:dyDescent="0.3">
      <c r="A250" s="288"/>
      <c r="B250" s="288"/>
      <c r="C250" s="157"/>
      <c r="D250" s="278"/>
      <c r="E250" s="289"/>
      <c r="F250" s="278"/>
      <c r="G250" s="221">
        <f t="shared" si="11"/>
        <v>0</v>
      </c>
      <c r="H250" s="125" t="s">
        <v>354</v>
      </c>
      <c r="J250" s="125"/>
    </row>
    <row r="251" spans="1:10" s="112" customFormat="1" hidden="1" x14ac:dyDescent="0.3">
      <c r="A251" s="288"/>
      <c r="B251" s="288"/>
      <c r="C251" s="157"/>
      <c r="D251" s="278"/>
      <c r="E251" s="289"/>
      <c r="F251" s="278"/>
      <c r="G251" s="221">
        <f t="shared" si="11"/>
        <v>0</v>
      </c>
      <c r="H251" s="125" t="s">
        <v>354</v>
      </c>
      <c r="J251" s="125"/>
    </row>
    <row r="252" spans="1:10" s="112" customFormat="1" hidden="1" x14ac:dyDescent="0.3">
      <c r="A252" s="288"/>
      <c r="B252" s="288"/>
      <c r="C252" s="157"/>
      <c r="D252" s="278"/>
      <c r="E252" s="289"/>
      <c r="F252" s="278"/>
      <c r="G252" s="221">
        <f t="shared" si="11"/>
        <v>0</v>
      </c>
      <c r="H252" s="125" t="s">
        <v>354</v>
      </c>
      <c r="J252" s="125"/>
    </row>
    <row r="253" spans="1:10" s="112" customFormat="1" hidden="1" x14ac:dyDescent="0.3">
      <c r="A253" s="288"/>
      <c r="B253" s="288"/>
      <c r="C253" s="157"/>
      <c r="D253" s="278"/>
      <c r="E253" s="289"/>
      <c r="F253" s="278"/>
      <c r="G253" s="221">
        <f t="shared" si="11"/>
        <v>0</v>
      </c>
      <c r="H253" s="125" t="s">
        <v>354</v>
      </c>
      <c r="J253" s="125"/>
    </row>
    <row r="254" spans="1:10" s="112" customFormat="1" hidden="1" x14ac:dyDescent="0.3">
      <c r="A254" s="288"/>
      <c r="B254" s="288"/>
      <c r="C254" s="157"/>
      <c r="D254" s="278"/>
      <c r="E254" s="289"/>
      <c r="F254" s="278"/>
      <c r="G254" s="221">
        <f t="shared" si="11"/>
        <v>0</v>
      </c>
      <c r="H254" s="125" t="s">
        <v>354</v>
      </c>
      <c r="J254" s="125"/>
    </row>
    <row r="255" spans="1:10" s="112" customFormat="1" hidden="1" x14ac:dyDescent="0.3">
      <c r="A255" s="288"/>
      <c r="B255" s="288"/>
      <c r="C255" s="157"/>
      <c r="D255" s="278"/>
      <c r="E255" s="289"/>
      <c r="F255" s="278"/>
      <c r="G255" s="221">
        <f t="shared" si="11"/>
        <v>0</v>
      </c>
      <c r="H255" s="125" t="s">
        <v>354</v>
      </c>
      <c r="J255" s="125"/>
    </row>
    <row r="256" spans="1:10" s="112" customFormat="1" hidden="1" x14ac:dyDescent="0.3">
      <c r="A256" s="288"/>
      <c r="B256" s="288"/>
      <c r="C256" s="157"/>
      <c r="D256" s="278"/>
      <c r="E256" s="289"/>
      <c r="F256" s="278"/>
      <c r="G256" s="221">
        <f t="shared" si="11"/>
        <v>0</v>
      </c>
      <c r="H256" s="125" t="s">
        <v>354</v>
      </c>
      <c r="J256" s="125"/>
    </row>
    <row r="257" spans="1:18" s="112" customFormat="1" hidden="1" x14ac:dyDescent="0.3">
      <c r="A257" s="288"/>
      <c r="B257" s="288"/>
      <c r="C257" s="157"/>
      <c r="D257" s="278"/>
      <c r="E257" s="289"/>
      <c r="F257" s="278"/>
      <c r="G257" s="221">
        <f t="shared" si="11"/>
        <v>0</v>
      </c>
      <c r="H257" s="125" t="s">
        <v>354</v>
      </c>
      <c r="J257" s="125"/>
    </row>
    <row r="258" spans="1:18" s="112" customFormat="1" hidden="1" x14ac:dyDescent="0.3">
      <c r="A258" s="288"/>
      <c r="B258" s="288"/>
      <c r="C258" s="157"/>
      <c r="D258" s="278"/>
      <c r="E258" s="289"/>
      <c r="F258" s="278"/>
      <c r="G258" s="221">
        <f t="shared" si="11"/>
        <v>0</v>
      </c>
      <c r="H258" s="125" t="s">
        <v>354</v>
      </c>
      <c r="J258" s="125"/>
    </row>
    <row r="259" spans="1:18" s="112" customFormat="1" hidden="1" x14ac:dyDescent="0.3">
      <c r="A259" s="288"/>
      <c r="B259" s="288"/>
      <c r="C259" s="157"/>
      <c r="D259" s="278"/>
      <c r="E259" s="289"/>
      <c r="F259" s="278"/>
      <c r="G259" s="221">
        <f t="shared" si="11"/>
        <v>0</v>
      </c>
      <c r="H259" s="125" t="s">
        <v>354</v>
      </c>
      <c r="J259" s="125"/>
    </row>
    <row r="260" spans="1:18" s="112" customFormat="1" hidden="1" x14ac:dyDescent="0.3">
      <c r="A260" s="288"/>
      <c r="B260" s="288"/>
      <c r="C260" s="157"/>
      <c r="D260" s="278"/>
      <c r="E260" s="289"/>
      <c r="F260" s="278"/>
      <c r="G260" s="221">
        <f t="shared" si="11"/>
        <v>0</v>
      </c>
      <c r="H260" s="125" t="s">
        <v>354</v>
      </c>
      <c r="J260" s="125"/>
    </row>
    <row r="261" spans="1:18" s="112" customFormat="1" hidden="1" x14ac:dyDescent="0.3">
      <c r="A261" s="288"/>
      <c r="B261" s="288"/>
      <c r="C261" s="157"/>
      <c r="D261" s="278"/>
      <c r="E261" s="289"/>
      <c r="F261" s="278"/>
      <c r="G261" s="221">
        <f t="shared" si="11"/>
        <v>0</v>
      </c>
      <c r="H261" s="125" t="s">
        <v>354</v>
      </c>
      <c r="J261" s="125"/>
    </row>
    <row r="262" spans="1:18" s="112" customFormat="1" hidden="1" x14ac:dyDescent="0.3">
      <c r="A262" s="288"/>
      <c r="B262" s="288"/>
      <c r="C262" s="157"/>
      <c r="D262" s="278"/>
      <c r="E262" s="289"/>
      <c r="F262" s="278"/>
      <c r="G262" s="221">
        <f t="shared" si="11"/>
        <v>0</v>
      </c>
      <c r="H262" s="125" t="s">
        <v>354</v>
      </c>
      <c r="J262" s="125"/>
    </row>
    <row r="263" spans="1:18" s="112" customFormat="1" hidden="1" x14ac:dyDescent="0.3">
      <c r="A263" s="288"/>
      <c r="B263" s="288"/>
      <c r="C263" s="157"/>
      <c r="D263" s="278"/>
      <c r="E263" s="289"/>
      <c r="F263" s="278"/>
      <c r="G263" s="221">
        <f t="shared" si="11"/>
        <v>0</v>
      </c>
      <c r="H263" s="125" t="s">
        <v>354</v>
      </c>
      <c r="J263" s="125"/>
    </row>
    <row r="264" spans="1:18" s="112" customFormat="1" hidden="1" x14ac:dyDescent="0.3">
      <c r="A264" s="288"/>
      <c r="B264" s="288"/>
      <c r="C264" s="157"/>
      <c r="D264" s="278"/>
      <c r="E264" s="289"/>
      <c r="F264" s="278"/>
      <c r="G264" s="221">
        <f t="shared" si="11"/>
        <v>0</v>
      </c>
      <c r="H264" s="125" t="s">
        <v>354</v>
      </c>
      <c r="J264" s="125"/>
    </row>
    <row r="265" spans="1:18" s="112" customFormat="1" hidden="1" x14ac:dyDescent="0.3">
      <c r="A265" s="288"/>
      <c r="B265" s="288"/>
      <c r="C265" s="157"/>
      <c r="D265" s="278"/>
      <c r="E265" s="289"/>
      <c r="F265" s="278"/>
      <c r="G265" s="221">
        <f t="shared" ref="G265:G266" si="12">ROUND(+C265*E265*F265,2)</f>
        <v>0</v>
      </c>
      <c r="H265" s="125" t="s">
        <v>354</v>
      </c>
      <c r="J265" s="125"/>
    </row>
    <row r="266" spans="1:18" s="112" customFormat="1" x14ac:dyDescent="0.3">
      <c r="A266" s="290" t="s">
        <v>345</v>
      </c>
      <c r="B266" s="279" t="s">
        <v>348</v>
      </c>
      <c r="C266" s="157">
        <f t="shared" ref="C266" ca="1" si="13">RAND()*1000000</f>
        <v>157691.19903959229</v>
      </c>
      <c r="D266" s="278" t="s">
        <v>349</v>
      </c>
      <c r="E266" s="289">
        <v>7.0000000000000007E-2</v>
      </c>
      <c r="F266" s="278">
        <v>3</v>
      </c>
      <c r="G266" s="318">
        <f t="shared" ca="1" si="12"/>
        <v>33115.15</v>
      </c>
      <c r="H266" s="125" t="s">
        <v>354</v>
      </c>
    </row>
    <row r="267" spans="1:18" s="112" customFormat="1" x14ac:dyDescent="0.3">
      <c r="A267" s="108"/>
      <c r="B267" s="108"/>
      <c r="C267" s="145"/>
      <c r="D267" s="110"/>
      <c r="E267" s="211"/>
      <c r="F267" s="219" t="s">
        <v>36</v>
      </c>
      <c r="G267" s="328">
        <f ca="1">ROUND(SUBTOTAL(109,G136:G266),2)</f>
        <v>532633.44999999995</v>
      </c>
      <c r="H267" s="125" t="s">
        <v>354</v>
      </c>
      <c r="J267" s="128" t="s">
        <v>357</v>
      </c>
    </row>
    <row r="268" spans="1:18" x14ac:dyDescent="0.3">
      <c r="G268" s="317"/>
      <c r="H268" s="125" t="s">
        <v>352</v>
      </c>
    </row>
    <row r="269" spans="1:18" x14ac:dyDescent="0.3">
      <c r="D269" s="567" t="s">
        <v>76</v>
      </c>
      <c r="E269" s="567"/>
      <c r="F269" s="567"/>
      <c r="G269" s="89">
        <f ca="1">+G267+G135</f>
        <v>1051189.3999999999</v>
      </c>
      <c r="H269" s="125" t="s">
        <v>352</v>
      </c>
      <c r="J269" s="152" t="s">
        <v>249</v>
      </c>
    </row>
    <row r="270" spans="1:18" s="112" customFormat="1" x14ac:dyDescent="0.3">
      <c r="C270" s="113"/>
      <c r="D270" s="114"/>
      <c r="E270" s="115"/>
      <c r="F270" s="114"/>
      <c r="G270" s="116"/>
      <c r="H270" s="125" t="s">
        <v>352</v>
      </c>
    </row>
    <row r="271" spans="1:18" s="112" customFormat="1" x14ac:dyDescent="0.3">
      <c r="A271" s="117" t="s">
        <v>202</v>
      </c>
      <c r="B271" s="118"/>
      <c r="C271" s="118"/>
      <c r="D271" s="118"/>
      <c r="E271" s="118"/>
      <c r="F271" s="118"/>
      <c r="G271" s="119"/>
      <c r="H271" s="125" t="s">
        <v>353</v>
      </c>
      <c r="J271" s="153" t="s">
        <v>248</v>
      </c>
    </row>
    <row r="272" spans="1:18" s="112" customFormat="1" ht="45" customHeight="1" x14ac:dyDescent="0.3">
      <c r="A272" s="559" t="s">
        <v>342</v>
      </c>
      <c r="B272" s="560"/>
      <c r="C272" s="560"/>
      <c r="D272" s="560"/>
      <c r="E272" s="560"/>
      <c r="F272" s="560"/>
      <c r="G272" s="561"/>
      <c r="H272" s="112" t="s">
        <v>353</v>
      </c>
      <c r="J272" s="556" t="s">
        <v>310</v>
      </c>
      <c r="K272" s="556"/>
      <c r="L272" s="556"/>
      <c r="M272" s="556"/>
      <c r="N272" s="556"/>
      <c r="O272" s="556"/>
      <c r="P272" s="556"/>
      <c r="Q272" s="556"/>
      <c r="R272" s="556"/>
    </row>
    <row r="273" spans="1:18" x14ac:dyDescent="0.3">
      <c r="H273" s="297" t="s">
        <v>354</v>
      </c>
    </row>
    <row r="274" spans="1:18" s="112" customFormat="1" x14ac:dyDescent="0.3">
      <c r="A274" s="117" t="s">
        <v>203</v>
      </c>
      <c r="B274" s="121"/>
      <c r="C274" s="122"/>
      <c r="D274" s="122"/>
      <c r="E274" s="122"/>
      <c r="F274" s="122"/>
      <c r="G274" s="123"/>
      <c r="H274" s="112" t="s">
        <v>354</v>
      </c>
      <c r="J274" s="153" t="s">
        <v>248</v>
      </c>
    </row>
    <row r="275" spans="1:18" s="112" customFormat="1" ht="45" customHeight="1" x14ac:dyDescent="0.3">
      <c r="A275" s="559" t="s">
        <v>343</v>
      </c>
      <c r="B275" s="560"/>
      <c r="C275" s="560"/>
      <c r="D275" s="560"/>
      <c r="E275" s="560"/>
      <c r="F275" s="560"/>
      <c r="G275" s="561"/>
      <c r="H275" s="112" t="s">
        <v>354</v>
      </c>
      <c r="J275" s="556" t="s">
        <v>310</v>
      </c>
      <c r="K275" s="556"/>
      <c r="L275" s="556"/>
      <c r="M275" s="556"/>
      <c r="N275" s="556"/>
      <c r="O275" s="556"/>
      <c r="P275" s="556"/>
      <c r="Q275" s="556"/>
      <c r="R275" s="556"/>
    </row>
  </sheetData>
  <sheetProtection algorithmName="SHA-512" hashValue="qSn/6EVRs0KD7ej0cfYO0+jFeaEJH2yThAUjB2VjirjxZd5I50rDYAmcLkPmKyxtcgycWWbX7jLXbBBFWGXbzw==" saltValue="HUA9XEbAZdZEgJD8aIyrgQ=="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9" type="noConversion"/>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A6" sqref="A6"/>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361</v>
      </c>
      <c r="B2" s="584" t="s">
        <v>427</v>
      </c>
      <c r="C2" s="584"/>
      <c r="D2" s="584"/>
      <c r="E2" s="584"/>
      <c r="F2" s="584"/>
      <c r="G2" s="427"/>
    </row>
    <row r="3" spans="1:9" s="313" customFormat="1" ht="42" customHeight="1" x14ac:dyDescent="0.3">
      <c r="A3" s="510" t="s">
        <v>428</v>
      </c>
      <c r="B3" s="510"/>
      <c r="C3" s="510"/>
      <c r="D3" s="510"/>
      <c r="E3" s="510"/>
      <c r="F3" s="510"/>
      <c r="G3" s="313" t="s">
        <v>352</v>
      </c>
    </row>
    <row r="4" spans="1:9" x14ac:dyDescent="0.3">
      <c r="A4" s="13"/>
      <c r="B4" s="13"/>
      <c r="C4" s="13"/>
      <c r="D4" s="13"/>
      <c r="E4" s="13"/>
      <c r="F4" s="13"/>
      <c r="G4" t="s">
        <v>352</v>
      </c>
    </row>
    <row r="5" spans="1:9" x14ac:dyDescent="0.3">
      <c r="A5" s="241" t="s">
        <v>64</v>
      </c>
      <c r="B5" s="60" t="s">
        <v>46</v>
      </c>
      <c r="C5" s="60" t="s">
        <v>45</v>
      </c>
      <c r="D5" s="60" t="s">
        <v>34</v>
      </c>
      <c r="E5" s="60" t="s">
        <v>33</v>
      </c>
      <c r="F5" s="233" t="s">
        <v>309</v>
      </c>
      <c r="G5" s="296" t="s">
        <v>352</v>
      </c>
      <c r="I5" s="153" t="s">
        <v>247</v>
      </c>
    </row>
    <row r="6" spans="1:9" s="112" customFormat="1" x14ac:dyDescent="0.3">
      <c r="A6" s="246"/>
      <c r="B6" s="283"/>
      <c r="C6" s="283"/>
      <c r="D6" s="287"/>
      <c r="E6" s="283"/>
      <c r="F6" s="89">
        <f t="shared" ref="F6:F134" si="0">ROUND(+B6*D6*E6,2)</f>
        <v>0</v>
      </c>
      <c r="G6" s="125" t="s">
        <v>353</v>
      </c>
      <c r="I6" s="125"/>
    </row>
    <row r="7" spans="1:9" s="112" customFormat="1" x14ac:dyDescent="0.3">
      <c r="A7" s="305"/>
      <c r="B7" s="283"/>
      <c r="C7" s="283"/>
      <c r="D7" s="287"/>
      <c r="E7" s="283"/>
      <c r="F7" s="89">
        <f t="shared" si="0"/>
        <v>0</v>
      </c>
      <c r="G7" s="125" t="s">
        <v>353</v>
      </c>
      <c r="I7" s="125"/>
    </row>
    <row r="8" spans="1:9" s="112" customFormat="1" x14ac:dyDescent="0.3">
      <c r="A8" s="305"/>
      <c r="B8" s="283"/>
      <c r="C8" s="283"/>
      <c r="D8" s="287"/>
      <c r="E8" s="283"/>
      <c r="F8" s="89">
        <f t="shared" si="0"/>
        <v>0</v>
      </c>
      <c r="G8" s="125" t="s">
        <v>353</v>
      </c>
      <c r="I8" s="125"/>
    </row>
    <row r="9" spans="1:9" s="112" customFormat="1" hidden="1" x14ac:dyDescent="0.3">
      <c r="A9" s="305"/>
      <c r="B9" s="283"/>
      <c r="C9" s="283"/>
      <c r="D9" s="287"/>
      <c r="E9" s="283"/>
      <c r="F9" s="89">
        <f t="shared" si="0"/>
        <v>0</v>
      </c>
      <c r="G9" s="125" t="s">
        <v>353</v>
      </c>
      <c r="I9" s="125"/>
    </row>
    <row r="10" spans="1:9" s="112" customFormat="1" hidden="1" x14ac:dyDescent="0.3">
      <c r="A10" s="305"/>
      <c r="B10" s="283"/>
      <c r="C10" s="283"/>
      <c r="D10" s="287"/>
      <c r="E10" s="283"/>
      <c r="F10" s="89">
        <f t="shared" si="0"/>
        <v>0</v>
      </c>
      <c r="G10" s="125" t="s">
        <v>353</v>
      </c>
      <c r="I10" s="125"/>
    </row>
    <row r="11" spans="1:9" s="112" customFormat="1" hidden="1" x14ac:dyDescent="0.3">
      <c r="A11" s="305"/>
      <c r="B11" s="283"/>
      <c r="C11" s="283"/>
      <c r="D11" s="287"/>
      <c r="E11" s="283"/>
      <c r="F11" s="89">
        <f t="shared" si="0"/>
        <v>0</v>
      </c>
      <c r="G11" s="125" t="s">
        <v>353</v>
      </c>
      <c r="I11" s="125"/>
    </row>
    <row r="12" spans="1:9" s="112" customFormat="1" hidden="1" x14ac:dyDescent="0.3">
      <c r="A12" s="305"/>
      <c r="B12" s="283"/>
      <c r="C12" s="283"/>
      <c r="D12" s="287"/>
      <c r="E12" s="283"/>
      <c r="F12" s="89">
        <f t="shared" si="0"/>
        <v>0</v>
      </c>
      <c r="G12" s="125" t="s">
        <v>353</v>
      </c>
      <c r="I12" s="125"/>
    </row>
    <row r="13" spans="1:9" s="112" customFormat="1" hidden="1" x14ac:dyDescent="0.3">
      <c r="A13" s="305"/>
      <c r="B13" s="283"/>
      <c r="C13" s="283"/>
      <c r="D13" s="287"/>
      <c r="E13" s="283"/>
      <c r="F13" s="89">
        <f t="shared" si="0"/>
        <v>0</v>
      </c>
      <c r="G13" s="125" t="s">
        <v>353</v>
      </c>
      <c r="I13" s="125"/>
    </row>
    <row r="14" spans="1:9" s="112" customFormat="1" hidden="1" x14ac:dyDescent="0.3">
      <c r="A14" s="305"/>
      <c r="B14" s="283"/>
      <c r="C14" s="283"/>
      <c r="D14" s="287"/>
      <c r="E14" s="283"/>
      <c r="F14" s="89">
        <f t="shared" si="0"/>
        <v>0</v>
      </c>
      <c r="G14" s="125" t="s">
        <v>353</v>
      </c>
      <c r="I14" s="125"/>
    </row>
    <row r="15" spans="1:9" s="112" customFormat="1" hidden="1" x14ac:dyDescent="0.3">
      <c r="A15" s="305"/>
      <c r="B15" s="283"/>
      <c r="C15" s="283"/>
      <c r="D15" s="287"/>
      <c r="E15" s="283"/>
      <c r="F15" s="89">
        <f t="shared" si="0"/>
        <v>0</v>
      </c>
      <c r="G15" s="125" t="s">
        <v>353</v>
      </c>
      <c r="I15" s="125"/>
    </row>
    <row r="16" spans="1:9" s="112" customFormat="1" hidden="1" x14ac:dyDescent="0.3">
      <c r="A16" s="305"/>
      <c r="B16" s="283"/>
      <c r="C16" s="283"/>
      <c r="D16" s="287"/>
      <c r="E16" s="283"/>
      <c r="F16" s="89">
        <f t="shared" si="0"/>
        <v>0</v>
      </c>
      <c r="G16" s="125" t="s">
        <v>353</v>
      </c>
      <c r="I16" s="125"/>
    </row>
    <row r="17" spans="1:9" s="112" customFormat="1" hidden="1" x14ac:dyDescent="0.3">
      <c r="A17" s="305"/>
      <c r="B17" s="283"/>
      <c r="C17" s="283"/>
      <c r="D17" s="287"/>
      <c r="E17" s="283"/>
      <c r="F17" s="89">
        <f t="shared" si="0"/>
        <v>0</v>
      </c>
      <c r="G17" s="125" t="s">
        <v>353</v>
      </c>
      <c r="I17" s="125"/>
    </row>
    <row r="18" spans="1:9" s="112" customFormat="1" hidden="1" x14ac:dyDescent="0.3">
      <c r="A18" s="305"/>
      <c r="B18" s="283"/>
      <c r="C18" s="283"/>
      <c r="D18" s="287"/>
      <c r="E18" s="283"/>
      <c r="F18" s="89">
        <f t="shared" si="0"/>
        <v>0</v>
      </c>
      <c r="G18" s="125" t="s">
        <v>353</v>
      </c>
      <c r="I18" s="125"/>
    </row>
    <row r="19" spans="1:9" s="112" customFormat="1" hidden="1" x14ac:dyDescent="0.3">
      <c r="A19" s="305"/>
      <c r="B19" s="283"/>
      <c r="C19" s="283"/>
      <c r="D19" s="287"/>
      <c r="E19" s="283"/>
      <c r="F19" s="89">
        <f t="shared" si="0"/>
        <v>0</v>
      </c>
      <c r="G19" s="125" t="s">
        <v>353</v>
      </c>
      <c r="I19" s="125"/>
    </row>
    <row r="20" spans="1:9" s="112" customFormat="1" hidden="1" x14ac:dyDescent="0.3">
      <c r="A20" s="305"/>
      <c r="B20" s="283"/>
      <c r="C20" s="283"/>
      <c r="D20" s="287"/>
      <c r="E20" s="283"/>
      <c r="F20" s="89">
        <f t="shared" si="0"/>
        <v>0</v>
      </c>
      <c r="G20" s="125" t="s">
        <v>353</v>
      </c>
      <c r="I20" s="125"/>
    </row>
    <row r="21" spans="1:9" s="112" customFormat="1" hidden="1" x14ac:dyDescent="0.3">
      <c r="A21" s="305"/>
      <c r="B21" s="283"/>
      <c r="C21" s="283"/>
      <c r="D21" s="287"/>
      <c r="E21" s="283"/>
      <c r="F21" s="89">
        <f t="shared" si="0"/>
        <v>0</v>
      </c>
      <c r="G21" s="125" t="s">
        <v>353</v>
      </c>
      <c r="I21" s="125"/>
    </row>
    <row r="22" spans="1:9" s="112" customFormat="1" hidden="1" x14ac:dyDescent="0.3">
      <c r="A22" s="305"/>
      <c r="B22" s="283"/>
      <c r="C22" s="283"/>
      <c r="D22" s="287"/>
      <c r="E22" s="283"/>
      <c r="F22" s="89">
        <f t="shared" si="0"/>
        <v>0</v>
      </c>
      <c r="G22" s="125" t="s">
        <v>353</v>
      </c>
      <c r="I22" s="125"/>
    </row>
    <row r="23" spans="1:9" s="112" customFormat="1" hidden="1" x14ac:dyDescent="0.3">
      <c r="A23" s="305"/>
      <c r="B23" s="283"/>
      <c r="C23" s="283"/>
      <c r="D23" s="287"/>
      <c r="E23" s="283"/>
      <c r="F23" s="89">
        <f t="shared" si="0"/>
        <v>0</v>
      </c>
      <c r="G23" s="125" t="s">
        <v>353</v>
      </c>
      <c r="I23" s="125"/>
    </row>
    <row r="24" spans="1:9" s="112" customFormat="1" hidden="1" x14ac:dyDescent="0.3">
      <c r="A24" s="305"/>
      <c r="B24" s="283"/>
      <c r="C24" s="283"/>
      <c r="D24" s="287"/>
      <c r="E24" s="283"/>
      <c r="F24" s="89">
        <f t="shared" si="0"/>
        <v>0</v>
      </c>
      <c r="G24" s="125" t="s">
        <v>353</v>
      </c>
      <c r="I24" s="125"/>
    </row>
    <row r="25" spans="1:9" s="112" customFormat="1" hidden="1" x14ac:dyDescent="0.3">
      <c r="A25" s="305"/>
      <c r="B25" s="283"/>
      <c r="C25" s="283"/>
      <c r="D25" s="287"/>
      <c r="E25" s="283"/>
      <c r="F25" s="89">
        <f t="shared" si="0"/>
        <v>0</v>
      </c>
      <c r="G25" s="125" t="s">
        <v>353</v>
      </c>
      <c r="I25" s="125"/>
    </row>
    <row r="26" spans="1:9" s="112" customFormat="1" hidden="1" x14ac:dyDescent="0.3">
      <c r="A26" s="305"/>
      <c r="B26" s="283"/>
      <c r="C26" s="283"/>
      <c r="D26" s="287"/>
      <c r="E26" s="283"/>
      <c r="F26" s="89">
        <f t="shared" si="0"/>
        <v>0</v>
      </c>
      <c r="G26" s="125" t="s">
        <v>353</v>
      </c>
      <c r="I26" s="125"/>
    </row>
    <row r="27" spans="1:9" s="112" customFormat="1" hidden="1" x14ac:dyDescent="0.3">
      <c r="A27" s="305"/>
      <c r="B27" s="283"/>
      <c r="C27" s="283"/>
      <c r="D27" s="287"/>
      <c r="E27" s="283"/>
      <c r="F27" s="89">
        <f t="shared" si="0"/>
        <v>0</v>
      </c>
      <c r="G27" s="125" t="s">
        <v>353</v>
      </c>
      <c r="I27" s="125"/>
    </row>
    <row r="28" spans="1:9" s="112" customFormat="1" hidden="1" x14ac:dyDescent="0.3">
      <c r="A28" s="305"/>
      <c r="B28" s="283"/>
      <c r="C28" s="283"/>
      <c r="D28" s="287"/>
      <c r="E28" s="283"/>
      <c r="F28" s="89">
        <f t="shared" si="0"/>
        <v>0</v>
      </c>
      <c r="G28" s="125" t="s">
        <v>353</v>
      </c>
      <c r="I28" s="125"/>
    </row>
    <row r="29" spans="1:9" s="112" customFormat="1" hidden="1" x14ac:dyDescent="0.3">
      <c r="A29" s="305"/>
      <c r="B29" s="283"/>
      <c r="C29" s="283"/>
      <c r="D29" s="287"/>
      <c r="E29" s="283"/>
      <c r="F29" s="89">
        <f t="shared" si="0"/>
        <v>0</v>
      </c>
      <c r="G29" s="125" t="s">
        <v>353</v>
      </c>
      <c r="I29" s="125"/>
    </row>
    <row r="30" spans="1:9" s="112" customFormat="1" hidden="1" x14ac:dyDescent="0.3">
      <c r="A30" s="305"/>
      <c r="B30" s="283"/>
      <c r="C30" s="283"/>
      <c r="D30" s="287"/>
      <c r="E30" s="283"/>
      <c r="F30" s="89">
        <f t="shared" si="0"/>
        <v>0</v>
      </c>
      <c r="G30" s="125" t="s">
        <v>353</v>
      </c>
      <c r="I30" s="125"/>
    </row>
    <row r="31" spans="1:9" s="112" customFormat="1" hidden="1" x14ac:dyDescent="0.3">
      <c r="A31" s="305"/>
      <c r="B31" s="283"/>
      <c r="C31" s="283"/>
      <c r="D31" s="287"/>
      <c r="E31" s="283"/>
      <c r="F31" s="89">
        <f t="shared" si="0"/>
        <v>0</v>
      </c>
      <c r="G31" s="125" t="s">
        <v>353</v>
      </c>
      <c r="I31" s="125"/>
    </row>
    <row r="32" spans="1:9" s="112" customFormat="1" hidden="1" x14ac:dyDescent="0.3">
      <c r="A32" s="305"/>
      <c r="B32" s="283"/>
      <c r="C32" s="283"/>
      <c r="D32" s="287"/>
      <c r="E32" s="283"/>
      <c r="F32" s="89">
        <f t="shared" si="0"/>
        <v>0</v>
      </c>
      <c r="G32" s="125" t="s">
        <v>353</v>
      </c>
      <c r="I32" s="125"/>
    </row>
    <row r="33" spans="1:9" s="112" customFormat="1" hidden="1" x14ac:dyDescent="0.3">
      <c r="A33" s="305"/>
      <c r="B33" s="283"/>
      <c r="C33" s="283"/>
      <c r="D33" s="287"/>
      <c r="E33" s="283"/>
      <c r="F33" s="89">
        <f t="shared" si="0"/>
        <v>0</v>
      </c>
      <c r="G33" s="125" t="s">
        <v>353</v>
      </c>
      <c r="I33" s="125"/>
    </row>
    <row r="34" spans="1:9" s="112" customFormat="1" hidden="1" x14ac:dyDescent="0.3">
      <c r="A34" s="305"/>
      <c r="B34" s="283"/>
      <c r="C34" s="283"/>
      <c r="D34" s="287"/>
      <c r="E34" s="283"/>
      <c r="F34" s="89">
        <f t="shared" si="0"/>
        <v>0</v>
      </c>
      <c r="G34" s="125" t="s">
        <v>353</v>
      </c>
      <c r="I34" s="125"/>
    </row>
    <row r="35" spans="1:9" s="112" customFormat="1" hidden="1" x14ac:dyDescent="0.3">
      <c r="A35" s="305"/>
      <c r="B35" s="283"/>
      <c r="C35" s="283"/>
      <c r="D35" s="287"/>
      <c r="E35" s="283"/>
      <c r="F35" s="89">
        <f t="shared" si="0"/>
        <v>0</v>
      </c>
      <c r="G35" s="125" t="s">
        <v>353</v>
      </c>
      <c r="I35" s="125"/>
    </row>
    <row r="36" spans="1:9" s="112" customFormat="1" hidden="1" x14ac:dyDescent="0.3">
      <c r="A36" s="305"/>
      <c r="B36" s="283"/>
      <c r="C36" s="283"/>
      <c r="D36" s="287"/>
      <c r="E36" s="283"/>
      <c r="F36" s="89">
        <f t="shared" si="0"/>
        <v>0</v>
      </c>
      <c r="G36" s="125" t="s">
        <v>353</v>
      </c>
      <c r="I36" s="125"/>
    </row>
    <row r="37" spans="1:9" s="112" customFormat="1" hidden="1" x14ac:dyDescent="0.3">
      <c r="A37" s="305"/>
      <c r="B37" s="283"/>
      <c r="C37" s="283"/>
      <c r="D37" s="287"/>
      <c r="E37" s="283"/>
      <c r="F37" s="89">
        <f t="shared" si="0"/>
        <v>0</v>
      </c>
      <c r="G37" s="125" t="s">
        <v>353</v>
      </c>
      <c r="I37" s="125"/>
    </row>
    <row r="38" spans="1:9" s="112" customFormat="1" hidden="1" x14ac:dyDescent="0.3">
      <c r="A38" s="305"/>
      <c r="B38" s="283"/>
      <c r="C38" s="283"/>
      <c r="D38" s="287"/>
      <c r="E38" s="283"/>
      <c r="F38" s="89">
        <f t="shared" si="0"/>
        <v>0</v>
      </c>
      <c r="G38" s="125" t="s">
        <v>353</v>
      </c>
      <c r="I38" s="125"/>
    </row>
    <row r="39" spans="1:9" s="112" customFormat="1" hidden="1" x14ac:dyDescent="0.3">
      <c r="A39" s="305"/>
      <c r="B39" s="283"/>
      <c r="C39" s="283"/>
      <c r="D39" s="287"/>
      <c r="E39" s="283"/>
      <c r="F39" s="89">
        <f t="shared" ref="F39:F70" si="1">ROUND(+B39*D39*E39,2)</f>
        <v>0</v>
      </c>
      <c r="G39" s="125" t="s">
        <v>353</v>
      </c>
      <c r="I39" s="125"/>
    </row>
    <row r="40" spans="1:9" s="112" customFormat="1" hidden="1" x14ac:dyDescent="0.3">
      <c r="A40" s="305"/>
      <c r="B40" s="283"/>
      <c r="C40" s="283"/>
      <c r="D40" s="287"/>
      <c r="E40" s="283"/>
      <c r="F40" s="89">
        <f t="shared" si="1"/>
        <v>0</v>
      </c>
      <c r="G40" s="125" t="s">
        <v>353</v>
      </c>
      <c r="I40" s="125"/>
    </row>
    <row r="41" spans="1:9" s="112" customFormat="1" hidden="1" x14ac:dyDescent="0.3">
      <c r="A41" s="305"/>
      <c r="B41" s="283"/>
      <c r="C41" s="283"/>
      <c r="D41" s="287"/>
      <c r="E41" s="283"/>
      <c r="F41" s="89">
        <f t="shared" si="1"/>
        <v>0</v>
      </c>
      <c r="G41" s="125" t="s">
        <v>353</v>
      </c>
      <c r="I41" s="125"/>
    </row>
    <row r="42" spans="1:9" s="112" customFormat="1" hidden="1" x14ac:dyDescent="0.3">
      <c r="A42" s="305"/>
      <c r="B42" s="283"/>
      <c r="C42" s="283"/>
      <c r="D42" s="287"/>
      <c r="E42" s="283"/>
      <c r="F42" s="89">
        <f t="shared" si="1"/>
        <v>0</v>
      </c>
      <c r="G42" s="125" t="s">
        <v>353</v>
      </c>
      <c r="I42" s="125"/>
    </row>
    <row r="43" spans="1:9" s="112" customFormat="1" hidden="1" x14ac:dyDescent="0.3">
      <c r="A43" s="305"/>
      <c r="B43" s="283"/>
      <c r="C43" s="283"/>
      <c r="D43" s="287"/>
      <c r="E43" s="283"/>
      <c r="F43" s="89">
        <f t="shared" si="1"/>
        <v>0</v>
      </c>
      <c r="G43" s="125" t="s">
        <v>353</v>
      </c>
      <c r="I43" s="125"/>
    </row>
    <row r="44" spans="1:9" s="112" customFormat="1" hidden="1" x14ac:dyDescent="0.3">
      <c r="A44" s="305"/>
      <c r="B44" s="283"/>
      <c r="C44" s="283"/>
      <c r="D44" s="287"/>
      <c r="E44" s="283"/>
      <c r="F44" s="89">
        <f t="shared" si="1"/>
        <v>0</v>
      </c>
      <c r="G44" s="125" t="s">
        <v>353</v>
      </c>
      <c r="I44" s="125"/>
    </row>
    <row r="45" spans="1:9" s="112" customFormat="1" hidden="1" x14ac:dyDescent="0.3">
      <c r="A45" s="305"/>
      <c r="B45" s="283"/>
      <c r="C45" s="283"/>
      <c r="D45" s="287"/>
      <c r="E45" s="283"/>
      <c r="F45" s="89">
        <f t="shared" si="1"/>
        <v>0</v>
      </c>
      <c r="G45" s="125" t="s">
        <v>353</v>
      </c>
      <c r="I45" s="125"/>
    </row>
    <row r="46" spans="1:9" s="112" customFormat="1" hidden="1" x14ac:dyDescent="0.3">
      <c r="A46" s="305"/>
      <c r="B46" s="283"/>
      <c r="C46" s="283"/>
      <c r="D46" s="287"/>
      <c r="E46" s="283"/>
      <c r="F46" s="89">
        <f t="shared" si="1"/>
        <v>0</v>
      </c>
      <c r="G46" s="125" t="s">
        <v>353</v>
      </c>
      <c r="I46" s="125"/>
    </row>
    <row r="47" spans="1:9" s="112" customFormat="1" hidden="1" x14ac:dyDescent="0.3">
      <c r="A47" s="305"/>
      <c r="B47" s="283"/>
      <c r="C47" s="283"/>
      <c r="D47" s="287"/>
      <c r="E47" s="283"/>
      <c r="F47" s="89">
        <f t="shared" si="1"/>
        <v>0</v>
      </c>
      <c r="G47" s="125" t="s">
        <v>353</v>
      </c>
      <c r="I47" s="125"/>
    </row>
    <row r="48" spans="1:9" s="112" customFormat="1" hidden="1" x14ac:dyDescent="0.3">
      <c r="A48" s="305"/>
      <c r="B48" s="283"/>
      <c r="C48" s="283"/>
      <c r="D48" s="287"/>
      <c r="E48" s="283"/>
      <c r="F48" s="89">
        <f t="shared" si="1"/>
        <v>0</v>
      </c>
      <c r="G48" s="125" t="s">
        <v>353</v>
      </c>
      <c r="I48" s="125"/>
    </row>
    <row r="49" spans="1:9" s="112" customFormat="1" hidden="1" x14ac:dyDescent="0.3">
      <c r="A49" s="305"/>
      <c r="B49" s="283"/>
      <c r="C49" s="283"/>
      <c r="D49" s="287"/>
      <c r="E49" s="283"/>
      <c r="F49" s="89">
        <f t="shared" si="1"/>
        <v>0</v>
      </c>
      <c r="G49" s="125" t="s">
        <v>353</v>
      </c>
      <c r="I49" s="125"/>
    </row>
    <row r="50" spans="1:9" s="112" customFormat="1" hidden="1" x14ac:dyDescent="0.3">
      <c r="A50" s="305"/>
      <c r="B50" s="283"/>
      <c r="C50" s="283"/>
      <c r="D50" s="287"/>
      <c r="E50" s="283"/>
      <c r="F50" s="89">
        <f t="shared" si="1"/>
        <v>0</v>
      </c>
      <c r="G50" s="125" t="s">
        <v>353</v>
      </c>
      <c r="I50" s="125"/>
    </row>
    <row r="51" spans="1:9" s="112" customFormat="1" hidden="1" x14ac:dyDescent="0.3">
      <c r="A51" s="305"/>
      <c r="B51" s="283"/>
      <c r="C51" s="283"/>
      <c r="D51" s="287"/>
      <c r="E51" s="283"/>
      <c r="F51" s="89">
        <f t="shared" si="1"/>
        <v>0</v>
      </c>
      <c r="G51" s="125" t="s">
        <v>353</v>
      </c>
      <c r="I51" s="125"/>
    </row>
    <row r="52" spans="1:9" s="112" customFormat="1" hidden="1" x14ac:dyDescent="0.3">
      <c r="A52" s="305"/>
      <c r="B52" s="283"/>
      <c r="C52" s="283"/>
      <c r="D52" s="287"/>
      <c r="E52" s="283"/>
      <c r="F52" s="89">
        <f t="shared" si="1"/>
        <v>0</v>
      </c>
      <c r="G52" s="125" t="s">
        <v>353</v>
      </c>
      <c r="I52" s="125"/>
    </row>
    <row r="53" spans="1:9" s="112" customFormat="1" hidden="1" x14ac:dyDescent="0.3">
      <c r="A53" s="305"/>
      <c r="B53" s="283"/>
      <c r="C53" s="283"/>
      <c r="D53" s="287"/>
      <c r="E53" s="283"/>
      <c r="F53" s="89">
        <f t="shared" si="1"/>
        <v>0</v>
      </c>
      <c r="G53" s="125" t="s">
        <v>353</v>
      </c>
      <c r="I53" s="125"/>
    </row>
    <row r="54" spans="1:9" s="112" customFormat="1" hidden="1" x14ac:dyDescent="0.3">
      <c r="A54" s="305"/>
      <c r="B54" s="283"/>
      <c r="C54" s="283"/>
      <c r="D54" s="287"/>
      <c r="E54" s="283"/>
      <c r="F54" s="89">
        <f t="shared" si="1"/>
        <v>0</v>
      </c>
      <c r="G54" s="125" t="s">
        <v>353</v>
      </c>
      <c r="I54" s="125"/>
    </row>
    <row r="55" spans="1:9" s="112" customFormat="1" hidden="1" x14ac:dyDescent="0.3">
      <c r="A55" s="305"/>
      <c r="B55" s="283"/>
      <c r="C55" s="283"/>
      <c r="D55" s="287"/>
      <c r="E55" s="283"/>
      <c r="F55" s="89">
        <f t="shared" si="1"/>
        <v>0</v>
      </c>
      <c r="G55" s="125" t="s">
        <v>353</v>
      </c>
      <c r="I55" s="125"/>
    </row>
    <row r="56" spans="1:9" s="112" customFormat="1" hidden="1" x14ac:dyDescent="0.3">
      <c r="A56" s="305"/>
      <c r="B56" s="283"/>
      <c r="C56" s="283"/>
      <c r="D56" s="287"/>
      <c r="E56" s="283"/>
      <c r="F56" s="89">
        <f t="shared" si="1"/>
        <v>0</v>
      </c>
      <c r="G56" s="125" t="s">
        <v>353</v>
      </c>
      <c r="I56" s="125"/>
    </row>
    <row r="57" spans="1:9" s="112" customFormat="1" hidden="1" x14ac:dyDescent="0.3">
      <c r="A57" s="305"/>
      <c r="B57" s="283"/>
      <c r="C57" s="283"/>
      <c r="D57" s="287"/>
      <c r="E57" s="283"/>
      <c r="F57" s="89">
        <f t="shared" si="1"/>
        <v>0</v>
      </c>
      <c r="G57" s="125" t="s">
        <v>353</v>
      </c>
      <c r="I57" s="125"/>
    </row>
    <row r="58" spans="1:9" s="112" customFormat="1" hidden="1" x14ac:dyDescent="0.3">
      <c r="A58" s="305"/>
      <c r="B58" s="283"/>
      <c r="C58" s="283"/>
      <c r="D58" s="287"/>
      <c r="E58" s="283"/>
      <c r="F58" s="89">
        <f t="shared" si="1"/>
        <v>0</v>
      </c>
      <c r="G58" s="125" t="s">
        <v>353</v>
      </c>
      <c r="I58" s="125"/>
    </row>
    <row r="59" spans="1:9" s="112" customFormat="1" hidden="1" x14ac:dyDescent="0.3">
      <c r="A59" s="305"/>
      <c r="B59" s="283"/>
      <c r="C59" s="283"/>
      <c r="D59" s="287"/>
      <c r="E59" s="283"/>
      <c r="F59" s="89">
        <f t="shared" si="1"/>
        <v>0</v>
      </c>
      <c r="G59" s="125" t="s">
        <v>353</v>
      </c>
      <c r="I59" s="125"/>
    </row>
    <row r="60" spans="1:9" s="112" customFormat="1" hidden="1" x14ac:dyDescent="0.3">
      <c r="A60" s="305"/>
      <c r="B60" s="283"/>
      <c r="C60" s="283"/>
      <c r="D60" s="287"/>
      <c r="E60" s="283"/>
      <c r="F60" s="89">
        <f t="shared" si="1"/>
        <v>0</v>
      </c>
      <c r="G60" s="125" t="s">
        <v>353</v>
      </c>
      <c r="I60" s="125"/>
    </row>
    <row r="61" spans="1:9" s="112" customFormat="1" hidden="1" x14ac:dyDescent="0.3">
      <c r="A61" s="305"/>
      <c r="B61" s="283"/>
      <c r="C61" s="283"/>
      <c r="D61" s="287"/>
      <c r="E61" s="283"/>
      <c r="F61" s="89">
        <f t="shared" si="1"/>
        <v>0</v>
      </c>
      <c r="G61" s="125" t="s">
        <v>353</v>
      </c>
      <c r="I61" s="125"/>
    </row>
    <row r="62" spans="1:9" s="112" customFormat="1" hidden="1" x14ac:dyDescent="0.3">
      <c r="A62" s="305"/>
      <c r="B62" s="283"/>
      <c r="C62" s="283"/>
      <c r="D62" s="287"/>
      <c r="E62" s="283"/>
      <c r="F62" s="89">
        <f t="shared" si="1"/>
        <v>0</v>
      </c>
      <c r="G62" s="125" t="s">
        <v>353</v>
      </c>
      <c r="I62" s="125"/>
    </row>
    <row r="63" spans="1:9" s="112" customFormat="1" hidden="1" x14ac:dyDescent="0.3">
      <c r="A63" s="305"/>
      <c r="B63" s="283"/>
      <c r="C63" s="283"/>
      <c r="D63" s="287"/>
      <c r="E63" s="283"/>
      <c r="F63" s="89">
        <f t="shared" si="1"/>
        <v>0</v>
      </c>
      <c r="G63" s="125" t="s">
        <v>353</v>
      </c>
      <c r="I63" s="125"/>
    </row>
    <row r="64" spans="1:9" s="112" customFormat="1" hidden="1" x14ac:dyDescent="0.3">
      <c r="A64" s="305"/>
      <c r="B64" s="283"/>
      <c r="C64" s="283"/>
      <c r="D64" s="287"/>
      <c r="E64" s="283"/>
      <c r="F64" s="89">
        <f t="shared" si="1"/>
        <v>0</v>
      </c>
      <c r="G64" s="125" t="s">
        <v>353</v>
      </c>
      <c r="I64" s="125"/>
    </row>
    <row r="65" spans="1:9" s="112" customFormat="1" hidden="1" x14ac:dyDescent="0.3">
      <c r="A65" s="305"/>
      <c r="B65" s="283"/>
      <c r="C65" s="283"/>
      <c r="D65" s="287"/>
      <c r="E65" s="283"/>
      <c r="F65" s="89">
        <f t="shared" si="1"/>
        <v>0</v>
      </c>
      <c r="G65" s="125" t="s">
        <v>353</v>
      </c>
      <c r="I65" s="125"/>
    </row>
    <row r="66" spans="1:9" s="112" customFormat="1" hidden="1" x14ac:dyDescent="0.3">
      <c r="A66" s="305"/>
      <c r="B66" s="283"/>
      <c r="C66" s="283"/>
      <c r="D66" s="287"/>
      <c r="E66" s="283"/>
      <c r="F66" s="89">
        <f t="shared" si="1"/>
        <v>0</v>
      </c>
      <c r="G66" s="125" t="s">
        <v>353</v>
      </c>
      <c r="I66" s="125"/>
    </row>
    <row r="67" spans="1:9" s="112" customFormat="1" hidden="1" x14ac:dyDescent="0.3">
      <c r="A67" s="305"/>
      <c r="B67" s="283"/>
      <c r="C67" s="283"/>
      <c r="D67" s="287"/>
      <c r="E67" s="283"/>
      <c r="F67" s="89">
        <f t="shared" si="1"/>
        <v>0</v>
      </c>
      <c r="G67" s="125" t="s">
        <v>353</v>
      </c>
      <c r="I67" s="125"/>
    </row>
    <row r="68" spans="1:9" s="112" customFormat="1" hidden="1" x14ac:dyDescent="0.3">
      <c r="A68" s="305"/>
      <c r="B68" s="283"/>
      <c r="C68" s="283"/>
      <c r="D68" s="287"/>
      <c r="E68" s="283"/>
      <c r="F68" s="89">
        <f t="shared" si="1"/>
        <v>0</v>
      </c>
      <c r="G68" s="125" t="s">
        <v>353</v>
      </c>
      <c r="I68" s="125"/>
    </row>
    <row r="69" spans="1:9" s="112" customFormat="1" hidden="1" x14ac:dyDescent="0.3">
      <c r="A69" s="305"/>
      <c r="B69" s="283"/>
      <c r="C69" s="283"/>
      <c r="D69" s="287"/>
      <c r="E69" s="283"/>
      <c r="F69" s="89">
        <f t="shared" si="1"/>
        <v>0</v>
      </c>
      <c r="G69" s="125" t="s">
        <v>353</v>
      </c>
      <c r="I69" s="125"/>
    </row>
    <row r="70" spans="1:9" s="112" customFormat="1" hidden="1" x14ac:dyDescent="0.3">
      <c r="A70" s="305"/>
      <c r="B70" s="283"/>
      <c r="C70" s="283"/>
      <c r="D70" s="287"/>
      <c r="E70" s="283"/>
      <c r="F70" s="89">
        <f t="shared" si="1"/>
        <v>0</v>
      </c>
      <c r="G70" s="125" t="s">
        <v>353</v>
      </c>
      <c r="I70" s="125"/>
    </row>
    <row r="71" spans="1:9" s="112" customFormat="1" hidden="1" x14ac:dyDescent="0.3">
      <c r="A71" s="305"/>
      <c r="B71" s="283"/>
      <c r="C71" s="283"/>
      <c r="D71" s="287"/>
      <c r="E71" s="283"/>
      <c r="F71" s="89">
        <f t="shared" ref="F71:F102" si="2">ROUND(+B71*D71*E71,2)</f>
        <v>0</v>
      </c>
      <c r="G71" s="125" t="s">
        <v>353</v>
      </c>
      <c r="I71" s="125"/>
    </row>
    <row r="72" spans="1:9" s="112" customFormat="1" hidden="1" x14ac:dyDescent="0.3">
      <c r="A72" s="305"/>
      <c r="B72" s="283"/>
      <c r="C72" s="283"/>
      <c r="D72" s="287"/>
      <c r="E72" s="283"/>
      <c r="F72" s="89">
        <f t="shared" si="2"/>
        <v>0</v>
      </c>
      <c r="G72" s="125" t="s">
        <v>353</v>
      </c>
      <c r="I72" s="125"/>
    </row>
    <row r="73" spans="1:9" s="112" customFormat="1" hidden="1" x14ac:dyDescent="0.3">
      <c r="A73" s="305"/>
      <c r="B73" s="283"/>
      <c r="C73" s="283"/>
      <c r="D73" s="287"/>
      <c r="E73" s="283"/>
      <c r="F73" s="89">
        <f t="shared" si="2"/>
        <v>0</v>
      </c>
      <c r="G73" s="125" t="s">
        <v>353</v>
      </c>
      <c r="I73" s="125"/>
    </row>
    <row r="74" spans="1:9" s="112" customFormat="1" hidden="1" x14ac:dyDescent="0.3">
      <c r="A74" s="305"/>
      <c r="B74" s="283"/>
      <c r="C74" s="283"/>
      <c r="D74" s="287"/>
      <c r="E74" s="283"/>
      <c r="F74" s="89">
        <f t="shared" si="2"/>
        <v>0</v>
      </c>
      <c r="G74" s="125" t="s">
        <v>353</v>
      </c>
      <c r="I74" s="125"/>
    </row>
    <row r="75" spans="1:9" s="112" customFormat="1" hidden="1" x14ac:dyDescent="0.3">
      <c r="A75" s="305"/>
      <c r="B75" s="283"/>
      <c r="C75" s="283"/>
      <c r="D75" s="287"/>
      <c r="E75" s="283"/>
      <c r="F75" s="89">
        <f t="shared" si="2"/>
        <v>0</v>
      </c>
      <c r="G75" s="125" t="s">
        <v>353</v>
      </c>
      <c r="I75" s="125"/>
    </row>
    <row r="76" spans="1:9" s="112" customFormat="1" hidden="1" x14ac:dyDescent="0.3">
      <c r="A76" s="305"/>
      <c r="B76" s="283"/>
      <c r="C76" s="283"/>
      <c r="D76" s="287"/>
      <c r="E76" s="283"/>
      <c r="F76" s="89">
        <f t="shared" si="2"/>
        <v>0</v>
      </c>
      <c r="G76" s="125" t="s">
        <v>353</v>
      </c>
      <c r="I76" s="125"/>
    </row>
    <row r="77" spans="1:9" s="112" customFormat="1" hidden="1" x14ac:dyDescent="0.3">
      <c r="A77" s="305"/>
      <c r="B77" s="283"/>
      <c r="C77" s="283"/>
      <c r="D77" s="287"/>
      <c r="E77" s="283"/>
      <c r="F77" s="89">
        <f t="shared" si="2"/>
        <v>0</v>
      </c>
      <c r="G77" s="125" t="s">
        <v>353</v>
      </c>
      <c r="I77" s="125"/>
    </row>
    <row r="78" spans="1:9" s="112" customFormat="1" hidden="1" x14ac:dyDescent="0.3">
      <c r="A78" s="305"/>
      <c r="B78" s="283"/>
      <c r="C78" s="283"/>
      <c r="D78" s="287"/>
      <c r="E78" s="283"/>
      <c r="F78" s="89">
        <f t="shared" si="2"/>
        <v>0</v>
      </c>
      <c r="G78" s="125" t="s">
        <v>353</v>
      </c>
      <c r="I78" s="125"/>
    </row>
    <row r="79" spans="1:9" s="112" customFormat="1" hidden="1" x14ac:dyDescent="0.3">
      <c r="A79" s="305"/>
      <c r="B79" s="283"/>
      <c r="C79" s="283"/>
      <c r="D79" s="287"/>
      <c r="E79" s="283"/>
      <c r="F79" s="89">
        <f t="shared" si="2"/>
        <v>0</v>
      </c>
      <c r="G79" s="125" t="s">
        <v>353</v>
      </c>
      <c r="I79" s="125"/>
    </row>
    <row r="80" spans="1:9" s="112" customFormat="1" hidden="1" x14ac:dyDescent="0.3">
      <c r="A80" s="305"/>
      <c r="B80" s="283"/>
      <c r="C80" s="283"/>
      <c r="D80" s="287"/>
      <c r="E80" s="283"/>
      <c r="F80" s="89">
        <f t="shared" si="2"/>
        <v>0</v>
      </c>
      <c r="G80" s="125" t="s">
        <v>353</v>
      </c>
      <c r="I80" s="125"/>
    </row>
    <row r="81" spans="1:9" s="112" customFormat="1" hidden="1" x14ac:dyDescent="0.3">
      <c r="A81" s="305"/>
      <c r="B81" s="283"/>
      <c r="C81" s="283"/>
      <c r="D81" s="287"/>
      <c r="E81" s="283"/>
      <c r="F81" s="89">
        <f t="shared" si="2"/>
        <v>0</v>
      </c>
      <c r="G81" s="125" t="s">
        <v>353</v>
      </c>
      <c r="I81" s="125"/>
    </row>
    <row r="82" spans="1:9" s="112" customFormat="1" hidden="1" x14ac:dyDescent="0.3">
      <c r="A82" s="305"/>
      <c r="B82" s="283"/>
      <c r="C82" s="283"/>
      <c r="D82" s="287"/>
      <c r="E82" s="283"/>
      <c r="F82" s="89">
        <f t="shared" si="2"/>
        <v>0</v>
      </c>
      <c r="G82" s="125" t="s">
        <v>353</v>
      </c>
      <c r="I82" s="125"/>
    </row>
    <row r="83" spans="1:9" s="112" customFormat="1" hidden="1" x14ac:dyDescent="0.3">
      <c r="A83" s="305"/>
      <c r="B83" s="283"/>
      <c r="C83" s="283"/>
      <c r="D83" s="287"/>
      <c r="E83" s="283"/>
      <c r="F83" s="89">
        <f t="shared" si="2"/>
        <v>0</v>
      </c>
      <c r="G83" s="125" t="s">
        <v>353</v>
      </c>
      <c r="I83" s="125"/>
    </row>
    <row r="84" spans="1:9" s="112" customFormat="1" hidden="1" x14ac:dyDescent="0.3">
      <c r="A84" s="305"/>
      <c r="B84" s="283"/>
      <c r="C84" s="283"/>
      <c r="D84" s="287"/>
      <c r="E84" s="283"/>
      <c r="F84" s="89">
        <f t="shared" si="2"/>
        <v>0</v>
      </c>
      <c r="G84" s="125" t="s">
        <v>353</v>
      </c>
      <c r="I84" s="125"/>
    </row>
    <row r="85" spans="1:9" s="112" customFormat="1" hidden="1" x14ac:dyDescent="0.3">
      <c r="A85" s="305"/>
      <c r="B85" s="283"/>
      <c r="C85" s="283"/>
      <c r="D85" s="287"/>
      <c r="E85" s="283"/>
      <c r="F85" s="89">
        <f t="shared" si="2"/>
        <v>0</v>
      </c>
      <c r="G85" s="125" t="s">
        <v>353</v>
      </c>
      <c r="I85" s="125"/>
    </row>
    <row r="86" spans="1:9" s="112" customFormat="1" hidden="1" x14ac:dyDescent="0.3">
      <c r="A86" s="305"/>
      <c r="B86" s="283"/>
      <c r="C86" s="283"/>
      <c r="D86" s="287"/>
      <c r="E86" s="283"/>
      <c r="F86" s="89">
        <f t="shared" si="2"/>
        <v>0</v>
      </c>
      <c r="G86" s="125" t="s">
        <v>353</v>
      </c>
      <c r="I86" s="125"/>
    </row>
    <row r="87" spans="1:9" s="112" customFormat="1" hidden="1" x14ac:dyDescent="0.3">
      <c r="A87" s="305"/>
      <c r="B87" s="283"/>
      <c r="C87" s="283"/>
      <c r="D87" s="287"/>
      <c r="E87" s="283"/>
      <c r="F87" s="89">
        <f t="shared" si="2"/>
        <v>0</v>
      </c>
      <c r="G87" s="125" t="s">
        <v>353</v>
      </c>
      <c r="I87" s="125"/>
    </row>
    <row r="88" spans="1:9" s="112" customFormat="1" hidden="1" x14ac:dyDescent="0.3">
      <c r="A88" s="305"/>
      <c r="B88" s="283"/>
      <c r="C88" s="283"/>
      <c r="D88" s="287"/>
      <c r="E88" s="283"/>
      <c r="F88" s="89">
        <f t="shared" si="2"/>
        <v>0</v>
      </c>
      <c r="G88" s="125" t="s">
        <v>353</v>
      </c>
      <c r="I88" s="125"/>
    </row>
    <row r="89" spans="1:9" s="112" customFormat="1" hidden="1" x14ac:dyDescent="0.3">
      <c r="A89" s="305"/>
      <c r="B89" s="283"/>
      <c r="C89" s="283"/>
      <c r="D89" s="287"/>
      <c r="E89" s="283"/>
      <c r="F89" s="89">
        <f t="shared" si="2"/>
        <v>0</v>
      </c>
      <c r="G89" s="125" t="s">
        <v>353</v>
      </c>
      <c r="I89" s="125"/>
    </row>
    <row r="90" spans="1:9" s="112" customFormat="1" hidden="1" x14ac:dyDescent="0.3">
      <c r="A90" s="305"/>
      <c r="B90" s="283"/>
      <c r="C90" s="283"/>
      <c r="D90" s="287"/>
      <c r="E90" s="283"/>
      <c r="F90" s="89">
        <f t="shared" si="2"/>
        <v>0</v>
      </c>
      <c r="G90" s="125" t="s">
        <v>353</v>
      </c>
      <c r="I90" s="125"/>
    </row>
    <row r="91" spans="1:9" s="112" customFormat="1" hidden="1" x14ac:dyDescent="0.3">
      <c r="A91" s="305"/>
      <c r="B91" s="283"/>
      <c r="C91" s="283"/>
      <c r="D91" s="287"/>
      <c r="E91" s="283"/>
      <c r="F91" s="89">
        <f t="shared" si="2"/>
        <v>0</v>
      </c>
      <c r="G91" s="125" t="s">
        <v>353</v>
      </c>
      <c r="I91" s="125"/>
    </row>
    <row r="92" spans="1:9" s="112" customFormat="1" hidden="1" x14ac:dyDescent="0.3">
      <c r="A92" s="305"/>
      <c r="B92" s="283"/>
      <c r="C92" s="283"/>
      <c r="D92" s="287"/>
      <c r="E92" s="283"/>
      <c r="F92" s="89">
        <f t="shared" si="2"/>
        <v>0</v>
      </c>
      <c r="G92" s="125" t="s">
        <v>353</v>
      </c>
      <c r="I92" s="125"/>
    </row>
    <row r="93" spans="1:9" s="112" customFormat="1" hidden="1" x14ac:dyDescent="0.3">
      <c r="A93" s="305"/>
      <c r="B93" s="283"/>
      <c r="C93" s="283"/>
      <c r="D93" s="287"/>
      <c r="E93" s="283"/>
      <c r="F93" s="89">
        <f t="shared" si="2"/>
        <v>0</v>
      </c>
      <c r="G93" s="125" t="s">
        <v>353</v>
      </c>
      <c r="I93" s="125"/>
    </row>
    <row r="94" spans="1:9" s="112" customFormat="1" hidden="1" x14ac:dyDescent="0.3">
      <c r="A94" s="305"/>
      <c r="B94" s="283"/>
      <c r="C94" s="283"/>
      <c r="D94" s="287"/>
      <c r="E94" s="283"/>
      <c r="F94" s="89">
        <f t="shared" si="2"/>
        <v>0</v>
      </c>
      <c r="G94" s="125" t="s">
        <v>353</v>
      </c>
      <c r="I94" s="125"/>
    </row>
    <row r="95" spans="1:9" s="112" customFormat="1" hidden="1" x14ac:dyDescent="0.3">
      <c r="A95" s="305"/>
      <c r="B95" s="283"/>
      <c r="C95" s="283"/>
      <c r="D95" s="287"/>
      <c r="E95" s="283"/>
      <c r="F95" s="89">
        <f t="shared" si="2"/>
        <v>0</v>
      </c>
      <c r="G95" s="125" t="s">
        <v>353</v>
      </c>
      <c r="I95" s="125"/>
    </row>
    <row r="96" spans="1:9" s="112" customFormat="1" hidden="1" x14ac:dyDescent="0.3">
      <c r="A96" s="305"/>
      <c r="B96" s="283"/>
      <c r="C96" s="283"/>
      <c r="D96" s="287"/>
      <c r="E96" s="283"/>
      <c r="F96" s="89">
        <f t="shared" si="2"/>
        <v>0</v>
      </c>
      <c r="G96" s="125" t="s">
        <v>353</v>
      </c>
      <c r="I96" s="125"/>
    </row>
    <row r="97" spans="1:9" s="112" customFormat="1" hidden="1" x14ac:dyDescent="0.3">
      <c r="A97" s="305"/>
      <c r="B97" s="283"/>
      <c r="C97" s="283"/>
      <c r="D97" s="287"/>
      <c r="E97" s="283"/>
      <c r="F97" s="89">
        <f t="shared" si="2"/>
        <v>0</v>
      </c>
      <c r="G97" s="125" t="s">
        <v>353</v>
      </c>
      <c r="I97" s="125"/>
    </row>
    <row r="98" spans="1:9" s="112" customFormat="1" hidden="1" x14ac:dyDescent="0.3">
      <c r="A98" s="305"/>
      <c r="B98" s="283"/>
      <c r="C98" s="283"/>
      <c r="D98" s="287"/>
      <c r="E98" s="283"/>
      <c r="F98" s="89">
        <f t="shared" si="2"/>
        <v>0</v>
      </c>
      <c r="G98" s="125" t="s">
        <v>353</v>
      </c>
      <c r="I98" s="125"/>
    </row>
    <row r="99" spans="1:9" s="112" customFormat="1" hidden="1" x14ac:dyDescent="0.3">
      <c r="A99" s="305"/>
      <c r="B99" s="283"/>
      <c r="C99" s="283"/>
      <c r="D99" s="287"/>
      <c r="E99" s="283"/>
      <c r="F99" s="89">
        <f t="shared" si="2"/>
        <v>0</v>
      </c>
      <c r="G99" s="125" t="s">
        <v>353</v>
      </c>
      <c r="I99" s="125"/>
    </row>
    <row r="100" spans="1:9" s="112" customFormat="1" hidden="1" x14ac:dyDescent="0.3">
      <c r="A100" s="305"/>
      <c r="B100" s="283"/>
      <c r="C100" s="283"/>
      <c r="D100" s="287"/>
      <c r="E100" s="283"/>
      <c r="F100" s="89">
        <f t="shared" si="2"/>
        <v>0</v>
      </c>
      <c r="G100" s="125" t="s">
        <v>353</v>
      </c>
      <c r="I100" s="125"/>
    </row>
    <row r="101" spans="1:9" s="112" customFormat="1" hidden="1" x14ac:dyDescent="0.3">
      <c r="A101" s="305"/>
      <c r="B101" s="283"/>
      <c r="C101" s="283"/>
      <c r="D101" s="287"/>
      <c r="E101" s="283"/>
      <c r="F101" s="89">
        <f t="shared" si="2"/>
        <v>0</v>
      </c>
      <c r="G101" s="125" t="s">
        <v>353</v>
      </c>
      <c r="I101" s="125"/>
    </row>
    <row r="102" spans="1:9" s="112" customFormat="1" hidden="1" x14ac:dyDescent="0.3">
      <c r="A102" s="305"/>
      <c r="B102" s="283"/>
      <c r="C102" s="283"/>
      <c r="D102" s="287"/>
      <c r="E102" s="283"/>
      <c r="F102" s="89">
        <f t="shared" si="2"/>
        <v>0</v>
      </c>
      <c r="G102" s="125" t="s">
        <v>353</v>
      </c>
      <c r="I102" s="125"/>
    </row>
    <row r="103" spans="1:9" s="112" customFormat="1" hidden="1" x14ac:dyDescent="0.3">
      <c r="A103" s="305"/>
      <c r="B103" s="283"/>
      <c r="C103" s="283"/>
      <c r="D103" s="287"/>
      <c r="E103" s="283"/>
      <c r="F103" s="89">
        <f t="shared" si="0"/>
        <v>0</v>
      </c>
      <c r="G103" s="125" t="s">
        <v>353</v>
      </c>
      <c r="I103" s="125"/>
    </row>
    <row r="104" spans="1:9" s="112" customFormat="1" hidden="1" x14ac:dyDescent="0.3">
      <c r="A104" s="305"/>
      <c r="B104" s="283"/>
      <c r="C104" s="283"/>
      <c r="D104" s="287"/>
      <c r="E104" s="283"/>
      <c r="F104" s="89">
        <f t="shared" si="0"/>
        <v>0</v>
      </c>
      <c r="G104" s="125" t="s">
        <v>353</v>
      </c>
      <c r="I104" s="125"/>
    </row>
    <row r="105" spans="1:9" s="112" customFormat="1" hidden="1" x14ac:dyDescent="0.3">
      <c r="A105" s="305"/>
      <c r="B105" s="283"/>
      <c r="C105" s="283"/>
      <c r="D105" s="287"/>
      <c r="E105" s="283"/>
      <c r="F105" s="89">
        <f t="shared" si="0"/>
        <v>0</v>
      </c>
      <c r="G105" s="125" t="s">
        <v>353</v>
      </c>
      <c r="I105" s="125"/>
    </row>
    <row r="106" spans="1:9" s="112" customFormat="1" hidden="1" x14ac:dyDescent="0.3">
      <c r="A106" s="305"/>
      <c r="B106" s="283"/>
      <c r="C106" s="283"/>
      <c r="D106" s="287"/>
      <c r="E106" s="283"/>
      <c r="F106" s="89">
        <f t="shared" si="0"/>
        <v>0</v>
      </c>
      <c r="G106" s="125" t="s">
        <v>353</v>
      </c>
      <c r="I106" s="125"/>
    </row>
    <row r="107" spans="1:9" s="112" customFormat="1" hidden="1" x14ac:dyDescent="0.3">
      <c r="A107" s="305"/>
      <c r="B107" s="283"/>
      <c r="C107" s="283"/>
      <c r="D107" s="287"/>
      <c r="E107" s="283"/>
      <c r="F107" s="89">
        <f t="shared" si="0"/>
        <v>0</v>
      </c>
      <c r="G107" s="125" t="s">
        <v>353</v>
      </c>
      <c r="I107" s="125"/>
    </row>
    <row r="108" spans="1:9" s="112" customFormat="1" hidden="1" x14ac:dyDescent="0.3">
      <c r="A108" s="305"/>
      <c r="B108" s="283"/>
      <c r="C108" s="283"/>
      <c r="D108" s="287"/>
      <c r="E108" s="283"/>
      <c r="F108" s="89">
        <f t="shared" si="0"/>
        <v>0</v>
      </c>
      <c r="G108" s="125" t="s">
        <v>353</v>
      </c>
      <c r="I108" s="125"/>
    </row>
    <row r="109" spans="1:9" s="112" customFormat="1" hidden="1" x14ac:dyDescent="0.3">
      <c r="A109" s="305"/>
      <c r="B109" s="283"/>
      <c r="C109" s="283"/>
      <c r="D109" s="287"/>
      <c r="E109" s="283"/>
      <c r="F109" s="89">
        <f t="shared" si="0"/>
        <v>0</v>
      </c>
      <c r="G109" s="125" t="s">
        <v>353</v>
      </c>
      <c r="I109" s="125"/>
    </row>
    <row r="110" spans="1:9" s="112" customFormat="1" hidden="1" x14ac:dyDescent="0.3">
      <c r="A110" s="305"/>
      <c r="B110" s="283"/>
      <c r="C110" s="283"/>
      <c r="D110" s="287"/>
      <c r="E110" s="283"/>
      <c r="F110" s="89">
        <f t="shared" si="0"/>
        <v>0</v>
      </c>
      <c r="G110" s="125" t="s">
        <v>353</v>
      </c>
      <c r="I110" s="125"/>
    </row>
    <row r="111" spans="1:9" s="112" customFormat="1" hidden="1" x14ac:dyDescent="0.3">
      <c r="A111" s="305"/>
      <c r="B111" s="283"/>
      <c r="C111" s="283"/>
      <c r="D111" s="287"/>
      <c r="E111" s="283"/>
      <c r="F111" s="89">
        <f t="shared" ref="F111:F118" si="3">ROUND(+B111*D111*E111,2)</f>
        <v>0</v>
      </c>
      <c r="G111" s="125" t="s">
        <v>353</v>
      </c>
      <c r="I111" s="125"/>
    </row>
    <row r="112" spans="1:9" s="112" customFormat="1" hidden="1" x14ac:dyDescent="0.3">
      <c r="A112" s="305"/>
      <c r="B112" s="283"/>
      <c r="C112" s="283"/>
      <c r="D112" s="287"/>
      <c r="E112" s="283"/>
      <c r="F112" s="89">
        <f t="shared" si="3"/>
        <v>0</v>
      </c>
      <c r="G112" s="125" t="s">
        <v>353</v>
      </c>
      <c r="I112" s="125"/>
    </row>
    <row r="113" spans="1:9" s="112" customFormat="1" hidden="1" x14ac:dyDescent="0.3">
      <c r="A113" s="305"/>
      <c r="B113" s="283"/>
      <c r="C113" s="283"/>
      <c r="D113" s="287"/>
      <c r="E113" s="283"/>
      <c r="F113" s="89">
        <f t="shared" si="3"/>
        <v>0</v>
      </c>
      <c r="G113" s="125" t="s">
        <v>353</v>
      </c>
      <c r="I113" s="125"/>
    </row>
    <row r="114" spans="1:9" s="112" customFormat="1" hidden="1" x14ac:dyDescent="0.3">
      <c r="A114" s="305"/>
      <c r="B114" s="283"/>
      <c r="C114" s="283"/>
      <c r="D114" s="287"/>
      <c r="E114" s="283"/>
      <c r="F114" s="89">
        <f t="shared" si="3"/>
        <v>0</v>
      </c>
      <c r="G114" s="125" t="s">
        <v>353</v>
      </c>
      <c r="I114" s="125"/>
    </row>
    <row r="115" spans="1:9" s="112" customFormat="1" hidden="1" x14ac:dyDescent="0.3">
      <c r="A115" s="305"/>
      <c r="B115" s="283"/>
      <c r="C115" s="283"/>
      <c r="D115" s="287"/>
      <c r="E115" s="283"/>
      <c r="F115" s="89">
        <f t="shared" si="3"/>
        <v>0</v>
      </c>
      <c r="G115" s="125" t="s">
        <v>353</v>
      </c>
      <c r="I115" s="125"/>
    </row>
    <row r="116" spans="1:9" s="112" customFormat="1" hidden="1" x14ac:dyDescent="0.3">
      <c r="A116" s="305"/>
      <c r="B116" s="283"/>
      <c r="C116" s="283"/>
      <c r="D116" s="287"/>
      <c r="E116" s="283"/>
      <c r="F116" s="89">
        <f t="shared" si="3"/>
        <v>0</v>
      </c>
      <c r="G116" s="125" t="s">
        <v>353</v>
      </c>
      <c r="I116" s="125"/>
    </row>
    <row r="117" spans="1:9" s="112" customFormat="1" hidden="1" x14ac:dyDescent="0.3">
      <c r="A117" s="305"/>
      <c r="B117" s="283"/>
      <c r="C117" s="283"/>
      <c r="D117" s="287"/>
      <c r="E117" s="283"/>
      <c r="F117" s="89">
        <f t="shared" si="3"/>
        <v>0</v>
      </c>
      <c r="G117" s="125" t="s">
        <v>353</v>
      </c>
      <c r="I117" s="125"/>
    </row>
    <row r="118" spans="1:9" s="112" customFormat="1" hidden="1" x14ac:dyDescent="0.3">
      <c r="A118" s="305"/>
      <c r="B118" s="283"/>
      <c r="C118" s="283"/>
      <c r="D118" s="287"/>
      <c r="E118" s="283"/>
      <c r="F118" s="89">
        <f t="shared" si="3"/>
        <v>0</v>
      </c>
      <c r="G118" s="125" t="s">
        <v>353</v>
      </c>
      <c r="I118" s="125"/>
    </row>
    <row r="119" spans="1:9" s="112" customFormat="1" hidden="1" x14ac:dyDescent="0.3">
      <c r="A119" s="305"/>
      <c r="B119" s="283"/>
      <c r="C119" s="283"/>
      <c r="D119" s="287"/>
      <c r="E119" s="283"/>
      <c r="F119" s="89">
        <f t="shared" ref="F119:F126" si="4">ROUND(+B119*D119*E119,2)</f>
        <v>0</v>
      </c>
      <c r="G119" s="125" t="s">
        <v>353</v>
      </c>
      <c r="I119" s="125"/>
    </row>
    <row r="120" spans="1:9" s="112" customFormat="1" hidden="1" x14ac:dyDescent="0.3">
      <c r="A120" s="305"/>
      <c r="B120" s="283"/>
      <c r="C120" s="283"/>
      <c r="D120" s="287"/>
      <c r="E120" s="283"/>
      <c r="F120" s="89">
        <f t="shared" si="4"/>
        <v>0</v>
      </c>
      <c r="G120" s="125" t="s">
        <v>353</v>
      </c>
      <c r="I120" s="125"/>
    </row>
    <row r="121" spans="1:9" s="112" customFormat="1" hidden="1" x14ac:dyDescent="0.3">
      <c r="A121" s="305"/>
      <c r="B121" s="283"/>
      <c r="C121" s="283"/>
      <c r="D121" s="287"/>
      <c r="E121" s="283"/>
      <c r="F121" s="89">
        <f t="shared" si="4"/>
        <v>0</v>
      </c>
      <c r="G121" s="125" t="s">
        <v>353</v>
      </c>
      <c r="I121" s="125"/>
    </row>
    <row r="122" spans="1:9" s="112" customFormat="1" hidden="1" x14ac:dyDescent="0.3">
      <c r="A122" s="305"/>
      <c r="B122" s="283"/>
      <c r="C122" s="283"/>
      <c r="D122" s="287"/>
      <c r="E122" s="283"/>
      <c r="F122" s="89">
        <f t="shared" si="4"/>
        <v>0</v>
      </c>
      <c r="G122" s="125" t="s">
        <v>353</v>
      </c>
      <c r="I122" s="125"/>
    </row>
    <row r="123" spans="1:9" s="112" customFormat="1" hidden="1" x14ac:dyDescent="0.3">
      <c r="A123" s="305"/>
      <c r="B123" s="283"/>
      <c r="C123" s="283"/>
      <c r="D123" s="287"/>
      <c r="E123" s="283"/>
      <c r="F123" s="89">
        <f t="shared" si="4"/>
        <v>0</v>
      </c>
      <c r="G123" s="125" t="s">
        <v>353</v>
      </c>
      <c r="I123" s="125"/>
    </row>
    <row r="124" spans="1:9" s="112" customFormat="1" hidden="1" x14ac:dyDescent="0.3">
      <c r="A124" s="305"/>
      <c r="B124" s="283"/>
      <c r="C124" s="283"/>
      <c r="D124" s="287"/>
      <c r="E124" s="283"/>
      <c r="F124" s="89">
        <f t="shared" si="4"/>
        <v>0</v>
      </c>
      <c r="G124" s="125" t="s">
        <v>353</v>
      </c>
      <c r="I124" s="125"/>
    </row>
    <row r="125" spans="1:9" s="112" customFormat="1" hidden="1" x14ac:dyDescent="0.3">
      <c r="A125" s="305"/>
      <c r="B125" s="283"/>
      <c r="C125" s="283"/>
      <c r="D125" s="287"/>
      <c r="E125" s="283"/>
      <c r="F125" s="89">
        <f t="shared" si="4"/>
        <v>0</v>
      </c>
      <c r="G125" s="125" t="s">
        <v>353</v>
      </c>
      <c r="I125" s="125"/>
    </row>
    <row r="126" spans="1:9" s="112" customFormat="1" hidden="1" x14ac:dyDescent="0.3">
      <c r="A126" s="305"/>
      <c r="B126" s="283"/>
      <c r="C126" s="283"/>
      <c r="D126" s="287"/>
      <c r="E126" s="283"/>
      <c r="F126" s="89">
        <f t="shared" si="4"/>
        <v>0</v>
      </c>
      <c r="G126" s="125" t="s">
        <v>353</v>
      </c>
      <c r="I126" s="125"/>
    </row>
    <row r="127" spans="1:9" s="112" customFormat="1" hidden="1" x14ac:dyDescent="0.3">
      <c r="A127" s="305"/>
      <c r="B127" s="283"/>
      <c r="C127" s="283"/>
      <c r="D127" s="287"/>
      <c r="E127" s="283"/>
      <c r="F127" s="89">
        <f t="shared" si="0"/>
        <v>0</v>
      </c>
      <c r="G127" s="125" t="s">
        <v>353</v>
      </c>
      <c r="I127" s="125"/>
    </row>
    <row r="128" spans="1:9" s="112" customFormat="1" hidden="1" x14ac:dyDescent="0.3">
      <c r="A128" s="305"/>
      <c r="B128" s="283"/>
      <c r="C128" s="283"/>
      <c r="D128" s="287"/>
      <c r="E128" s="283"/>
      <c r="F128" s="89">
        <f t="shared" si="0"/>
        <v>0</v>
      </c>
      <c r="G128" s="125" t="s">
        <v>353</v>
      </c>
      <c r="I128" s="125"/>
    </row>
    <row r="129" spans="1:9" s="112" customFormat="1" hidden="1" x14ac:dyDescent="0.3">
      <c r="A129" s="305"/>
      <c r="B129" s="283"/>
      <c r="C129" s="283"/>
      <c r="D129" s="287"/>
      <c r="E129" s="283"/>
      <c r="F129" s="89">
        <f t="shared" ref="F129:F130" si="5">ROUND(+B129*D129*E129,2)</f>
        <v>0</v>
      </c>
      <c r="G129" s="125" t="s">
        <v>353</v>
      </c>
      <c r="I129" s="125"/>
    </row>
    <row r="130" spans="1:9" s="112" customFormat="1" hidden="1" x14ac:dyDescent="0.3">
      <c r="A130" s="305"/>
      <c r="B130" s="283"/>
      <c r="C130" s="283"/>
      <c r="D130" s="287"/>
      <c r="E130" s="283"/>
      <c r="F130" s="89">
        <f t="shared" si="5"/>
        <v>0</v>
      </c>
      <c r="G130" s="125" t="s">
        <v>353</v>
      </c>
      <c r="I130" s="125"/>
    </row>
    <row r="131" spans="1:9" s="112" customFormat="1" hidden="1" x14ac:dyDescent="0.3">
      <c r="A131" s="305"/>
      <c r="B131" s="283"/>
      <c r="C131" s="283"/>
      <c r="D131" s="287"/>
      <c r="E131" s="283"/>
      <c r="F131" s="89">
        <f t="shared" ref="F131:F132" si="6">ROUND(+B131*D131*E131,2)</f>
        <v>0</v>
      </c>
      <c r="G131" s="125" t="s">
        <v>353</v>
      </c>
      <c r="I131" s="125"/>
    </row>
    <row r="132" spans="1:9" s="112" customFormat="1" hidden="1" x14ac:dyDescent="0.3">
      <c r="A132" s="305"/>
      <c r="B132" s="283"/>
      <c r="C132" s="283"/>
      <c r="D132" s="287"/>
      <c r="E132" s="283"/>
      <c r="F132" s="89">
        <f t="shared" si="6"/>
        <v>0</v>
      </c>
      <c r="G132" s="125" t="s">
        <v>353</v>
      </c>
      <c r="I132" s="125"/>
    </row>
    <row r="133" spans="1:9" s="112" customFormat="1" hidden="1" x14ac:dyDescent="0.3">
      <c r="A133" s="305"/>
      <c r="B133" s="283"/>
      <c r="C133" s="283"/>
      <c r="D133" s="287"/>
      <c r="E133" s="283"/>
      <c r="F133" s="89">
        <f t="shared" si="0"/>
        <v>0</v>
      </c>
      <c r="G133" s="125" t="s">
        <v>353</v>
      </c>
      <c r="I133" s="125"/>
    </row>
    <row r="134" spans="1:9" s="112" customFormat="1" hidden="1" x14ac:dyDescent="0.3">
      <c r="A134" s="305"/>
      <c r="B134" s="283"/>
      <c r="C134" s="283"/>
      <c r="D134" s="287"/>
      <c r="E134" s="283"/>
      <c r="F134" s="89">
        <f t="shared" si="0"/>
        <v>0</v>
      </c>
      <c r="G134" s="125" t="s">
        <v>353</v>
      </c>
      <c r="I134" s="125"/>
    </row>
    <row r="135" spans="1:9" s="112" customFormat="1" x14ac:dyDescent="0.3">
      <c r="A135" s="286"/>
      <c r="B135" s="283"/>
      <c r="C135" s="283"/>
      <c r="D135" s="287"/>
      <c r="E135" s="283"/>
      <c r="F135" s="315">
        <f>ROUND(+B135*D135*E135,2)</f>
        <v>0</v>
      </c>
      <c r="G135" s="125" t="s">
        <v>353</v>
      </c>
      <c r="I135" s="125"/>
    </row>
    <row r="136" spans="1:9" s="112" customFormat="1" x14ac:dyDescent="0.3">
      <c r="A136" s="244"/>
      <c r="B136" s="100"/>
      <c r="C136" s="100"/>
      <c r="D136" s="147"/>
      <c r="E136" s="220" t="s">
        <v>42</v>
      </c>
      <c r="F136" s="221">
        <f>ROUND(SUBTOTAL(109,F6:F135),2)</f>
        <v>0</v>
      </c>
      <c r="G136" s="125" t="s">
        <v>353</v>
      </c>
      <c r="I136" s="128" t="s">
        <v>357</v>
      </c>
    </row>
    <row r="137" spans="1:9" s="112" customFormat="1" x14ac:dyDescent="0.3">
      <c r="A137" s="244"/>
      <c r="B137" s="100"/>
      <c r="C137" s="100"/>
      <c r="D137" s="147"/>
      <c r="E137" s="100"/>
      <c r="F137" s="316"/>
      <c r="G137" s="125" t="s">
        <v>354</v>
      </c>
    </row>
    <row r="138" spans="1:9" s="112" customFormat="1" x14ac:dyDescent="0.3">
      <c r="A138" s="286"/>
      <c r="B138" s="283"/>
      <c r="C138" s="283"/>
      <c r="D138" s="287"/>
      <c r="E138" s="283"/>
      <c r="F138" s="89">
        <f>ROUND(+B138*D138*E138,2)</f>
        <v>0</v>
      </c>
      <c r="G138" s="125" t="s">
        <v>354</v>
      </c>
    </row>
    <row r="139" spans="1:9" s="112" customFormat="1" x14ac:dyDescent="0.3">
      <c r="A139" s="305"/>
      <c r="B139" s="283"/>
      <c r="C139" s="283"/>
      <c r="D139" s="287"/>
      <c r="E139" s="283"/>
      <c r="F139" s="89">
        <f t="shared" ref="F139:F266" si="7">ROUND(+B139*D139*E139,2)</f>
        <v>0</v>
      </c>
      <c r="G139" s="125" t="s">
        <v>354</v>
      </c>
      <c r="I139" s="125"/>
    </row>
    <row r="140" spans="1:9" s="112" customFormat="1" x14ac:dyDescent="0.3">
      <c r="A140" s="305"/>
      <c r="B140" s="283"/>
      <c r="C140" s="283"/>
      <c r="D140" s="287"/>
      <c r="E140" s="283"/>
      <c r="F140" s="89">
        <f t="shared" si="7"/>
        <v>0</v>
      </c>
      <c r="G140" s="125" t="s">
        <v>354</v>
      </c>
      <c r="I140" s="125"/>
    </row>
    <row r="141" spans="1:9" s="112" customFormat="1" hidden="1" x14ac:dyDescent="0.3">
      <c r="A141" s="305"/>
      <c r="B141" s="283"/>
      <c r="C141" s="283"/>
      <c r="D141" s="287"/>
      <c r="E141" s="283"/>
      <c r="F141" s="89">
        <f t="shared" si="7"/>
        <v>0</v>
      </c>
      <c r="G141" s="125" t="s">
        <v>354</v>
      </c>
      <c r="I141" s="125"/>
    </row>
    <row r="142" spans="1:9" s="112" customFormat="1" hidden="1" x14ac:dyDescent="0.3">
      <c r="A142" s="305"/>
      <c r="B142" s="283"/>
      <c r="C142" s="283"/>
      <c r="D142" s="287"/>
      <c r="E142" s="283"/>
      <c r="F142" s="89">
        <f t="shared" si="7"/>
        <v>0</v>
      </c>
      <c r="G142" s="125" t="s">
        <v>354</v>
      </c>
      <c r="I142" s="125"/>
    </row>
    <row r="143" spans="1:9" s="112" customFormat="1" hidden="1" x14ac:dyDescent="0.3">
      <c r="A143" s="305"/>
      <c r="B143" s="283"/>
      <c r="C143" s="283"/>
      <c r="D143" s="287"/>
      <c r="E143" s="283"/>
      <c r="F143" s="89">
        <f t="shared" si="7"/>
        <v>0</v>
      </c>
      <c r="G143" s="125" t="s">
        <v>354</v>
      </c>
      <c r="I143" s="125"/>
    </row>
    <row r="144" spans="1:9" s="112" customFormat="1" hidden="1" x14ac:dyDescent="0.3">
      <c r="A144" s="305"/>
      <c r="B144" s="283"/>
      <c r="C144" s="283"/>
      <c r="D144" s="287"/>
      <c r="E144" s="283"/>
      <c r="F144" s="89">
        <f t="shared" si="7"/>
        <v>0</v>
      </c>
      <c r="G144" s="125" t="s">
        <v>354</v>
      </c>
      <c r="I144" s="125"/>
    </row>
    <row r="145" spans="1:9" s="112" customFormat="1" hidden="1" x14ac:dyDescent="0.3">
      <c r="A145" s="305"/>
      <c r="B145" s="283"/>
      <c r="C145" s="283"/>
      <c r="D145" s="287"/>
      <c r="E145" s="283"/>
      <c r="F145" s="89">
        <f t="shared" si="7"/>
        <v>0</v>
      </c>
      <c r="G145" s="125" t="s">
        <v>354</v>
      </c>
      <c r="I145" s="125"/>
    </row>
    <row r="146" spans="1:9" s="112" customFormat="1" hidden="1" x14ac:dyDescent="0.3">
      <c r="A146" s="305"/>
      <c r="B146" s="283"/>
      <c r="C146" s="283"/>
      <c r="D146" s="287"/>
      <c r="E146" s="283"/>
      <c r="F146" s="89">
        <f t="shared" si="7"/>
        <v>0</v>
      </c>
      <c r="G146" s="125" t="s">
        <v>354</v>
      </c>
      <c r="I146" s="125"/>
    </row>
    <row r="147" spans="1:9" s="112" customFormat="1" hidden="1" x14ac:dyDescent="0.3">
      <c r="A147" s="305"/>
      <c r="B147" s="283"/>
      <c r="C147" s="283"/>
      <c r="D147" s="287"/>
      <c r="E147" s="283"/>
      <c r="F147" s="89">
        <f t="shared" si="7"/>
        <v>0</v>
      </c>
      <c r="G147" s="125" t="s">
        <v>354</v>
      </c>
      <c r="I147" s="125"/>
    </row>
    <row r="148" spans="1:9" s="112" customFormat="1" hidden="1" x14ac:dyDescent="0.3">
      <c r="A148" s="305"/>
      <c r="B148" s="283"/>
      <c r="C148" s="283"/>
      <c r="D148" s="287"/>
      <c r="E148" s="283"/>
      <c r="F148" s="89">
        <f t="shared" si="7"/>
        <v>0</v>
      </c>
      <c r="G148" s="125" t="s">
        <v>354</v>
      </c>
      <c r="I148" s="125"/>
    </row>
    <row r="149" spans="1:9" s="112" customFormat="1" hidden="1" x14ac:dyDescent="0.3">
      <c r="A149" s="305"/>
      <c r="B149" s="283"/>
      <c r="C149" s="283"/>
      <c r="D149" s="287"/>
      <c r="E149" s="283"/>
      <c r="F149" s="89">
        <f t="shared" si="7"/>
        <v>0</v>
      </c>
      <c r="G149" s="125" t="s">
        <v>354</v>
      </c>
      <c r="I149" s="125"/>
    </row>
    <row r="150" spans="1:9" s="112" customFormat="1" hidden="1" x14ac:dyDescent="0.3">
      <c r="A150" s="305"/>
      <c r="B150" s="283"/>
      <c r="C150" s="283"/>
      <c r="D150" s="287"/>
      <c r="E150" s="283"/>
      <c r="F150" s="89">
        <f t="shared" si="7"/>
        <v>0</v>
      </c>
      <c r="G150" s="125" t="s">
        <v>354</v>
      </c>
      <c r="I150" s="125"/>
    </row>
    <row r="151" spans="1:9" s="112" customFormat="1" hidden="1" x14ac:dyDescent="0.3">
      <c r="A151" s="305"/>
      <c r="B151" s="283"/>
      <c r="C151" s="283"/>
      <c r="D151" s="287"/>
      <c r="E151" s="283"/>
      <c r="F151" s="89">
        <f t="shared" si="7"/>
        <v>0</v>
      </c>
      <c r="G151" s="125" t="s">
        <v>354</v>
      </c>
      <c r="I151" s="125"/>
    </row>
    <row r="152" spans="1:9" s="112" customFormat="1" hidden="1" x14ac:dyDescent="0.3">
      <c r="A152" s="305"/>
      <c r="B152" s="283"/>
      <c r="C152" s="283"/>
      <c r="D152" s="287"/>
      <c r="E152" s="283"/>
      <c r="F152" s="89">
        <f t="shared" si="7"/>
        <v>0</v>
      </c>
      <c r="G152" s="125" t="s">
        <v>354</v>
      </c>
      <c r="I152" s="125"/>
    </row>
    <row r="153" spans="1:9" s="112" customFormat="1" hidden="1" x14ac:dyDescent="0.3">
      <c r="A153" s="305"/>
      <c r="B153" s="283"/>
      <c r="C153" s="283"/>
      <c r="D153" s="287"/>
      <c r="E153" s="283"/>
      <c r="F153" s="89">
        <f t="shared" si="7"/>
        <v>0</v>
      </c>
      <c r="G153" s="125" t="s">
        <v>354</v>
      </c>
      <c r="I153" s="125"/>
    </row>
    <row r="154" spans="1:9" s="112" customFormat="1" hidden="1" x14ac:dyDescent="0.3">
      <c r="A154" s="305"/>
      <c r="B154" s="283"/>
      <c r="C154" s="283"/>
      <c r="D154" s="287"/>
      <c r="E154" s="283"/>
      <c r="F154" s="89">
        <f t="shared" si="7"/>
        <v>0</v>
      </c>
      <c r="G154" s="125" t="s">
        <v>354</v>
      </c>
      <c r="I154" s="125"/>
    </row>
    <row r="155" spans="1:9" s="112" customFormat="1" hidden="1" x14ac:dyDescent="0.3">
      <c r="A155" s="305"/>
      <c r="B155" s="283"/>
      <c r="C155" s="283"/>
      <c r="D155" s="287"/>
      <c r="E155" s="283"/>
      <c r="F155" s="89">
        <f t="shared" si="7"/>
        <v>0</v>
      </c>
      <c r="G155" s="125" t="s">
        <v>354</v>
      </c>
      <c r="I155" s="125"/>
    </row>
    <row r="156" spans="1:9" s="112" customFormat="1" hidden="1" x14ac:dyDescent="0.3">
      <c r="A156" s="305"/>
      <c r="B156" s="283"/>
      <c r="C156" s="283"/>
      <c r="D156" s="287"/>
      <c r="E156" s="283"/>
      <c r="F156" s="89">
        <f t="shared" si="7"/>
        <v>0</v>
      </c>
      <c r="G156" s="125" t="s">
        <v>354</v>
      </c>
      <c r="I156" s="125"/>
    </row>
    <row r="157" spans="1:9" s="112" customFormat="1" hidden="1" x14ac:dyDescent="0.3">
      <c r="A157" s="305"/>
      <c r="B157" s="283"/>
      <c r="C157" s="283"/>
      <c r="D157" s="287"/>
      <c r="E157" s="283"/>
      <c r="F157" s="89">
        <f t="shared" si="7"/>
        <v>0</v>
      </c>
      <c r="G157" s="125" t="s">
        <v>354</v>
      </c>
      <c r="I157" s="125"/>
    </row>
    <row r="158" spans="1:9" s="112" customFormat="1" hidden="1" x14ac:dyDescent="0.3">
      <c r="A158" s="305"/>
      <c r="B158" s="283"/>
      <c r="C158" s="283"/>
      <c r="D158" s="287"/>
      <c r="E158" s="283"/>
      <c r="F158" s="89">
        <f t="shared" si="7"/>
        <v>0</v>
      </c>
      <c r="G158" s="125" t="s">
        <v>354</v>
      </c>
      <c r="I158" s="125"/>
    </row>
    <row r="159" spans="1:9" s="112" customFormat="1" hidden="1" x14ac:dyDescent="0.3">
      <c r="A159" s="305"/>
      <c r="B159" s="283"/>
      <c r="C159" s="283"/>
      <c r="D159" s="287"/>
      <c r="E159" s="283"/>
      <c r="F159" s="89">
        <f t="shared" si="7"/>
        <v>0</v>
      </c>
      <c r="G159" s="125" t="s">
        <v>354</v>
      </c>
      <c r="I159" s="125"/>
    </row>
    <row r="160" spans="1:9" s="112" customFormat="1" hidden="1" x14ac:dyDescent="0.3">
      <c r="A160" s="305"/>
      <c r="B160" s="283"/>
      <c r="C160" s="283"/>
      <c r="D160" s="287"/>
      <c r="E160" s="283"/>
      <c r="F160" s="89">
        <f t="shared" si="7"/>
        <v>0</v>
      </c>
      <c r="G160" s="125" t="s">
        <v>354</v>
      </c>
      <c r="I160" s="125"/>
    </row>
    <row r="161" spans="1:9" s="112" customFormat="1" hidden="1" x14ac:dyDescent="0.3">
      <c r="A161" s="305"/>
      <c r="B161" s="283"/>
      <c r="C161" s="283"/>
      <c r="D161" s="287"/>
      <c r="E161" s="283"/>
      <c r="F161" s="89">
        <f t="shared" si="7"/>
        <v>0</v>
      </c>
      <c r="G161" s="125" t="s">
        <v>354</v>
      </c>
      <c r="I161" s="125"/>
    </row>
    <row r="162" spans="1:9" s="112" customFormat="1" hidden="1" x14ac:dyDescent="0.3">
      <c r="A162" s="305"/>
      <c r="B162" s="283"/>
      <c r="C162" s="283"/>
      <c r="D162" s="287"/>
      <c r="E162" s="283"/>
      <c r="F162" s="89">
        <f t="shared" si="7"/>
        <v>0</v>
      </c>
      <c r="G162" s="125" t="s">
        <v>354</v>
      </c>
      <c r="I162" s="125"/>
    </row>
    <row r="163" spans="1:9" s="112" customFormat="1" hidden="1" x14ac:dyDescent="0.3">
      <c r="A163" s="305"/>
      <c r="B163" s="283"/>
      <c r="C163" s="283"/>
      <c r="D163" s="287"/>
      <c r="E163" s="283"/>
      <c r="F163" s="89">
        <f t="shared" si="7"/>
        <v>0</v>
      </c>
      <c r="G163" s="125" t="s">
        <v>354</v>
      </c>
      <c r="I163" s="125"/>
    </row>
    <row r="164" spans="1:9" s="112" customFormat="1" hidden="1" x14ac:dyDescent="0.3">
      <c r="A164" s="305"/>
      <c r="B164" s="283"/>
      <c r="C164" s="283"/>
      <c r="D164" s="287"/>
      <c r="E164" s="283"/>
      <c r="F164" s="89">
        <f t="shared" si="7"/>
        <v>0</v>
      </c>
      <c r="G164" s="125" t="s">
        <v>354</v>
      </c>
      <c r="I164" s="125"/>
    </row>
    <row r="165" spans="1:9" s="112" customFormat="1" hidden="1" x14ac:dyDescent="0.3">
      <c r="A165" s="305"/>
      <c r="B165" s="283"/>
      <c r="C165" s="283"/>
      <c r="D165" s="287"/>
      <c r="E165" s="283"/>
      <c r="F165" s="89">
        <f t="shared" si="7"/>
        <v>0</v>
      </c>
      <c r="G165" s="125" t="s">
        <v>354</v>
      </c>
      <c r="I165" s="125"/>
    </row>
    <row r="166" spans="1:9" s="112" customFormat="1" hidden="1" x14ac:dyDescent="0.3">
      <c r="A166" s="305"/>
      <c r="B166" s="283"/>
      <c r="C166" s="283"/>
      <c r="D166" s="287"/>
      <c r="E166" s="283"/>
      <c r="F166" s="89">
        <f t="shared" si="7"/>
        <v>0</v>
      </c>
      <c r="G166" s="125" t="s">
        <v>354</v>
      </c>
      <c r="I166" s="125"/>
    </row>
    <row r="167" spans="1:9" s="112" customFormat="1" hidden="1" x14ac:dyDescent="0.3">
      <c r="A167" s="305"/>
      <c r="B167" s="283"/>
      <c r="C167" s="283"/>
      <c r="D167" s="287"/>
      <c r="E167" s="283"/>
      <c r="F167" s="89">
        <f t="shared" si="7"/>
        <v>0</v>
      </c>
      <c r="G167" s="125" t="s">
        <v>354</v>
      </c>
      <c r="I167" s="125"/>
    </row>
    <row r="168" spans="1:9" s="112" customFormat="1" hidden="1" x14ac:dyDescent="0.3">
      <c r="A168" s="305"/>
      <c r="B168" s="283"/>
      <c r="C168" s="283"/>
      <c r="D168" s="287"/>
      <c r="E168" s="283"/>
      <c r="F168" s="89">
        <f t="shared" si="7"/>
        <v>0</v>
      </c>
      <c r="G168" s="125" t="s">
        <v>354</v>
      </c>
      <c r="I168" s="125"/>
    </row>
    <row r="169" spans="1:9" s="112" customFormat="1" hidden="1" x14ac:dyDescent="0.3">
      <c r="A169" s="305"/>
      <c r="B169" s="283"/>
      <c r="C169" s="283"/>
      <c r="D169" s="287"/>
      <c r="E169" s="283"/>
      <c r="F169" s="89">
        <f t="shared" si="7"/>
        <v>0</v>
      </c>
      <c r="G169" s="125" t="s">
        <v>354</v>
      </c>
      <c r="I169" s="125"/>
    </row>
    <row r="170" spans="1:9" s="112" customFormat="1" hidden="1" x14ac:dyDescent="0.3">
      <c r="A170" s="305"/>
      <c r="B170" s="283"/>
      <c r="C170" s="283"/>
      <c r="D170" s="287"/>
      <c r="E170" s="283"/>
      <c r="F170" s="89">
        <f t="shared" si="7"/>
        <v>0</v>
      </c>
      <c r="G170" s="125" t="s">
        <v>354</v>
      </c>
      <c r="I170" s="125"/>
    </row>
    <row r="171" spans="1:9" s="112" customFormat="1" hidden="1" x14ac:dyDescent="0.3">
      <c r="A171" s="305"/>
      <c r="B171" s="283"/>
      <c r="C171" s="283"/>
      <c r="D171" s="287"/>
      <c r="E171" s="283"/>
      <c r="F171" s="89">
        <f t="shared" si="7"/>
        <v>0</v>
      </c>
      <c r="G171" s="125" t="s">
        <v>354</v>
      </c>
      <c r="I171" s="125"/>
    </row>
    <row r="172" spans="1:9" s="112" customFormat="1" hidden="1" x14ac:dyDescent="0.3">
      <c r="A172" s="305"/>
      <c r="B172" s="283"/>
      <c r="C172" s="283"/>
      <c r="D172" s="287"/>
      <c r="E172" s="283"/>
      <c r="F172" s="89">
        <f t="shared" si="7"/>
        <v>0</v>
      </c>
      <c r="G172" s="125" t="s">
        <v>354</v>
      </c>
      <c r="I172" s="125"/>
    </row>
    <row r="173" spans="1:9" s="112" customFormat="1" hidden="1" x14ac:dyDescent="0.3">
      <c r="A173" s="305"/>
      <c r="B173" s="283"/>
      <c r="C173" s="283"/>
      <c r="D173" s="287"/>
      <c r="E173" s="283"/>
      <c r="F173" s="89">
        <f t="shared" si="7"/>
        <v>0</v>
      </c>
      <c r="G173" s="125" t="s">
        <v>354</v>
      </c>
      <c r="I173" s="125"/>
    </row>
    <row r="174" spans="1:9" s="112" customFormat="1" hidden="1" x14ac:dyDescent="0.3">
      <c r="A174" s="305"/>
      <c r="B174" s="283"/>
      <c r="C174" s="283"/>
      <c r="D174" s="287"/>
      <c r="E174" s="283"/>
      <c r="F174" s="89">
        <f t="shared" si="7"/>
        <v>0</v>
      </c>
      <c r="G174" s="125" t="s">
        <v>354</v>
      </c>
      <c r="I174" s="125"/>
    </row>
    <row r="175" spans="1:9" s="112" customFormat="1" hidden="1" x14ac:dyDescent="0.3">
      <c r="A175" s="305"/>
      <c r="B175" s="283"/>
      <c r="C175" s="283"/>
      <c r="D175" s="287"/>
      <c r="E175" s="283"/>
      <c r="F175" s="89">
        <f t="shared" si="7"/>
        <v>0</v>
      </c>
      <c r="G175" s="125" t="s">
        <v>354</v>
      </c>
      <c r="I175" s="125"/>
    </row>
    <row r="176" spans="1:9" s="112" customFormat="1" hidden="1" x14ac:dyDescent="0.3">
      <c r="A176" s="305"/>
      <c r="B176" s="283"/>
      <c r="C176" s="283"/>
      <c r="D176" s="287"/>
      <c r="E176" s="283"/>
      <c r="F176" s="89">
        <f t="shared" si="7"/>
        <v>0</v>
      </c>
      <c r="G176" s="125" t="s">
        <v>354</v>
      </c>
      <c r="I176" s="125"/>
    </row>
    <row r="177" spans="1:9" s="112" customFormat="1" hidden="1" x14ac:dyDescent="0.3">
      <c r="A177" s="305"/>
      <c r="B177" s="283"/>
      <c r="C177" s="283"/>
      <c r="D177" s="287"/>
      <c r="E177" s="283"/>
      <c r="F177" s="89">
        <f t="shared" si="7"/>
        <v>0</v>
      </c>
      <c r="G177" s="125" t="s">
        <v>354</v>
      </c>
      <c r="I177" s="125"/>
    </row>
    <row r="178" spans="1:9" s="112" customFormat="1" hidden="1" x14ac:dyDescent="0.3">
      <c r="A178" s="305"/>
      <c r="B178" s="283"/>
      <c r="C178" s="283"/>
      <c r="D178" s="287"/>
      <c r="E178" s="283"/>
      <c r="F178" s="89">
        <f t="shared" si="7"/>
        <v>0</v>
      </c>
      <c r="G178" s="125" t="s">
        <v>354</v>
      </c>
      <c r="I178" s="125"/>
    </row>
    <row r="179" spans="1:9" s="112" customFormat="1" hidden="1" x14ac:dyDescent="0.3">
      <c r="A179" s="305"/>
      <c r="B179" s="283"/>
      <c r="C179" s="283"/>
      <c r="D179" s="287"/>
      <c r="E179" s="283"/>
      <c r="F179" s="89">
        <f t="shared" si="7"/>
        <v>0</v>
      </c>
      <c r="G179" s="125" t="s">
        <v>354</v>
      </c>
      <c r="I179" s="125"/>
    </row>
    <row r="180" spans="1:9" s="112" customFormat="1" hidden="1" x14ac:dyDescent="0.3">
      <c r="A180" s="305"/>
      <c r="B180" s="283"/>
      <c r="C180" s="283"/>
      <c r="D180" s="287"/>
      <c r="E180" s="283"/>
      <c r="F180" s="89">
        <f t="shared" si="7"/>
        <v>0</v>
      </c>
      <c r="G180" s="125" t="s">
        <v>354</v>
      </c>
      <c r="I180" s="125"/>
    </row>
    <row r="181" spans="1:9" s="112" customFormat="1" hidden="1" x14ac:dyDescent="0.3">
      <c r="A181" s="305"/>
      <c r="B181" s="283"/>
      <c r="C181" s="283"/>
      <c r="D181" s="287"/>
      <c r="E181" s="283"/>
      <c r="F181" s="89">
        <f t="shared" si="7"/>
        <v>0</v>
      </c>
      <c r="G181" s="125" t="s">
        <v>354</v>
      </c>
      <c r="I181" s="125"/>
    </row>
    <row r="182" spans="1:9" s="112" customFormat="1" hidden="1" x14ac:dyDescent="0.3">
      <c r="A182" s="305"/>
      <c r="B182" s="283"/>
      <c r="C182" s="283"/>
      <c r="D182" s="287"/>
      <c r="E182" s="283"/>
      <c r="F182" s="89">
        <f t="shared" si="7"/>
        <v>0</v>
      </c>
      <c r="G182" s="125" t="s">
        <v>354</v>
      </c>
      <c r="I182" s="125"/>
    </row>
    <row r="183" spans="1:9" s="112" customFormat="1" hidden="1" x14ac:dyDescent="0.3">
      <c r="A183" s="305"/>
      <c r="B183" s="283"/>
      <c r="C183" s="283"/>
      <c r="D183" s="287"/>
      <c r="E183" s="283"/>
      <c r="F183" s="89">
        <f t="shared" si="7"/>
        <v>0</v>
      </c>
      <c r="G183" s="125" t="s">
        <v>354</v>
      </c>
      <c r="I183" s="125"/>
    </row>
    <row r="184" spans="1:9" s="112" customFormat="1" hidden="1" x14ac:dyDescent="0.3">
      <c r="A184" s="305"/>
      <c r="B184" s="283"/>
      <c r="C184" s="283"/>
      <c r="D184" s="287"/>
      <c r="E184" s="283"/>
      <c r="F184" s="89">
        <f t="shared" si="7"/>
        <v>0</v>
      </c>
      <c r="G184" s="125" t="s">
        <v>354</v>
      </c>
      <c r="I184" s="125"/>
    </row>
    <row r="185" spans="1:9" s="112" customFormat="1" hidden="1" x14ac:dyDescent="0.3">
      <c r="A185" s="305"/>
      <c r="B185" s="283"/>
      <c r="C185" s="283"/>
      <c r="D185" s="287"/>
      <c r="E185" s="283"/>
      <c r="F185" s="89">
        <f t="shared" si="7"/>
        <v>0</v>
      </c>
      <c r="G185" s="125" t="s">
        <v>354</v>
      </c>
      <c r="I185" s="125"/>
    </row>
    <row r="186" spans="1:9" s="112" customFormat="1" hidden="1" x14ac:dyDescent="0.3">
      <c r="A186" s="305"/>
      <c r="B186" s="283"/>
      <c r="C186" s="283"/>
      <c r="D186" s="287"/>
      <c r="E186" s="283"/>
      <c r="F186" s="89">
        <f t="shared" si="7"/>
        <v>0</v>
      </c>
      <c r="G186" s="125" t="s">
        <v>354</v>
      </c>
      <c r="I186" s="125"/>
    </row>
    <row r="187" spans="1:9" s="112" customFormat="1" hidden="1" x14ac:dyDescent="0.3">
      <c r="A187" s="305"/>
      <c r="B187" s="283"/>
      <c r="C187" s="283"/>
      <c r="D187" s="287"/>
      <c r="E187" s="283"/>
      <c r="F187" s="89">
        <f t="shared" si="7"/>
        <v>0</v>
      </c>
      <c r="G187" s="125" t="s">
        <v>354</v>
      </c>
      <c r="I187" s="125"/>
    </row>
    <row r="188" spans="1:9" s="112" customFormat="1" hidden="1" x14ac:dyDescent="0.3">
      <c r="A188" s="305"/>
      <c r="B188" s="283"/>
      <c r="C188" s="283"/>
      <c r="D188" s="287"/>
      <c r="E188" s="283"/>
      <c r="F188" s="89">
        <f t="shared" si="7"/>
        <v>0</v>
      </c>
      <c r="G188" s="125" t="s">
        <v>354</v>
      </c>
      <c r="I188" s="125"/>
    </row>
    <row r="189" spans="1:9" s="112" customFormat="1" hidden="1" x14ac:dyDescent="0.3">
      <c r="A189" s="305"/>
      <c r="B189" s="283"/>
      <c r="C189" s="283"/>
      <c r="D189" s="287"/>
      <c r="E189" s="283"/>
      <c r="F189" s="89">
        <f t="shared" si="7"/>
        <v>0</v>
      </c>
      <c r="G189" s="125" t="s">
        <v>354</v>
      </c>
      <c r="I189" s="125"/>
    </row>
    <row r="190" spans="1:9" s="112" customFormat="1" hidden="1" x14ac:dyDescent="0.3">
      <c r="A190" s="305"/>
      <c r="B190" s="283"/>
      <c r="C190" s="283"/>
      <c r="D190" s="287"/>
      <c r="E190" s="283"/>
      <c r="F190" s="89">
        <f t="shared" si="7"/>
        <v>0</v>
      </c>
      <c r="G190" s="125" t="s">
        <v>354</v>
      </c>
      <c r="I190" s="125"/>
    </row>
    <row r="191" spans="1:9" s="112" customFormat="1" hidden="1" x14ac:dyDescent="0.3">
      <c r="A191" s="305"/>
      <c r="B191" s="283"/>
      <c r="C191" s="283"/>
      <c r="D191" s="287"/>
      <c r="E191" s="283"/>
      <c r="F191" s="89">
        <f t="shared" si="7"/>
        <v>0</v>
      </c>
      <c r="G191" s="125" t="s">
        <v>354</v>
      </c>
      <c r="I191" s="125"/>
    </row>
    <row r="192" spans="1:9" s="112" customFormat="1" hidden="1" x14ac:dyDescent="0.3">
      <c r="A192" s="305"/>
      <c r="B192" s="283"/>
      <c r="C192" s="283"/>
      <c r="D192" s="287"/>
      <c r="E192" s="283"/>
      <c r="F192" s="89">
        <f t="shared" si="7"/>
        <v>0</v>
      </c>
      <c r="G192" s="125" t="s">
        <v>354</v>
      </c>
      <c r="I192" s="125"/>
    </row>
    <row r="193" spans="1:9" s="112" customFormat="1" hidden="1" x14ac:dyDescent="0.3">
      <c r="A193" s="305"/>
      <c r="B193" s="283"/>
      <c r="C193" s="283"/>
      <c r="D193" s="287"/>
      <c r="E193" s="283"/>
      <c r="F193" s="89">
        <f t="shared" si="7"/>
        <v>0</v>
      </c>
      <c r="G193" s="125" t="s">
        <v>354</v>
      </c>
      <c r="I193" s="125"/>
    </row>
    <row r="194" spans="1:9" s="112" customFormat="1" hidden="1" x14ac:dyDescent="0.3">
      <c r="A194" s="305"/>
      <c r="B194" s="283"/>
      <c r="C194" s="283"/>
      <c r="D194" s="287"/>
      <c r="E194" s="283"/>
      <c r="F194" s="89">
        <f t="shared" si="7"/>
        <v>0</v>
      </c>
      <c r="G194" s="125" t="s">
        <v>354</v>
      </c>
      <c r="I194" s="125"/>
    </row>
    <row r="195" spans="1:9" s="112" customFormat="1" hidden="1" x14ac:dyDescent="0.3">
      <c r="A195" s="305"/>
      <c r="B195" s="283"/>
      <c r="C195" s="283"/>
      <c r="D195" s="287"/>
      <c r="E195" s="283"/>
      <c r="F195" s="89">
        <f t="shared" si="7"/>
        <v>0</v>
      </c>
      <c r="G195" s="125" t="s">
        <v>354</v>
      </c>
      <c r="I195" s="125"/>
    </row>
    <row r="196" spans="1:9" s="112" customFormat="1" hidden="1" x14ac:dyDescent="0.3">
      <c r="A196" s="305"/>
      <c r="B196" s="283"/>
      <c r="C196" s="283"/>
      <c r="D196" s="287"/>
      <c r="E196" s="283"/>
      <c r="F196" s="89">
        <f t="shared" si="7"/>
        <v>0</v>
      </c>
      <c r="G196" s="125" t="s">
        <v>354</v>
      </c>
      <c r="I196" s="125"/>
    </row>
    <row r="197" spans="1:9" s="112" customFormat="1" hidden="1" x14ac:dyDescent="0.3">
      <c r="A197" s="305"/>
      <c r="B197" s="283"/>
      <c r="C197" s="283"/>
      <c r="D197" s="287"/>
      <c r="E197" s="283"/>
      <c r="F197" s="89">
        <f t="shared" si="7"/>
        <v>0</v>
      </c>
      <c r="G197" s="125" t="s">
        <v>354</v>
      </c>
      <c r="I197" s="125"/>
    </row>
    <row r="198" spans="1:9" s="112" customFormat="1" hidden="1" x14ac:dyDescent="0.3">
      <c r="A198" s="305"/>
      <c r="B198" s="283"/>
      <c r="C198" s="283"/>
      <c r="D198" s="287"/>
      <c r="E198" s="283"/>
      <c r="F198" s="89">
        <f t="shared" si="7"/>
        <v>0</v>
      </c>
      <c r="G198" s="125" t="s">
        <v>354</v>
      </c>
      <c r="I198" s="125"/>
    </row>
    <row r="199" spans="1:9" s="112" customFormat="1" hidden="1" x14ac:dyDescent="0.3">
      <c r="A199" s="305"/>
      <c r="B199" s="283"/>
      <c r="C199" s="283"/>
      <c r="D199" s="287"/>
      <c r="E199" s="283"/>
      <c r="F199" s="89">
        <f t="shared" si="7"/>
        <v>0</v>
      </c>
      <c r="G199" s="125" t="s">
        <v>354</v>
      </c>
      <c r="I199" s="125"/>
    </row>
    <row r="200" spans="1:9" s="112" customFormat="1" hidden="1" x14ac:dyDescent="0.3">
      <c r="A200" s="305"/>
      <c r="B200" s="283"/>
      <c r="C200" s="283"/>
      <c r="D200" s="287"/>
      <c r="E200" s="283"/>
      <c r="F200" s="89">
        <f t="shared" si="7"/>
        <v>0</v>
      </c>
      <c r="G200" s="125" t="s">
        <v>354</v>
      </c>
      <c r="I200" s="125"/>
    </row>
    <row r="201" spans="1:9" s="112" customFormat="1" hidden="1" x14ac:dyDescent="0.3">
      <c r="A201" s="305"/>
      <c r="B201" s="283"/>
      <c r="C201" s="283"/>
      <c r="D201" s="287"/>
      <c r="E201" s="283"/>
      <c r="F201" s="89">
        <f t="shared" si="7"/>
        <v>0</v>
      </c>
      <c r="G201" s="125" t="s">
        <v>354</v>
      </c>
      <c r="I201" s="125"/>
    </row>
    <row r="202" spans="1:9" s="112" customFormat="1" hidden="1" x14ac:dyDescent="0.3">
      <c r="A202" s="305"/>
      <c r="B202" s="283"/>
      <c r="C202" s="283"/>
      <c r="D202" s="287"/>
      <c r="E202" s="283"/>
      <c r="F202" s="89">
        <f t="shared" si="7"/>
        <v>0</v>
      </c>
      <c r="G202" s="125" t="s">
        <v>354</v>
      </c>
      <c r="I202" s="125"/>
    </row>
    <row r="203" spans="1:9" s="112" customFormat="1" hidden="1" x14ac:dyDescent="0.3">
      <c r="A203" s="305"/>
      <c r="B203" s="283"/>
      <c r="C203" s="283"/>
      <c r="D203" s="287"/>
      <c r="E203" s="283"/>
      <c r="F203" s="89">
        <f t="shared" si="7"/>
        <v>0</v>
      </c>
      <c r="G203" s="125" t="s">
        <v>354</v>
      </c>
      <c r="I203" s="125"/>
    </row>
    <row r="204" spans="1:9" s="112" customFormat="1" hidden="1" x14ac:dyDescent="0.3">
      <c r="A204" s="305"/>
      <c r="B204" s="283"/>
      <c r="C204" s="283"/>
      <c r="D204" s="287"/>
      <c r="E204" s="283"/>
      <c r="F204" s="89">
        <f t="shared" si="7"/>
        <v>0</v>
      </c>
      <c r="G204" s="125" t="s">
        <v>354</v>
      </c>
      <c r="I204" s="125"/>
    </row>
    <row r="205" spans="1:9" s="112" customFormat="1" hidden="1" x14ac:dyDescent="0.3">
      <c r="A205" s="305"/>
      <c r="B205" s="283"/>
      <c r="C205" s="283"/>
      <c r="D205" s="287"/>
      <c r="E205" s="283"/>
      <c r="F205" s="89">
        <f t="shared" si="7"/>
        <v>0</v>
      </c>
      <c r="G205" s="125" t="s">
        <v>354</v>
      </c>
      <c r="I205" s="125"/>
    </row>
    <row r="206" spans="1:9" s="112" customFormat="1" hidden="1" x14ac:dyDescent="0.3">
      <c r="A206" s="305"/>
      <c r="B206" s="283"/>
      <c r="C206" s="283"/>
      <c r="D206" s="287"/>
      <c r="E206" s="283"/>
      <c r="F206" s="89">
        <f t="shared" si="7"/>
        <v>0</v>
      </c>
      <c r="G206" s="125" t="s">
        <v>354</v>
      </c>
      <c r="I206" s="125"/>
    </row>
    <row r="207" spans="1:9" s="112" customFormat="1" hidden="1" x14ac:dyDescent="0.3">
      <c r="A207" s="305"/>
      <c r="B207" s="283"/>
      <c r="C207" s="283"/>
      <c r="D207" s="287"/>
      <c r="E207" s="283"/>
      <c r="F207" s="89">
        <f t="shared" si="7"/>
        <v>0</v>
      </c>
      <c r="G207" s="125" t="s">
        <v>354</v>
      </c>
      <c r="I207" s="125"/>
    </row>
    <row r="208" spans="1:9" s="112" customFormat="1" hidden="1" x14ac:dyDescent="0.3">
      <c r="A208" s="305"/>
      <c r="B208" s="283"/>
      <c r="C208" s="283"/>
      <c r="D208" s="287"/>
      <c r="E208" s="283"/>
      <c r="F208" s="89">
        <f t="shared" si="7"/>
        <v>0</v>
      </c>
      <c r="G208" s="125" t="s">
        <v>354</v>
      </c>
      <c r="I208" s="125"/>
    </row>
    <row r="209" spans="1:9" s="112" customFormat="1" hidden="1" x14ac:dyDescent="0.3">
      <c r="A209" s="305"/>
      <c r="B209" s="283"/>
      <c r="C209" s="283"/>
      <c r="D209" s="287"/>
      <c r="E209" s="283"/>
      <c r="F209" s="89">
        <f t="shared" si="7"/>
        <v>0</v>
      </c>
      <c r="G209" s="125" t="s">
        <v>354</v>
      </c>
      <c r="I209" s="125"/>
    </row>
    <row r="210" spans="1:9" s="112" customFormat="1" hidden="1" x14ac:dyDescent="0.3">
      <c r="A210" s="305"/>
      <c r="B210" s="283"/>
      <c r="C210" s="283"/>
      <c r="D210" s="287"/>
      <c r="E210" s="283"/>
      <c r="F210" s="89">
        <f t="shared" si="7"/>
        <v>0</v>
      </c>
      <c r="G210" s="125" t="s">
        <v>354</v>
      </c>
      <c r="I210" s="125"/>
    </row>
    <row r="211" spans="1:9" s="112" customFormat="1" hidden="1" x14ac:dyDescent="0.3">
      <c r="A211" s="305"/>
      <c r="B211" s="283"/>
      <c r="C211" s="283"/>
      <c r="D211" s="287"/>
      <c r="E211" s="283"/>
      <c r="F211" s="89">
        <f t="shared" si="7"/>
        <v>0</v>
      </c>
      <c r="G211" s="125" t="s">
        <v>354</v>
      </c>
      <c r="I211" s="125"/>
    </row>
    <row r="212" spans="1:9" s="112" customFormat="1" hidden="1" x14ac:dyDescent="0.3">
      <c r="A212" s="305"/>
      <c r="B212" s="283"/>
      <c r="C212" s="283"/>
      <c r="D212" s="287"/>
      <c r="E212" s="283"/>
      <c r="F212" s="89">
        <f t="shared" si="7"/>
        <v>0</v>
      </c>
      <c r="G212" s="125" t="s">
        <v>354</v>
      </c>
      <c r="I212" s="125"/>
    </row>
    <row r="213" spans="1:9" s="112" customFormat="1" hidden="1" x14ac:dyDescent="0.3">
      <c r="A213" s="305"/>
      <c r="B213" s="283"/>
      <c r="C213" s="283"/>
      <c r="D213" s="287"/>
      <c r="E213" s="283"/>
      <c r="F213" s="89">
        <f t="shared" si="7"/>
        <v>0</v>
      </c>
      <c r="G213" s="125" t="s">
        <v>354</v>
      </c>
      <c r="I213" s="125"/>
    </row>
    <row r="214" spans="1:9" s="112" customFormat="1" hidden="1" x14ac:dyDescent="0.3">
      <c r="A214" s="305"/>
      <c r="B214" s="283"/>
      <c r="C214" s="283"/>
      <c r="D214" s="287"/>
      <c r="E214" s="283"/>
      <c r="F214" s="89">
        <f t="shared" si="7"/>
        <v>0</v>
      </c>
      <c r="G214" s="125" t="s">
        <v>354</v>
      </c>
      <c r="I214" s="125"/>
    </row>
    <row r="215" spans="1:9" s="112" customFormat="1" hidden="1" x14ac:dyDescent="0.3">
      <c r="A215" s="305"/>
      <c r="B215" s="283"/>
      <c r="C215" s="283"/>
      <c r="D215" s="287"/>
      <c r="E215" s="283"/>
      <c r="F215" s="89">
        <f t="shared" si="7"/>
        <v>0</v>
      </c>
      <c r="G215" s="125" t="s">
        <v>354</v>
      </c>
      <c r="I215" s="125"/>
    </row>
    <row r="216" spans="1:9" s="112" customFormat="1" hidden="1" x14ac:dyDescent="0.3">
      <c r="A216" s="305"/>
      <c r="B216" s="283"/>
      <c r="C216" s="283"/>
      <c r="D216" s="287"/>
      <c r="E216" s="283"/>
      <c r="F216" s="89">
        <f t="shared" si="7"/>
        <v>0</v>
      </c>
      <c r="G216" s="125" t="s">
        <v>354</v>
      </c>
      <c r="I216" s="125"/>
    </row>
    <row r="217" spans="1:9" s="112" customFormat="1" hidden="1" x14ac:dyDescent="0.3">
      <c r="A217" s="305"/>
      <c r="B217" s="283"/>
      <c r="C217" s="283"/>
      <c r="D217" s="287"/>
      <c r="E217" s="283"/>
      <c r="F217" s="89">
        <f t="shared" si="7"/>
        <v>0</v>
      </c>
      <c r="G217" s="125" t="s">
        <v>354</v>
      </c>
      <c r="I217" s="125"/>
    </row>
    <row r="218" spans="1:9" s="112" customFormat="1" hidden="1" x14ac:dyDescent="0.3">
      <c r="A218" s="305"/>
      <c r="B218" s="283"/>
      <c r="C218" s="283"/>
      <c r="D218" s="287"/>
      <c r="E218" s="283"/>
      <c r="F218" s="89">
        <f t="shared" si="7"/>
        <v>0</v>
      </c>
      <c r="G218" s="125" t="s">
        <v>354</v>
      </c>
      <c r="I218" s="125"/>
    </row>
    <row r="219" spans="1:9" s="112" customFormat="1" hidden="1" x14ac:dyDescent="0.3">
      <c r="A219" s="305"/>
      <c r="B219" s="283"/>
      <c r="C219" s="283"/>
      <c r="D219" s="287"/>
      <c r="E219" s="283"/>
      <c r="F219" s="89">
        <f t="shared" si="7"/>
        <v>0</v>
      </c>
      <c r="G219" s="125" t="s">
        <v>354</v>
      </c>
      <c r="I219" s="125"/>
    </row>
    <row r="220" spans="1:9" s="112" customFormat="1" hidden="1" x14ac:dyDescent="0.3">
      <c r="A220" s="305"/>
      <c r="B220" s="283"/>
      <c r="C220" s="283"/>
      <c r="D220" s="287"/>
      <c r="E220" s="283"/>
      <c r="F220" s="89">
        <f t="shared" si="7"/>
        <v>0</v>
      </c>
      <c r="G220" s="125" t="s">
        <v>354</v>
      </c>
      <c r="I220" s="125"/>
    </row>
    <row r="221" spans="1:9" s="112" customFormat="1" hidden="1" x14ac:dyDescent="0.3">
      <c r="A221" s="305"/>
      <c r="B221" s="283"/>
      <c r="C221" s="283"/>
      <c r="D221" s="287"/>
      <c r="E221" s="283"/>
      <c r="F221" s="89">
        <f t="shared" si="7"/>
        <v>0</v>
      </c>
      <c r="G221" s="125" t="s">
        <v>354</v>
      </c>
      <c r="I221" s="125"/>
    </row>
    <row r="222" spans="1:9" s="112" customFormat="1" hidden="1" x14ac:dyDescent="0.3">
      <c r="A222" s="305"/>
      <c r="B222" s="283"/>
      <c r="C222" s="283"/>
      <c r="D222" s="287"/>
      <c r="E222" s="283"/>
      <c r="F222" s="89">
        <f t="shared" si="7"/>
        <v>0</v>
      </c>
      <c r="G222" s="125" t="s">
        <v>354</v>
      </c>
      <c r="I222" s="125"/>
    </row>
    <row r="223" spans="1:9" s="112" customFormat="1" hidden="1" x14ac:dyDescent="0.3">
      <c r="A223" s="305"/>
      <c r="B223" s="283"/>
      <c r="C223" s="283"/>
      <c r="D223" s="287"/>
      <c r="E223" s="283"/>
      <c r="F223" s="89">
        <f t="shared" si="7"/>
        <v>0</v>
      </c>
      <c r="G223" s="125" t="s">
        <v>354</v>
      </c>
      <c r="I223" s="125"/>
    </row>
    <row r="224" spans="1:9" s="112" customFormat="1" hidden="1" x14ac:dyDescent="0.3">
      <c r="A224" s="305"/>
      <c r="B224" s="283"/>
      <c r="C224" s="283"/>
      <c r="D224" s="287"/>
      <c r="E224" s="283"/>
      <c r="F224" s="89">
        <f t="shared" si="7"/>
        <v>0</v>
      </c>
      <c r="G224" s="125" t="s">
        <v>354</v>
      </c>
      <c r="I224" s="125"/>
    </row>
    <row r="225" spans="1:9" s="112" customFormat="1" hidden="1" x14ac:dyDescent="0.3">
      <c r="A225" s="305"/>
      <c r="B225" s="283"/>
      <c r="C225" s="283"/>
      <c r="D225" s="287"/>
      <c r="E225" s="283"/>
      <c r="F225" s="89">
        <f t="shared" si="7"/>
        <v>0</v>
      </c>
      <c r="G225" s="125" t="s">
        <v>354</v>
      </c>
      <c r="I225" s="125"/>
    </row>
    <row r="226" spans="1:9" s="112" customFormat="1" hidden="1" x14ac:dyDescent="0.3">
      <c r="A226" s="305"/>
      <c r="B226" s="283"/>
      <c r="C226" s="283"/>
      <c r="D226" s="287"/>
      <c r="E226" s="283"/>
      <c r="F226" s="89">
        <f t="shared" si="7"/>
        <v>0</v>
      </c>
      <c r="G226" s="125" t="s">
        <v>354</v>
      </c>
      <c r="I226" s="125"/>
    </row>
    <row r="227" spans="1:9" s="112" customFormat="1" hidden="1" x14ac:dyDescent="0.3">
      <c r="A227" s="305"/>
      <c r="B227" s="283"/>
      <c r="C227" s="283"/>
      <c r="D227" s="287"/>
      <c r="E227" s="283"/>
      <c r="F227" s="89">
        <f t="shared" si="7"/>
        <v>0</v>
      </c>
      <c r="G227" s="125" t="s">
        <v>354</v>
      </c>
      <c r="I227" s="125"/>
    </row>
    <row r="228" spans="1:9" s="112" customFormat="1" hidden="1" x14ac:dyDescent="0.3">
      <c r="A228" s="305"/>
      <c r="B228" s="283"/>
      <c r="C228" s="283"/>
      <c r="D228" s="287"/>
      <c r="E228" s="283"/>
      <c r="F228" s="89">
        <f t="shared" si="7"/>
        <v>0</v>
      </c>
      <c r="G228" s="125" t="s">
        <v>354</v>
      </c>
      <c r="I228" s="125"/>
    </row>
    <row r="229" spans="1:9" s="112" customFormat="1" hidden="1" x14ac:dyDescent="0.3">
      <c r="A229" s="305"/>
      <c r="B229" s="283"/>
      <c r="C229" s="283"/>
      <c r="D229" s="287"/>
      <c r="E229" s="283"/>
      <c r="F229" s="89">
        <f t="shared" si="7"/>
        <v>0</v>
      </c>
      <c r="G229" s="125" t="s">
        <v>354</v>
      </c>
      <c r="I229" s="125"/>
    </row>
    <row r="230" spans="1:9" s="112" customFormat="1" hidden="1" x14ac:dyDescent="0.3">
      <c r="A230" s="305"/>
      <c r="B230" s="283"/>
      <c r="C230" s="283"/>
      <c r="D230" s="287"/>
      <c r="E230" s="283"/>
      <c r="F230" s="89">
        <f t="shared" si="7"/>
        <v>0</v>
      </c>
      <c r="G230" s="125" t="s">
        <v>354</v>
      </c>
      <c r="I230" s="125"/>
    </row>
    <row r="231" spans="1:9" s="112" customFormat="1" hidden="1" x14ac:dyDescent="0.3">
      <c r="A231" s="305"/>
      <c r="B231" s="283"/>
      <c r="C231" s="283"/>
      <c r="D231" s="287"/>
      <c r="E231" s="283"/>
      <c r="F231" s="89">
        <f t="shared" si="7"/>
        <v>0</v>
      </c>
      <c r="G231" s="125" t="s">
        <v>354</v>
      </c>
      <c r="I231" s="125"/>
    </row>
    <row r="232" spans="1:9" s="112" customFormat="1" hidden="1" x14ac:dyDescent="0.3">
      <c r="A232" s="305"/>
      <c r="B232" s="283"/>
      <c r="C232" s="283"/>
      <c r="D232" s="287"/>
      <c r="E232" s="283"/>
      <c r="F232" s="89">
        <f t="shared" si="7"/>
        <v>0</v>
      </c>
      <c r="G232" s="125" t="s">
        <v>354</v>
      </c>
      <c r="I232" s="125"/>
    </row>
    <row r="233" spans="1:9" s="112" customFormat="1" hidden="1" x14ac:dyDescent="0.3">
      <c r="A233" s="305"/>
      <c r="B233" s="283"/>
      <c r="C233" s="283"/>
      <c r="D233" s="287"/>
      <c r="E233" s="283"/>
      <c r="F233" s="89">
        <f t="shared" si="7"/>
        <v>0</v>
      </c>
      <c r="G233" s="125" t="s">
        <v>354</v>
      </c>
      <c r="I233" s="125"/>
    </row>
    <row r="234" spans="1:9" s="112" customFormat="1" hidden="1" x14ac:dyDescent="0.3">
      <c r="A234" s="305"/>
      <c r="B234" s="283"/>
      <c r="C234" s="283"/>
      <c r="D234" s="287"/>
      <c r="E234" s="283"/>
      <c r="F234" s="89">
        <f t="shared" si="7"/>
        <v>0</v>
      </c>
      <c r="G234" s="125" t="s">
        <v>354</v>
      </c>
      <c r="I234" s="125"/>
    </row>
    <row r="235" spans="1:9" s="112" customFormat="1" hidden="1" x14ac:dyDescent="0.3">
      <c r="A235" s="305"/>
      <c r="B235" s="283"/>
      <c r="C235" s="283"/>
      <c r="D235" s="287"/>
      <c r="E235" s="283"/>
      <c r="F235" s="89">
        <f t="shared" si="7"/>
        <v>0</v>
      </c>
      <c r="G235" s="125" t="s">
        <v>354</v>
      </c>
      <c r="I235" s="125"/>
    </row>
    <row r="236" spans="1:9" s="112" customFormat="1" hidden="1" x14ac:dyDescent="0.3">
      <c r="A236" s="305"/>
      <c r="B236" s="283"/>
      <c r="C236" s="283"/>
      <c r="D236" s="287"/>
      <c r="E236" s="283"/>
      <c r="F236" s="89">
        <f t="shared" si="7"/>
        <v>0</v>
      </c>
      <c r="G236" s="125" t="s">
        <v>354</v>
      </c>
      <c r="I236" s="125"/>
    </row>
    <row r="237" spans="1:9" s="112" customFormat="1" hidden="1" x14ac:dyDescent="0.3">
      <c r="A237" s="305"/>
      <c r="B237" s="283"/>
      <c r="C237" s="283"/>
      <c r="D237" s="287"/>
      <c r="E237" s="283"/>
      <c r="F237" s="89">
        <f t="shared" si="7"/>
        <v>0</v>
      </c>
      <c r="G237" s="125" t="s">
        <v>354</v>
      </c>
      <c r="I237" s="125"/>
    </row>
    <row r="238" spans="1:9" s="112" customFormat="1" hidden="1" x14ac:dyDescent="0.3">
      <c r="A238" s="305"/>
      <c r="B238" s="283"/>
      <c r="C238" s="283"/>
      <c r="D238" s="287"/>
      <c r="E238" s="283"/>
      <c r="F238" s="89">
        <f t="shared" si="7"/>
        <v>0</v>
      </c>
      <c r="G238" s="125" t="s">
        <v>354</v>
      </c>
      <c r="I238" s="125"/>
    </row>
    <row r="239" spans="1:9" s="112" customFormat="1" hidden="1" x14ac:dyDescent="0.3">
      <c r="A239" s="305"/>
      <c r="B239" s="283"/>
      <c r="C239" s="283"/>
      <c r="D239" s="287"/>
      <c r="E239" s="283"/>
      <c r="F239" s="89">
        <f t="shared" si="7"/>
        <v>0</v>
      </c>
      <c r="G239" s="125" t="s">
        <v>354</v>
      </c>
      <c r="I239" s="125"/>
    </row>
    <row r="240" spans="1:9" s="112" customFormat="1" hidden="1" x14ac:dyDescent="0.3">
      <c r="A240" s="305"/>
      <c r="B240" s="283"/>
      <c r="C240" s="283"/>
      <c r="D240" s="287"/>
      <c r="E240" s="283"/>
      <c r="F240" s="89">
        <f t="shared" si="7"/>
        <v>0</v>
      </c>
      <c r="G240" s="125" t="s">
        <v>354</v>
      </c>
      <c r="I240" s="125"/>
    </row>
    <row r="241" spans="1:9" s="112" customFormat="1" hidden="1" x14ac:dyDescent="0.3">
      <c r="A241" s="305"/>
      <c r="B241" s="283"/>
      <c r="C241" s="283"/>
      <c r="D241" s="287"/>
      <c r="E241" s="283"/>
      <c r="F241" s="89">
        <f t="shared" si="7"/>
        <v>0</v>
      </c>
      <c r="G241" s="125" t="s">
        <v>354</v>
      </c>
      <c r="I241" s="125"/>
    </row>
    <row r="242" spans="1:9" s="112" customFormat="1" hidden="1" x14ac:dyDescent="0.3">
      <c r="A242" s="305"/>
      <c r="B242" s="283"/>
      <c r="C242" s="283"/>
      <c r="D242" s="287"/>
      <c r="E242" s="283"/>
      <c r="F242" s="89">
        <f t="shared" si="7"/>
        <v>0</v>
      </c>
      <c r="G242" s="125" t="s">
        <v>354</v>
      </c>
      <c r="I242" s="125"/>
    </row>
    <row r="243" spans="1:9" s="112" customFormat="1" hidden="1" x14ac:dyDescent="0.3">
      <c r="A243" s="305"/>
      <c r="B243" s="283"/>
      <c r="C243" s="283"/>
      <c r="D243" s="287"/>
      <c r="E243" s="283"/>
      <c r="F243" s="89">
        <f t="shared" si="7"/>
        <v>0</v>
      </c>
      <c r="G243" s="125" t="s">
        <v>354</v>
      </c>
      <c r="I243" s="125"/>
    </row>
    <row r="244" spans="1:9" s="112" customFormat="1" hidden="1" x14ac:dyDescent="0.3">
      <c r="A244" s="305"/>
      <c r="B244" s="283"/>
      <c r="C244" s="283"/>
      <c r="D244" s="287"/>
      <c r="E244" s="283"/>
      <c r="F244" s="89">
        <f t="shared" si="7"/>
        <v>0</v>
      </c>
      <c r="G244" s="125" t="s">
        <v>354</v>
      </c>
      <c r="I244" s="125"/>
    </row>
    <row r="245" spans="1:9" s="112" customFormat="1" hidden="1" x14ac:dyDescent="0.3">
      <c r="A245" s="305"/>
      <c r="B245" s="283"/>
      <c r="C245" s="283"/>
      <c r="D245" s="287"/>
      <c r="E245" s="283"/>
      <c r="F245" s="89">
        <f t="shared" si="7"/>
        <v>0</v>
      </c>
      <c r="G245" s="125" t="s">
        <v>354</v>
      </c>
      <c r="I245" s="125"/>
    </row>
    <row r="246" spans="1:9" s="112" customFormat="1" hidden="1" x14ac:dyDescent="0.3">
      <c r="A246" s="305"/>
      <c r="B246" s="283"/>
      <c r="C246" s="283"/>
      <c r="D246" s="287"/>
      <c r="E246" s="283"/>
      <c r="F246" s="89">
        <f t="shared" si="7"/>
        <v>0</v>
      </c>
      <c r="G246" s="125" t="s">
        <v>354</v>
      </c>
      <c r="I246" s="125"/>
    </row>
    <row r="247" spans="1:9" s="112" customFormat="1" hidden="1" x14ac:dyDescent="0.3">
      <c r="A247" s="305"/>
      <c r="B247" s="283"/>
      <c r="C247" s="283"/>
      <c r="D247" s="287"/>
      <c r="E247" s="283"/>
      <c r="F247" s="89">
        <f t="shared" si="7"/>
        <v>0</v>
      </c>
      <c r="G247" s="125" t="s">
        <v>354</v>
      </c>
      <c r="I247" s="125"/>
    </row>
    <row r="248" spans="1:9" s="112" customFormat="1" hidden="1" x14ac:dyDescent="0.3">
      <c r="A248" s="305"/>
      <c r="B248" s="283"/>
      <c r="C248" s="283"/>
      <c r="D248" s="287"/>
      <c r="E248" s="283"/>
      <c r="F248" s="89">
        <f t="shared" si="7"/>
        <v>0</v>
      </c>
      <c r="G248" s="125" t="s">
        <v>354</v>
      </c>
      <c r="I248" s="125"/>
    </row>
    <row r="249" spans="1:9" s="112" customFormat="1" hidden="1" x14ac:dyDescent="0.3">
      <c r="A249" s="305"/>
      <c r="B249" s="283"/>
      <c r="C249" s="283"/>
      <c r="D249" s="287"/>
      <c r="E249" s="283"/>
      <c r="F249" s="89">
        <f t="shared" si="7"/>
        <v>0</v>
      </c>
      <c r="G249" s="125" t="s">
        <v>354</v>
      </c>
      <c r="I249" s="125"/>
    </row>
    <row r="250" spans="1:9" s="112" customFormat="1" hidden="1" x14ac:dyDescent="0.3">
      <c r="A250" s="305"/>
      <c r="B250" s="283"/>
      <c r="C250" s="283"/>
      <c r="D250" s="287"/>
      <c r="E250" s="283"/>
      <c r="F250" s="89">
        <f t="shared" si="7"/>
        <v>0</v>
      </c>
      <c r="G250" s="125" t="s">
        <v>354</v>
      </c>
      <c r="I250" s="125"/>
    </row>
    <row r="251" spans="1:9" s="112" customFormat="1" hidden="1" x14ac:dyDescent="0.3">
      <c r="A251" s="305"/>
      <c r="B251" s="283"/>
      <c r="C251" s="283"/>
      <c r="D251" s="287"/>
      <c r="E251" s="283"/>
      <c r="F251" s="89">
        <f t="shared" si="7"/>
        <v>0</v>
      </c>
      <c r="G251" s="125" t="s">
        <v>354</v>
      </c>
      <c r="I251" s="125"/>
    </row>
    <row r="252" spans="1:9" s="112" customFormat="1" hidden="1" x14ac:dyDescent="0.3">
      <c r="A252" s="305"/>
      <c r="B252" s="283"/>
      <c r="C252" s="283"/>
      <c r="D252" s="287"/>
      <c r="E252" s="283"/>
      <c r="F252" s="89">
        <f t="shared" si="7"/>
        <v>0</v>
      </c>
      <c r="G252" s="125" t="s">
        <v>354</v>
      </c>
      <c r="I252" s="125"/>
    </row>
    <row r="253" spans="1:9" s="112" customFormat="1" hidden="1" x14ac:dyDescent="0.3">
      <c r="A253" s="305"/>
      <c r="B253" s="283"/>
      <c r="C253" s="283"/>
      <c r="D253" s="287"/>
      <c r="E253" s="283"/>
      <c r="F253" s="89">
        <f t="shared" si="7"/>
        <v>0</v>
      </c>
      <c r="G253" s="125" t="s">
        <v>354</v>
      </c>
      <c r="I253" s="125"/>
    </row>
    <row r="254" spans="1:9" s="112" customFormat="1" hidden="1" x14ac:dyDescent="0.3">
      <c r="A254" s="305"/>
      <c r="B254" s="283"/>
      <c r="C254" s="283"/>
      <c r="D254" s="287"/>
      <c r="E254" s="283"/>
      <c r="F254" s="89">
        <f t="shared" si="7"/>
        <v>0</v>
      </c>
      <c r="G254" s="125" t="s">
        <v>354</v>
      </c>
      <c r="I254" s="125"/>
    </row>
    <row r="255" spans="1:9" s="112" customFormat="1" hidden="1" x14ac:dyDescent="0.3">
      <c r="A255" s="305"/>
      <c r="B255" s="283"/>
      <c r="C255" s="283"/>
      <c r="D255" s="287"/>
      <c r="E255" s="283"/>
      <c r="F255" s="89">
        <f t="shared" si="7"/>
        <v>0</v>
      </c>
      <c r="G255" s="125" t="s">
        <v>354</v>
      </c>
      <c r="I255" s="125"/>
    </row>
    <row r="256" spans="1:9" s="112" customFormat="1" hidden="1" x14ac:dyDescent="0.3">
      <c r="A256" s="305"/>
      <c r="B256" s="283"/>
      <c r="C256" s="283"/>
      <c r="D256" s="287"/>
      <c r="E256" s="283"/>
      <c r="F256" s="89">
        <f t="shared" si="7"/>
        <v>0</v>
      </c>
      <c r="G256" s="125" t="s">
        <v>354</v>
      </c>
      <c r="I256" s="125"/>
    </row>
    <row r="257" spans="1:9" s="112" customFormat="1" hidden="1" x14ac:dyDescent="0.3">
      <c r="A257" s="305"/>
      <c r="B257" s="283"/>
      <c r="C257" s="283"/>
      <c r="D257" s="287"/>
      <c r="E257" s="283"/>
      <c r="F257" s="89">
        <f t="shared" si="7"/>
        <v>0</v>
      </c>
      <c r="G257" s="125" t="s">
        <v>354</v>
      </c>
      <c r="I257" s="125"/>
    </row>
    <row r="258" spans="1:9" s="112" customFormat="1" hidden="1" x14ac:dyDescent="0.3">
      <c r="A258" s="305"/>
      <c r="B258" s="283"/>
      <c r="C258" s="283"/>
      <c r="D258" s="287"/>
      <c r="E258" s="283"/>
      <c r="F258" s="89">
        <f t="shared" si="7"/>
        <v>0</v>
      </c>
      <c r="G258" s="125" t="s">
        <v>354</v>
      </c>
      <c r="I258" s="125"/>
    </row>
    <row r="259" spans="1:9" s="112" customFormat="1" hidden="1" x14ac:dyDescent="0.3">
      <c r="A259" s="305"/>
      <c r="B259" s="283"/>
      <c r="C259" s="283"/>
      <c r="D259" s="287"/>
      <c r="E259" s="283"/>
      <c r="F259" s="89">
        <f t="shared" si="7"/>
        <v>0</v>
      </c>
      <c r="G259" s="125" t="s">
        <v>354</v>
      </c>
      <c r="I259" s="125"/>
    </row>
    <row r="260" spans="1:9" s="112" customFormat="1" hidden="1" x14ac:dyDescent="0.3">
      <c r="A260" s="305"/>
      <c r="B260" s="283"/>
      <c r="C260" s="283"/>
      <c r="D260" s="287"/>
      <c r="E260" s="283"/>
      <c r="F260" s="89">
        <f t="shared" si="7"/>
        <v>0</v>
      </c>
      <c r="G260" s="125" t="s">
        <v>354</v>
      </c>
      <c r="I260" s="125"/>
    </row>
    <row r="261" spans="1:9" s="112" customFormat="1" hidden="1" x14ac:dyDescent="0.3">
      <c r="A261" s="305"/>
      <c r="B261" s="283"/>
      <c r="C261" s="283"/>
      <c r="D261" s="287"/>
      <c r="E261" s="283"/>
      <c r="F261" s="89">
        <f t="shared" si="7"/>
        <v>0</v>
      </c>
      <c r="G261" s="125" t="s">
        <v>354</v>
      </c>
      <c r="I261" s="125"/>
    </row>
    <row r="262" spans="1:9" s="112" customFormat="1" hidden="1" x14ac:dyDescent="0.3">
      <c r="A262" s="305"/>
      <c r="B262" s="283"/>
      <c r="C262" s="283"/>
      <c r="D262" s="287"/>
      <c r="E262" s="283"/>
      <c r="F262" s="89">
        <f t="shared" si="7"/>
        <v>0</v>
      </c>
      <c r="G262" s="125" t="s">
        <v>354</v>
      </c>
      <c r="I262" s="125"/>
    </row>
    <row r="263" spans="1:9" s="112" customFormat="1" hidden="1" x14ac:dyDescent="0.3">
      <c r="A263" s="305"/>
      <c r="B263" s="283"/>
      <c r="C263" s="283"/>
      <c r="D263" s="287"/>
      <c r="E263" s="283"/>
      <c r="F263" s="89">
        <f t="shared" si="7"/>
        <v>0</v>
      </c>
      <c r="G263" s="125" t="s">
        <v>354</v>
      </c>
      <c r="I263" s="125"/>
    </row>
    <row r="264" spans="1:9" s="112" customFormat="1" hidden="1" x14ac:dyDescent="0.3">
      <c r="A264" s="305"/>
      <c r="B264" s="283"/>
      <c r="C264" s="283"/>
      <c r="D264" s="287"/>
      <c r="E264" s="283"/>
      <c r="F264" s="89">
        <f t="shared" si="7"/>
        <v>0</v>
      </c>
      <c r="G264" s="125" t="s">
        <v>354</v>
      </c>
      <c r="I264" s="125"/>
    </row>
    <row r="265" spans="1:9" s="112" customFormat="1" hidden="1" x14ac:dyDescent="0.3">
      <c r="A265" s="305"/>
      <c r="B265" s="283"/>
      <c r="C265" s="283"/>
      <c r="D265" s="287"/>
      <c r="E265" s="283"/>
      <c r="F265" s="89">
        <f t="shared" si="7"/>
        <v>0</v>
      </c>
      <c r="G265" s="125" t="s">
        <v>354</v>
      </c>
      <c r="I265" s="125"/>
    </row>
    <row r="266" spans="1:9" s="112" customFormat="1" hidden="1" x14ac:dyDescent="0.3">
      <c r="A266" s="305"/>
      <c r="B266" s="283"/>
      <c r="C266" s="283"/>
      <c r="D266" s="287"/>
      <c r="E266" s="283"/>
      <c r="F266" s="89">
        <f t="shared" si="7"/>
        <v>0</v>
      </c>
      <c r="G266" s="125" t="s">
        <v>354</v>
      </c>
      <c r="I266" s="125"/>
    </row>
    <row r="267" spans="1:9" s="112" customFormat="1" x14ac:dyDescent="0.3">
      <c r="A267" s="286"/>
      <c r="B267" s="283"/>
      <c r="C267" s="283"/>
      <c r="D267" s="287"/>
      <c r="E267" s="283"/>
      <c r="F267" s="315">
        <f>ROUND(+B267*D267*E267,2)</f>
        <v>0</v>
      </c>
      <c r="G267" s="125" t="s">
        <v>354</v>
      </c>
    </row>
    <row r="268" spans="1:9" s="112" customFormat="1" x14ac:dyDescent="0.3">
      <c r="A268" s="244"/>
      <c r="B268" s="100"/>
      <c r="C268" s="100"/>
      <c r="D268" s="211"/>
      <c r="E268" s="219" t="s">
        <v>36</v>
      </c>
      <c r="F268" s="89">
        <f>ROUND(SUBTOTAL(109,F137:F267),2)</f>
        <v>0</v>
      </c>
      <c r="G268" s="125" t="s">
        <v>354</v>
      </c>
      <c r="I268" s="128" t="s">
        <v>357</v>
      </c>
    </row>
    <row r="269" spans="1:9" x14ac:dyDescent="0.3">
      <c r="F269" s="317"/>
      <c r="G269" s="125" t="s">
        <v>352</v>
      </c>
    </row>
    <row r="270" spans="1:9" x14ac:dyDescent="0.3">
      <c r="C270" s="583" t="str">
        <f>"Total "&amp;B2</f>
        <v>Total Acquisition</v>
      </c>
      <c r="D270" s="583"/>
      <c r="E270" s="583"/>
      <c r="F270" s="89">
        <f>+F268+F136</f>
        <v>0</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Acquisition Narrative (State):</v>
      </c>
      <c r="B272" s="118"/>
      <c r="C272" s="118"/>
      <c r="D272" s="118"/>
      <c r="E272" s="118"/>
      <c r="F272" s="119"/>
      <c r="G272" s="125" t="s">
        <v>353</v>
      </c>
      <c r="I272" s="153" t="s">
        <v>248</v>
      </c>
    </row>
    <row r="273" spans="1:17" s="112" customFormat="1" ht="45" customHeight="1" x14ac:dyDescent="0.3">
      <c r="A273" s="559"/>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Acquisition Narrative (Non-State) i.e. Match or Other Funding</v>
      </c>
      <c r="B275" s="122"/>
      <c r="C275" s="122"/>
      <c r="D275" s="122"/>
      <c r="E275" s="122"/>
      <c r="F275" s="123"/>
      <c r="G275" s="112" t="s">
        <v>354</v>
      </c>
      <c r="I275" s="153" t="s">
        <v>248</v>
      </c>
    </row>
    <row r="276" spans="1:17" s="112" customFormat="1" ht="45" customHeight="1" x14ac:dyDescent="0.3">
      <c r="A276" s="559"/>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k9p+uTN5yeN3FbtVhkthdn1yzVBwqxyZlB0Yggqfjkwa3RxssJA3Xbv9AQyY7HPx5Muv3MJcY/tX1HPS1J9ZVA==" saltValue="ABFm1QyV2lRxxFe+khRwRg=="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9" type="noConversion"/>
  <printOptions horizontalCentered="1"/>
  <pageMargins left="0.25" right="0.25" top="0.25" bottom="0.5" header="0.3" footer="0.3"/>
  <pageSetup fitToHeight="0" orientation="landscape" blackAndWhite="1" r:id="rId1"/>
  <headerFooter>
    <oddFooter>&amp;L&amp;F</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391</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66064.007541425468</v>
      </c>
      <c r="E6" s="283">
        <v>7</v>
      </c>
      <c r="F6" s="89">
        <f t="shared" ref="F6:F134" ca="1" si="0">ROUND(+B6*D6*E6,2)</f>
        <v>1387344.16</v>
      </c>
      <c r="G6" s="125" t="s">
        <v>353</v>
      </c>
      <c r="I6" s="125"/>
    </row>
    <row r="7" spans="1:9" s="112" customFormat="1" x14ac:dyDescent="0.3">
      <c r="A7" s="308" t="s">
        <v>362</v>
      </c>
      <c r="B7" s="283">
        <v>3</v>
      </c>
      <c r="C7" s="283" t="s">
        <v>325</v>
      </c>
      <c r="D7" s="287">
        <f t="shared" ref="D7:D8" ca="1" si="1">RAND()*400000</f>
        <v>163501.50740746839</v>
      </c>
      <c r="E7" s="283">
        <v>7</v>
      </c>
      <c r="F7" s="89">
        <f t="shared" ca="1" si="0"/>
        <v>3433531.66</v>
      </c>
      <c r="G7" s="125" t="s">
        <v>353</v>
      </c>
      <c r="I7" s="125"/>
    </row>
    <row r="8" spans="1:9" s="112" customFormat="1" x14ac:dyDescent="0.3">
      <c r="A8" s="308" t="s">
        <v>363</v>
      </c>
      <c r="B8" s="283">
        <v>3</v>
      </c>
      <c r="C8" s="283" t="s">
        <v>325</v>
      </c>
      <c r="D8" s="287">
        <f t="shared" ca="1" si="1"/>
        <v>348112.49542252353</v>
      </c>
      <c r="E8" s="283">
        <v>7</v>
      </c>
      <c r="F8" s="89">
        <f t="shared" ca="1" si="0"/>
        <v>7310362.4000000004</v>
      </c>
      <c r="G8" s="125" t="s">
        <v>353</v>
      </c>
      <c r="I8" s="125"/>
    </row>
    <row r="9" spans="1:9" s="112" customFormat="1" hidden="1" x14ac:dyDescent="0.3">
      <c r="A9" s="308"/>
      <c r="B9" s="283"/>
      <c r="C9" s="283"/>
      <c r="D9" s="287"/>
      <c r="E9" s="283"/>
      <c r="F9" s="89">
        <f t="shared" si="0"/>
        <v>0</v>
      </c>
      <c r="G9" s="125" t="s">
        <v>353</v>
      </c>
      <c r="I9" s="125"/>
    </row>
    <row r="10" spans="1:9" s="112" customFormat="1" hidden="1" x14ac:dyDescent="0.3">
      <c r="A10" s="308"/>
      <c r="B10" s="283"/>
      <c r="C10" s="283"/>
      <c r="D10" s="287"/>
      <c r="E10" s="283"/>
      <c r="F10" s="89">
        <f t="shared" si="0"/>
        <v>0</v>
      </c>
      <c r="G10" s="125" t="s">
        <v>353</v>
      </c>
      <c r="I10" s="125"/>
    </row>
    <row r="11" spans="1:9" s="112" customFormat="1" hidden="1" x14ac:dyDescent="0.3">
      <c r="A11" s="308"/>
      <c r="B11" s="283"/>
      <c r="C11" s="283"/>
      <c r="D11" s="287"/>
      <c r="E11" s="283"/>
      <c r="F11" s="89">
        <f t="shared" si="0"/>
        <v>0</v>
      </c>
      <c r="G11" s="125" t="s">
        <v>353</v>
      </c>
      <c r="I11" s="125"/>
    </row>
    <row r="12" spans="1:9" s="112" customFormat="1" hidden="1" x14ac:dyDescent="0.3">
      <c r="A12" s="308"/>
      <c r="B12" s="283"/>
      <c r="C12" s="283"/>
      <c r="D12" s="287"/>
      <c r="E12" s="283"/>
      <c r="F12" s="89">
        <f t="shared" si="0"/>
        <v>0</v>
      </c>
      <c r="G12" s="125" t="s">
        <v>353</v>
      </c>
      <c r="I12" s="125"/>
    </row>
    <row r="13" spans="1:9" s="112" customFormat="1" hidden="1" x14ac:dyDescent="0.3">
      <c r="A13" s="308"/>
      <c r="B13" s="283"/>
      <c r="C13" s="283"/>
      <c r="D13" s="287"/>
      <c r="E13" s="283"/>
      <c r="F13" s="89">
        <f t="shared" si="0"/>
        <v>0</v>
      </c>
      <c r="G13" s="125" t="s">
        <v>353</v>
      </c>
      <c r="I13" s="125"/>
    </row>
    <row r="14" spans="1:9" s="112" customFormat="1" hidden="1" x14ac:dyDescent="0.3">
      <c r="A14" s="308"/>
      <c r="B14" s="283"/>
      <c r="C14" s="283"/>
      <c r="D14" s="287"/>
      <c r="E14" s="283"/>
      <c r="F14" s="89">
        <f t="shared" si="0"/>
        <v>0</v>
      </c>
      <c r="G14" s="125" t="s">
        <v>353</v>
      </c>
      <c r="I14" s="125"/>
    </row>
    <row r="15" spans="1:9" s="112" customFormat="1" hidden="1" x14ac:dyDescent="0.3">
      <c r="A15" s="308"/>
      <c r="B15" s="283"/>
      <c r="C15" s="283"/>
      <c r="D15" s="287"/>
      <c r="E15" s="283"/>
      <c r="F15" s="89">
        <f t="shared" si="0"/>
        <v>0</v>
      </c>
      <c r="G15" s="125" t="s">
        <v>353</v>
      </c>
      <c r="I15" s="125"/>
    </row>
    <row r="16" spans="1:9" s="112" customFormat="1" hidden="1" x14ac:dyDescent="0.3">
      <c r="A16" s="308"/>
      <c r="B16" s="283"/>
      <c r="C16" s="283"/>
      <c r="D16" s="287"/>
      <c r="E16" s="283"/>
      <c r="F16" s="89">
        <f t="shared" si="0"/>
        <v>0</v>
      </c>
      <c r="G16" s="125" t="s">
        <v>353</v>
      </c>
      <c r="I16" s="125"/>
    </row>
    <row r="17" spans="1:9" s="112" customFormat="1" hidden="1" x14ac:dyDescent="0.3">
      <c r="A17" s="308"/>
      <c r="B17" s="283"/>
      <c r="C17" s="283"/>
      <c r="D17" s="287"/>
      <c r="E17" s="283"/>
      <c r="F17" s="89">
        <f t="shared" si="0"/>
        <v>0</v>
      </c>
      <c r="G17" s="125" t="s">
        <v>353</v>
      </c>
      <c r="I17" s="125"/>
    </row>
    <row r="18" spans="1:9" s="112" customFormat="1" hidden="1" x14ac:dyDescent="0.3">
      <c r="A18" s="308"/>
      <c r="B18" s="283"/>
      <c r="C18" s="283"/>
      <c r="D18" s="287"/>
      <c r="E18" s="283"/>
      <c r="F18" s="89">
        <f t="shared" si="0"/>
        <v>0</v>
      </c>
      <c r="G18" s="125" t="s">
        <v>353</v>
      </c>
      <c r="I18" s="125"/>
    </row>
    <row r="19" spans="1:9" s="112" customFormat="1" hidden="1" x14ac:dyDescent="0.3">
      <c r="A19" s="308"/>
      <c r="B19" s="283"/>
      <c r="C19" s="283"/>
      <c r="D19" s="287"/>
      <c r="E19" s="283"/>
      <c r="F19" s="89">
        <f t="shared" si="0"/>
        <v>0</v>
      </c>
      <c r="G19" s="125" t="s">
        <v>353</v>
      </c>
      <c r="I19" s="125"/>
    </row>
    <row r="20" spans="1:9" s="112" customFormat="1" hidden="1" x14ac:dyDescent="0.3">
      <c r="A20" s="308"/>
      <c r="B20" s="283"/>
      <c r="C20" s="283"/>
      <c r="D20" s="287"/>
      <c r="E20" s="283"/>
      <c r="F20" s="89">
        <f t="shared" si="0"/>
        <v>0</v>
      </c>
      <c r="G20" s="125" t="s">
        <v>353</v>
      </c>
      <c r="I20" s="125"/>
    </row>
    <row r="21" spans="1:9" s="112" customFormat="1" hidden="1" x14ac:dyDescent="0.3">
      <c r="A21" s="308"/>
      <c r="B21" s="283"/>
      <c r="C21" s="283"/>
      <c r="D21" s="287"/>
      <c r="E21" s="283"/>
      <c r="F21" s="89">
        <f t="shared" si="0"/>
        <v>0</v>
      </c>
      <c r="G21" s="125" t="s">
        <v>353</v>
      </c>
      <c r="I21" s="125"/>
    </row>
    <row r="22" spans="1:9" s="112" customFormat="1" hidden="1" x14ac:dyDescent="0.3">
      <c r="A22" s="308"/>
      <c r="B22" s="283"/>
      <c r="C22" s="283"/>
      <c r="D22" s="287"/>
      <c r="E22" s="283"/>
      <c r="F22" s="89">
        <f t="shared" si="0"/>
        <v>0</v>
      </c>
      <c r="G22" s="125" t="s">
        <v>353</v>
      </c>
      <c r="I22" s="125"/>
    </row>
    <row r="23" spans="1:9" s="112" customFormat="1" hidden="1" x14ac:dyDescent="0.3">
      <c r="A23" s="308"/>
      <c r="B23" s="283"/>
      <c r="C23" s="283"/>
      <c r="D23" s="287"/>
      <c r="E23" s="283"/>
      <c r="F23" s="89">
        <f t="shared" si="0"/>
        <v>0</v>
      </c>
      <c r="G23" s="125" t="s">
        <v>353</v>
      </c>
      <c r="I23" s="125"/>
    </row>
    <row r="24" spans="1:9" s="112" customFormat="1" hidden="1" x14ac:dyDescent="0.3">
      <c r="A24" s="308"/>
      <c r="B24" s="283"/>
      <c r="C24" s="283"/>
      <c r="D24" s="287"/>
      <c r="E24" s="283"/>
      <c r="F24" s="89">
        <f t="shared" si="0"/>
        <v>0</v>
      </c>
      <c r="G24" s="125" t="s">
        <v>353</v>
      </c>
      <c r="I24" s="125"/>
    </row>
    <row r="25" spans="1:9" s="112" customFormat="1" hidden="1" x14ac:dyDescent="0.3">
      <c r="A25" s="308"/>
      <c r="B25" s="283"/>
      <c r="C25" s="283"/>
      <c r="D25" s="287"/>
      <c r="E25" s="283"/>
      <c r="F25" s="89">
        <f t="shared" si="0"/>
        <v>0</v>
      </c>
      <c r="G25" s="125" t="s">
        <v>353</v>
      </c>
      <c r="I25" s="125"/>
    </row>
    <row r="26" spans="1:9" s="112" customFormat="1" hidden="1" x14ac:dyDescent="0.3">
      <c r="A26" s="308"/>
      <c r="B26" s="283"/>
      <c r="C26" s="283"/>
      <c r="D26" s="287"/>
      <c r="E26" s="283"/>
      <c r="F26" s="89">
        <f t="shared" si="0"/>
        <v>0</v>
      </c>
      <c r="G26" s="125" t="s">
        <v>353</v>
      </c>
      <c r="I26" s="125"/>
    </row>
    <row r="27" spans="1:9" s="112" customFormat="1" hidden="1" x14ac:dyDescent="0.3">
      <c r="A27" s="308"/>
      <c r="B27" s="283"/>
      <c r="C27" s="283"/>
      <c r="D27" s="287"/>
      <c r="E27" s="283"/>
      <c r="F27" s="89">
        <f t="shared" si="0"/>
        <v>0</v>
      </c>
      <c r="G27" s="125" t="s">
        <v>353</v>
      </c>
      <c r="I27" s="125"/>
    </row>
    <row r="28" spans="1:9" s="112" customFormat="1" hidden="1" x14ac:dyDescent="0.3">
      <c r="A28" s="308"/>
      <c r="B28" s="283"/>
      <c r="C28" s="283"/>
      <c r="D28" s="287"/>
      <c r="E28" s="283"/>
      <c r="F28" s="89">
        <f t="shared" si="0"/>
        <v>0</v>
      </c>
      <c r="G28" s="125" t="s">
        <v>353</v>
      </c>
      <c r="I28" s="125"/>
    </row>
    <row r="29" spans="1:9" s="112" customFormat="1" hidden="1" x14ac:dyDescent="0.3">
      <c r="A29" s="308"/>
      <c r="B29" s="283"/>
      <c r="C29" s="283"/>
      <c r="D29" s="287"/>
      <c r="E29" s="283"/>
      <c r="F29" s="89">
        <f t="shared" si="0"/>
        <v>0</v>
      </c>
      <c r="G29" s="125" t="s">
        <v>353</v>
      </c>
      <c r="I29" s="125"/>
    </row>
    <row r="30" spans="1:9" s="112" customFormat="1" hidden="1" x14ac:dyDescent="0.3">
      <c r="A30" s="308"/>
      <c r="B30" s="283"/>
      <c r="C30" s="283"/>
      <c r="D30" s="287"/>
      <c r="E30" s="283"/>
      <c r="F30" s="89">
        <f t="shared" si="0"/>
        <v>0</v>
      </c>
      <c r="G30" s="125" t="s">
        <v>353</v>
      </c>
      <c r="I30" s="125"/>
    </row>
    <row r="31" spans="1:9" s="112" customFormat="1" hidden="1" x14ac:dyDescent="0.3">
      <c r="A31" s="308"/>
      <c r="B31" s="283"/>
      <c r="C31" s="283"/>
      <c r="D31" s="287"/>
      <c r="E31" s="283"/>
      <c r="F31" s="89">
        <f t="shared" si="0"/>
        <v>0</v>
      </c>
      <c r="G31" s="125" t="s">
        <v>353</v>
      </c>
      <c r="I31" s="125"/>
    </row>
    <row r="32" spans="1:9" s="112" customFormat="1" hidden="1" x14ac:dyDescent="0.3">
      <c r="A32" s="308"/>
      <c r="B32" s="283"/>
      <c r="C32" s="283"/>
      <c r="D32" s="287"/>
      <c r="E32" s="283"/>
      <c r="F32" s="89">
        <f t="shared" si="0"/>
        <v>0</v>
      </c>
      <c r="G32" s="125" t="s">
        <v>353</v>
      </c>
      <c r="I32" s="125"/>
    </row>
    <row r="33" spans="1:9" s="112" customFormat="1" hidden="1" x14ac:dyDescent="0.3">
      <c r="A33" s="308"/>
      <c r="B33" s="283"/>
      <c r="C33" s="283"/>
      <c r="D33" s="287"/>
      <c r="E33" s="283"/>
      <c r="F33" s="89">
        <f t="shared" si="0"/>
        <v>0</v>
      </c>
      <c r="G33" s="125" t="s">
        <v>353</v>
      </c>
      <c r="I33" s="125"/>
    </row>
    <row r="34" spans="1:9" s="112" customFormat="1" hidden="1" x14ac:dyDescent="0.3">
      <c r="A34" s="308"/>
      <c r="B34" s="283"/>
      <c r="C34" s="283"/>
      <c r="D34" s="287"/>
      <c r="E34" s="283"/>
      <c r="F34" s="89">
        <f t="shared" si="0"/>
        <v>0</v>
      </c>
      <c r="G34" s="125" t="s">
        <v>353</v>
      </c>
      <c r="I34" s="125"/>
    </row>
    <row r="35" spans="1:9" s="112" customFormat="1" hidden="1" x14ac:dyDescent="0.3">
      <c r="A35" s="308"/>
      <c r="B35" s="283"/>
      <c r="C35" s="283"/>
      <c r="D35" s="287"/>
      <c r="E35" s="283"/>
      <c r="F35" s="89">
        <f t="shared" si="0"/>
        <v>0</v>
      </c>
      <c r="G35" s="125" t="s">
        <v>353</v>
      </c>
      <c r="I35" s="125"/>
    </row>
    <row r="36" spans="1:9" s="112" customFormat="1" hidden="1" x14ac:dyDescent="0.3">
      <c r="A36" s="308"/>
      <c r="B36" s="283"/>
      <c r="C36" s="283"/>
      <c r="D36" s="287"/>
      <c r="E36" s="283"/>
      <c r="F36" s="89">
        <f t="shared" si="0"/>
        <v>0</v>
      </c>
      <c r="G36" s="125" t="s">
        <v>353</v>
      </c>
      <c r="I36" s="125"/>
    </row>
    <row r="37" spans="1:9" s="112" customFormat="1" hidden="1" x14ac:dyDescent="0.3">
      <c r="A37" s="308"/>
      <c r="B37" s="283"/>
      <c r="C37" s="283"/>
      <c r="D37" s="287"/>
      <c r="E37" s="283"/>
      <c r="F37" s="89">
        <f t="shared" si="0"/>
        <v>0</v>
      </c>
      <c r="G37" s="125" t="s">
        <v>353</v>
      </c>
      <c r="I37" s="125"/>
    </row>
    <row r="38" spans="1:9" s="112" customFormat="1" hidden="1" x14ac:dyDescent="0.3">
      <c r="A38" s="308"/>
      <c r="B38" s="283"/>
      <c r="C38" s="283"/>
      <c r="D38" s="287"/>
      <c r="E38" s="283"/>
      <c r="F38" s="89">
        <f t="shared" si="0"/>
        <v>0</v>
      </c>
      <c r="G38" s="125" t="s">
        <v>353</v>
      </c>
      <c r="I38" s="125"/>
    </row>
    <row r="39" spans="1:9" s="112" customFormat="1" hidden="1" x14ac:dyDescent="0.3">
      <c r="A39" s="308"/>
      <c r="B39" s="283"/>
      <c r="C39" s="283"/>
      <c r="D39" s="287"/>
      <c r="E39" s="283"/>
      <c r="F39" s="89">
        <f t="shared" si="0"/>
        <v>0</v>
      </c>
      <c r="G39" s="125" t="s">
        <v>353</v>
      </c>
      <c r="I39" s="125"/>
    </row>
    <row r="40" spans="1:9" s="112" customFormat="1" hidden="1" x14ac:dyDescent="0.3">
      <c r="A40" s="308"/>
      <c r="B40" s="283"/>
      <c r="C40" s="283"/>
      <c r="D40" s="287"/>
      <c r="E40" s="283"/>
      <c r="F40" s="89">
        <f t="shared" si="0"/>
        <v>0</v>
      </c>
      <c r="G40" s="125" t="s">
        <v>353</v>
      </c>
      <c r="I40" s="125"/>
    </row>
    <row r="41" spans="1:9" s="112" customFormat="1" hidden="1" x14ac:dyDescent="0.3">
      <c r="A41" s="308"/>
      <c r="B41" s="283"/>
      <c r="C41" s="283"/>
      <c r="D41" s="287"/>
      <c r="E41" s="283"/>
      <c r="F41" s="89">
        <f t="shared" si="0"/>
        <v>0</v>
      </c>
      <c r="G41" s="125" t="s">
        <v>353</v>
      </c>
      <c r="I41" s="125"/>
    </row>
    <row r="42" spans="1:9" s="112" customFormat="1" hidden="1" x14ac:dyDescent="0.3">
      <c r="A42" s="308"/>
      <c r="B42" s="283"/>
      <c r="C42" s="283"/>
      <c r="D42" s="287"/>
      <c r="E42" s="283"/>
      <c r="F42" s="89">
        <f t="shared" si="0"/>
        <v>0</v>
      </c>
      <c r="G42" s="125" t="s">
        <v>353</v>
      </c>
      <c r="I42" s="125"/>
    </row>
    <row r="43" spans="1:9" s="112" customFormat="1" hidden="1" x14ac:dyDescent="0.3">
      <c r="A43" s="308"/>
      <c r="B43" s="283"/>
      <c r="C43" s="283"/>
      <c r="D43" s="287"/>
      <c r="E43" s="283"/>
      <c r="F43" s="89">
        <f t="shared" si="0"/>
        <v>0</v>
      </c>
      <c r="G43" s="125" t="s">
        <v>353</v>
      </c>
      <c r="I43" s="125"/>
    </row>
    <row r="44" spans="1:9" s="112" customFormat="1" hidden="1" x14ac:dyDescent="0.3">
      <c r="A44" s="308"/>
      <c r="B44" s="283"/>
      <c r="C44" s="283"/>
      <c r="D44" s="287"/>
      <c r="E44" s="283"/>
      <c r="F44" s="89">
        <f t="shared" si="0"/>
        <v>0</v>
      </c>
      <c r="G44" s="125" t="s">
        <v>353</v>
      </c>
      <c r="I44" s="125"/>
    </row>
    <row r="45" spans="1:9" s="112" customFormat="1" hidden="1" x14ac:dyDescent="0.3">
      <c r="A45" s="308"/>
      <c r="B45" s="283"/>
      <c r="C45" s="283"/>
      <c r="D45" s="287"/>
      <c r="E45" s="283"/>
      <c r="F45" s="89">
        <f t="shared" si="0"/>
        <v>0</v>
      </c>
      <c r="G45" s="125" t="s">
        <v>353</v>
      </c>
      <c r="I45" s="125"/>
    </row>
    <row r="46" spans="1:9" s="112" customFormat="1" hidden="1" x14ac:dyDescent="0.3">
      <c r="A46" s="308"/>
      <c r="B46" s="283"/>
      <c r="C46" s="283"/>
      <c r="D46" s="287"/>
      <c r="E46" s="283"/>
      <c r="F46" s="89">
        <f t="shared" si="0"/>
        <v>0</v>
      </c>
      <c r="G46" s="125" t="s">
        <v>353</v>
      </c>
      <c r="I46" s="125"/>
    </row>
    <row r="47" spans="1:9" s="112" customFormat="1" hidden="1" x14ac:dyDescent="0.3">
      <c r="A47" s="308"/>
      <c r="B47" s="283"/>
      <c r="C47" s="283"/>
      <c r="D47" s="287"/>
      <c r="E47" s="283"/>
      <c r="F47" s="89">
        <f t="shared" si="0"/>
        <v>0</v>
      </c>
      <c r="G47" s="125" t="s">
        <v>353</v>
      </c>
      <c r="I47" s="125"/>
    </row>
    <row r="48" spans="1:9" s="112" customFormat="1" hidden="1" x14ac:dyDescent="0.3">
      <c r="A48" s="308"/>
      <c r="B48" s="283"/>
      <c r="C48" s="283"/>
      <c r="D48" s="287"/>
      <c r="E48" s="283"/>
      <c r="F48" s="89">
        <f t="shared" si="0"/>
        <v>0</v>
      </c>
      <c r="G48" s="125" t="s">
        <v>353</v>
      </c>
      <c r="I48" s="125"/>
    </row>
    <row r="49" spans="1:9" s="112" customFormat="1" hidden="1" x14ac:dyDescent="0.3">
      <c r="A49" s="308"/>
      <c r="B49" s="283"/>
      <c r="C49" s="283"/>
      <c r="D49" s="287"/>
      <c r="E49" s="283"/>
      <c r="F49" s="89">
        <f t="shared" si="0"/>
        <v>0</v>
      </c>
      <c r="G49" s="125" t="s">
        <v>353</v>
      </c>
      <c r="I49" s="125"/>
    </row>
    <row r="50" spans="1:9" s="112" customFormat="1" hidden="1" x14ac:dyDescent="0.3">
      <c r="A50" s="308"/>
      <c r="B50" s="283"/>
      <c r="C50" s="283"/>
      <c r="D50" s="287"/>
      <c r="E50" s="283"/>
      <c r="F50" s="89">
        <f t="shared" si="0"/>
        <v>0</v>
      </c>
      <c r="G50" s="125" t="s">
        <v>353</v>
      </c>
      <c r="I50" s="125"/>
    </row>
    <row r="51" spans="1:9" s="112" customFormat="1" hidden="1" x14ac:dyDescent="0.3">
      <c r="A51" s="308"/>
      <c r="B51" s="283"/>
      <c r="C51" s="283"/>
      <c r="D51" s="287"/>
      <c r="E51" s="283"/>
      <c r="F51" s="89">
        <f t="shared" si="0"/>
        <v>0</v>
      </c>
      <c r="G51" s="125" t="s">
        <v>353</v>
      </c>
      <c r="I51" s="125"/>
    </row>
    <row r="52" spans="1:9" s="112" customFormat="1" hidden="1" x14ac:dyDescent="0.3">
      <c r="A52" s="308"/>
      <c r="B52" s="283"/>
      <c r="C52" s="283"/>
      <c r="D52" s="287"/>
      <c r="E52" s="283"/>
      <c r="F52" s="89">
        <f t="shared" si="0"/>
        <v>0</v>
      </c>
      <c r="G52" s="125" t="s">
        <v>353</v>
      </c>
      <c r="I52" s="125"/>
    </row>
    <row r="53" spans="1:9" s="112" customFormat="1" hidden="1" x14ac:dyDescent="0.3">
      <c r="A53" s="308"/>
      <c r="B53" s="283"/>
      <c r="C53" s="283"/>
      <c r="D53" s="287"/>
      <c r="E53" s="283"/>
      <c r="F53" s="89">
        <f t="shared" si="0"/>
        <v>0</v>
      </c>
      <c r="G53" s="125" t="s">
        <v>353</v>
      </c>
      <c r="I53" s="125"/>
    </row>
    <row r="54" spans="1:9" s="112" customFormat="1" hidden="1" x14ac:dyDescent="0.3">
      <c r="A54" s="308"/>
      <c r="B54" s="283"/>
      <c r="C54" s="283"/>
      <c r="D54" s="287"/>
      <c r="E54" s="283"/>
      <c r="F54" s="89">
        <f t="shared" si="0"/>
        <v>0</v>
      </c>
      <c r="G54" s="125" t="s">
        <v>353</v>
      </c>
      <c r="I54" s="125"/>
    </row>
    <row r="55" spans="1:9" s="112" customFormat="1" hidden="1" x14ac:dyDescent="0.3">
      <c r="A55" s="308"/>
      <c r="B55" s="283"/>
      <c r="C55" s="283"/>
      <c r="D55" s="287"/>
      <c r="E55" s="283"/>
      <c r="F55" s="89">
        <f t="shared" si="0"/>
        <v>0</v>
      </c>
      <c r="G55" s="125" t="s">
        <v>353</v>
      </c>
      <c r="I55" s="125"/>
    </row>
    <row r="56" spans="1:9" s="112" customFormat="1" hidden="1" x14ac:dyDescent="0.3">
      <c r="A56" s="308"/>
      <c r="B56" s="283"/>
      <c r="C56" s="283"/>
      <c r="D56" s="287"/>
      <c r="E56" s="283"/>
      <c r="F56" s="89">
        <f t="shared" si="0"/>
        <v>0</v>
      </c>
      <c r="G56" s="125" t="s">
        <v>353</v>
      </c>
      <c r="I56" s="125"/>
    </row>
    <row r="57" spans="1:9" s="112" customFormat="1" hidden="1" x14ac:dyDescent="0.3">
      <c r="A57" s="308"/>
      <c r="B57" s="283"/>
      <c r="C57" s="283"/>
      <c r="D57" s="287"/>
      <c r="E57" s="283"/>
      <c r="F57" s="89">
        <f t="shared" si="0"/>
        <v>0</v>
      </c>
      <c r="G57" s="125" t="s">
        <v>353</v>
      </c>
      <c r="I57" s="125"/>
    </row>
    <row r="58" spans="1:9" s="112" customFormat="1" hidden="1" x14ac:dyDescent="0.3">
      <c r="A58" s="308"/>
      <c r="B58" s="283"/>
      <c r="C58" s="283"/>
      <c r="D58" s="287"/>
      <c r="E58" s="283"/>
      <c r="F58" s="89">
        <f t="shared" si="0"/>
        <v>0</v>
      </c>
      <c r="G58" s="125" t="s">
        <v>353</v>
      </c>
      <c r="I58" s="125"/>
    </row>
    <row r="59" spans="1:9" s="112" customFormat="1" hidden="1" x14ac:dyDescent="0.3">
      <c r="A59" s="308"/>
      <c r="B59" s="283"/>
      <c r="C59" s="283"/>
      <c r="D59" s="287"/>
      <c r="E59" s="283"/>
      <c r="F59" s="89">
        <f t="shared" si="0"/>
        <v>0</v>
      </c>
      <c r="G59" s="125" t="s">
        <v>353</v>
      </c>
      <c r="I59" s="125"/>
    </row>
    <row r="60" spans="1:9" s="112" customFormat="1" hidden="1" x14ac:dyDescent="0.3">
      <c r="A60" s="308"/>
      <c r="B60" s="283"/>
      <c r="C60" s="283"/>
      <c r="D60" s="287"/>
      <c r="E60" s="283"/>
      <c r="F60" s="89">
        <f t="shared" si="0"/>
        <v>0</v>
      </c>
      <c r="G60" s="125" t="s">
        <v>353</v>
      </c>
      <c r="I60" s="125"/>
    </row>
    <row r="61" spans="1:9" s="112" customFormat="1" hidden="1" x14ac:dyDescent="0.3">
      <c r="A61" s="308"/>
      <c r="B61" s="283"/>
      <c r="C61" s="283"/>
      <c r="D61" s="287"/>
      <c r="E61" s="283"/>
      <c r="F61" s="89">
        <f t="shared" si="0"/>
        <v>0</v>
      </c>
      <c r="G61" s="125" t="s">
        <v>353</v>
      </c>
      <c r="I61" s="125"/>
    </row>
    <row r="62" spans="1:9" s="112" customFormat="1" hidden="1" x14ac:dyDescent="0.3">
      <c r="A62" s="308"/>
      <c r="B62" s="283"/>
      <c r="C62" s="283"/>
      <c r="D62" s="287"/>
      <c r="E62" s="283"/>
      <c r="F62" s="89">
        <f t="shared" si="0"/>
        <v>0</v>
      </c>
      <c r="G62" s="125" t="s">
        <v>353</v>
      </c>
      <c r="I62" s="125"/>
    </row>
    <row r="63" spans="1:9" s="112" customFormat="1" hidden="1" x14ac:dyDescent="0.3">
      <c r="A63" s="308"/>
      <c r="B63" s="283"/>
      <c r="C63" s="283"/>
      <c r="D63" s="287"/>
      <c r="E63" s="283"/>
      <c r="F63" s="89">
        <f t="shared" si="0"/>
        <v>0</v>
      </c>
      <c r="G63" s="125" t="s">
        <v>353</v>
      </c>
      <c r="I63" s="125"/>
    </row>
    <row r="64" spans="1:9" s="112" customFormat="1" hidden="1" x14ac:dyDescent="0.3">
      <c r="A64" s="308"/>
      <c r="B64" s="283"/>
      <c r="C64" s="283"/>
      <c r="D64" s="287"/>
      <c r="E64" s="283"/>
      <c r="F64" s="89">
        <f t="shared" si="0"/>
        <v>0</v>
      </c>
      <c r="G64" s="125" t="s">
        <v>353</v>
      </c>
      <c r="I64" s="125"/>
    </row>
    <row r="65" spans="1:9" s="112" customFormat="1" hidden="1" x14ac:dyDescent="0.3">
      <c r="A65" s="308"/>
      <c r="B65" s="283"/>
      <c r="C65" s="283"/>
      <c r="D65" s="287"/>
      <c r="E65" s="283"/>
      <c r="F65" s="89">
        <f t="shared" si="0"/>
        <v>0</v>
      </c>
      <c r="G65" s="125" t="s">
        <v>353</v>
      </c>
      <c r="I65" s="125"/>
    </row>
    <row r="66" spans="1:9" s="112" customFormat="1" hidden="1" x14ac:dyDescent="0.3">
      <c r="A66" s="308"/>
      <c r="B66" s="283"/>
      <c r="C66" s="283"/>
      <c r="D66" s="287"/>
      <c r="E66" s="283"/>
      <c r="F66" s="89">
        <f t="shared" si="0"/>
        <v>0</v>
      </c>
      <c r="G66" s="125" t="s">
        <v>353</v>
      </c>
      <c r="I66" s="125"/>
    </row>
    <row r="67" spans="1:9" s="112" customFormat="1" hidden="1" x14ac:dyDescent="0.3">
      <c r="A67" s="308"/>
      <c r="B67" s="283"/>
      <c r="C67" s="283"/>
      <c r="D67" s="287"/>
      <c r="E67" s="283"/>
      <c r="F67" s="89">
        <f t="shared" si="0"/>
        <v>0</v>
      </c>
      <c r="G67" s="125" t="s">
        <v>353</v>
      </c>
      <c r="I67" s="125"/>
    </row>
    <row r="68" spans="1:9" s="112" customFormat="1" hidden="1" x14ac:dyDescent="0.3">
      <c r="A68" s="308"/>
      <c r="B68" s="283"/>
      <c r="C68" s="283"/>
      <c r="D68" s="287"/>
      <c r="E68" s="283"/>
      <c r="F68" s="89">
        <f t="shared" si="0"/>
        <v>0</v>
      </c>
      <c r="G68" s="125" t="s">
        <v>353</v>
      </c>
      <c r="I68" s="125"/>
    </row>
    <row r="69" spans="1:9" s="112" customFormat="1" hidden="1" x14ac:dyDescent="0.3">
      <c r="A69" s="308"/>
      <c r="B69" s="283"/>
      <c r="C69" s="283"/>
      <c r="D69" s="287"/>
      <c r="E69" s="283"/>
      <c r="F69" s="89">
        <f t="shared" si="0"/>
        <v>0</v>
      </c>
      <c r="G69" s="125" t="s">
        <v>353</v>
      </c>
      <c r="I69" s="125"/>
    </row>
    <row r="70" spans="1:9" s="112" customFormat="1" hidden="1" x14ac:dyDescent="0.3">
      <c r="A70" s="308"/>
      <c r="B70" s="283"/>
      <c r="C70" s="283"/>
      <c r="D70" s="287"/>
      <c r="E70" s="283"/>
      <c r="F70" s="89">
        <f t="shared" si="0"/>
        <v>0</v>
      </c>
      <c r="G70" s="125" t="s">
        <v>353</v>
      </c>
      <c r="I70" s="125"/>
    </row>
    <row r="71" spans="1:9" s="112" customFormat="1" hidden="1" x14ac:dyDescent="0.3">
      <c r="A71" s="308"/>
      <c r="B71" s="283"/>
      <c r="C71" s="283"/>
      <c r="D71" s="287"/>
      <c r="E71" s="283"/>
      <c r="F71" s="89">
        <f t="shared" si="0"/>
        <v>0</v>
      </c>
      <c r="G71" s="125" t="s">
        <v>353</v>
      </c>
      <c r="I71" s="125"/>
    </row>
    <row r="72" spans="1:9" s="112" customFormat="1" hidden="1" x14ac:dyDescent="0.3">
      <c r="A72" s="308"/>
      <c r="B72" s="283"/>
      <c r="C72" s="283"/>
      <c r="D72" s="287"/>
      <c r="E72" s="283"/>
      <c r="F72" s="89">
        <f t="shared" si="0"/>
        <v>0</v>
      </c>
      <c r="G72" s="125" t="s">
        <v>353</v>
      </c>
      <c r="I72" s="125"/>
    </row>
    <row r="73" spans="1:9" s="112" customFormat="1" hidden="1" x14ac:dyDescent="0.3">
      <c r="A73" s="308"/>
      <c r="B73" s="283"/>
      <c r="C73" s="283"/>
      <c r="D73" s="287"/>
      <c r="E73" s="283"/>
      <c r="F73" s="89">
        <f t="shared" si="0"/>
        <v>0</v>
      </c>
      <c r="G73" s="125" t="s">
        <v>353</v>
      </c>
      <c r="I73" s="125"/>
    </row>
    <row r="74" spans="1:9" s="112" customFormat="1" hidden="1" x14ac:dyDescent="0.3">
      <c r="A74" s="308"/>
      <c r="B74" s="283"/>
      <c r="C74" s="283"/>
      <c r="D74" s="287"/>
      <c r="E74" s="283"/>
      <c r="F74" s="89">
        <f t="shared" si="0"/>
        <v>0</v>
      </c>
      <c r="G74" s="125" t="s">
        <v>353</v>
      </c>
      <c r="I74" s="125"/>
    </row>
    <row r="75" spans="1:9" s="112" customFormat="1" hidden="1" x14ac:dyDescent="0.3">
      <c r="A75" s="308"/>
      <c r="B75" s="283"/>
      <c r="C75" s="283"/>
      <c r="D75" s="287"/>
      <c r="E75" s="283"/>
      <c r="F75" s="89">
        <f t="shared" si="0"/>
        <v>0</v>
      </c>
      <c r="G75" s="125" t="s">
        <v>353</v>
      </c>
      <c r="I75" s="125"/>
    </row>
    <row r="76" spans="1:9" s="112" customFormat="1" hidden="1" x14ac:dyDescent="0.3">
      <c r="A76" s="308"/>
      <c r="B76" s="283"/>
      <c r="C76" s="283"/>
      <c r="D76" s="287"/>
      <c r="E76" s="283"/>
      <c r="F76" s="89">
        <f t="shared" si="0"/>
        <v>0</v>
      </c>
      <c r="G76" s="125" t="s">
        <v>353</v>
      </c>
      <c r="I76" s="125"/>
    </row>
    <row r="77" spans="1:9" s="112" customFormat="1" hidden="1" x14ac:dyDescent="0.3">
      <c r="A77" s="308"/>
      <c r="B77" s="283"/>
      <c r="C77" s="283"/>
      <c r="D77" s="287"/>
      <c r="E77" s="283"/>
      <c r="F77" s="89">
        <f t="shared" si="0"/>
        <v>0</v>
      </c>
      <c r="G77" s="125" t="s">
        <v>353</v>
      </c>
      <c r="I77" s="125"/>
    </row>
    <row r="78" spans="1:9" s="112" customFormat="1" hidden="1" x14ac:dyDescent="0.3">
      <c r="A78" s="308"/>
      <c r="B78" s="283"/>
      <c r="C78" s="283"/>
      <c r="D78" s="287"/>
      <c r="E78" s="283"/>
      <c r="F78" s="89">
        <f t="shared" si="0"/>
        <v>0</v>
      </c>
      <c r="G78" s="125" t="s">
        <v>353</v>
      </c>
      <c r="I78" s="125"/>
    </row>
    <row r="79" spans="1:9" s="112" customFormat="1" hidden="1" x14ac:dyDescent="0.3">
      <c r="A79" s="308"/>
      <c r="B79" s="283"/>
      <c r="C79" s="283"/>
      <c r="D79" s="287"/>
      <c r="E79" s="283"/>
      <c r="F79" s="89">
        <f t="shared" si="0"/>
        <v>0</v>
      </c>
      <c r="G79" s="125" t="s">
        <v>353</v>
      </c>
      <c r="I79" s="125"/>
    </row>
    <row r="80" spans="1:9" s="112" customFormat="1" hidden="1" x14ac:dyDescent="0.3">
      <c r="A80" s="308"/>
      <c r="B80" s="283"/>
      <c r="C80" s="283"/>
      <c r="D80" s="287"/>
      <c r="E80" s="283"/>
      <c r="F80" s="89">
        <f t="shared" si="0"/>
        <v>0</v>
      </c>
      <c r="G80" s="125" t="s">
        <v>353</v>
      </c>
      <c r="I80" s="125"/>
    </row>
    <row r="81" spans="1:9" s="112" customFormat="1" hidden="1" x14ac:dyDescent="0.3">
      <c r="A81" s="308"/>
      <c r="B81" s="283"/>
      <c r="C81" s="283"/>
      <c r="D81" s="287"/>
      <c r="E81" s="283"/>
      <c r="F81" s="89">
        <f t="shared" si="0"/>
        <v>0</v>
      </c>
      <c r="G81" s="125" t="s">
        <v>353</v>
      </c>
      <c r="I81" s="125"/>
    </row>
    <row r="82" spans="1:9" s="112" customFormat="1" hidden="1" x14ac:dyDescent="0.3">
      <c r="A82" s="308"/>
      <c r="B82" s="283"/>
      <c r="C82" s="283"/>
      <c r="D82" s="287"/>
      <c r="E82" s="283"/>
      <c r="F82" s="89">
        <f t="shared" si="0"/>
        <v>0</v>
      </c>
      <c r="G82" s="125" t="s">
        <v>353</v>
      </c>
      <c r="I82" s="125"/>
    </row>
    <row r="83" spans="1:9" s="112" customFormat="1" hidden="1" x14ac:dyDescent="0.3">
      <c r="A83" s="308"/>
      <c r="B83" s="283"/>
      <c r="C83" s="283"/>
      <c r="D83" s="287"/>
      <c r="E83" s="283"/>
      <c r="F83" s="89">
        <f t="shared" si="0"/>
        <v>0</v>
      </c>
      <c r="G83" s="125" t="s">
        <v>353</v>
      </c>
      <c r="I83" s="125"/>
    </row>
    <row r="84" spans="1:9" s="112" customFormat="1" hidden="1" x14ac:dyDescent="0.3">
      <c r="A84" s="308"/>
      <c r="B84" s="283"/>
      <c r="C84" s="283"/>
      <c r="D84" s="287"/>
      <c r="E84" s="283"/>
      <c r="F84" s="89">
        <f t="shared" si="0"/>
        <v>0</v>
      </c>
      <c r="G84" s="125" t="s">
        <v>353</v>
      </c>
      <c r="I84" s="125"/>
    </row>
    <row r="85" spans="1:9" s="112" customFormat="1" hidden="1" x14ac:dyDescent="0.3">
      <c r="A85" s="308"/>
      <c r="B85" s="283"/>
      <c r="C85" s="283"/>
      <c r="D85" s="287"/>
      <c r="E85" s="283"/>
      <c r="F85" s="89">
        <f t="shared" si="0"/>
        <v>0</v>
      </c>
      <c r="G85" s="125" t="s">
        <v>353</v>
      </c>
      <c r="I85" s="125"/>
    </row>
    <row r="86" spans="1:9" s="112" customFormat="1" hidden="1" x14ac:dyDescent="0.3">
      <c r="A86" s="308"/>
      <c r="B86" s="283"/>
      <c r="C86" s="283"/>
      <c r="D86" s="287"/>
      <c r="E86" s="283"/>
      <c r="F86" s="89">
        <f t="shared" si="0"/>
        <v>0</v>
      </c>
      <c r="G86" s="125" t="s">
        <v>353</v>
      </c>
      <c r="I86" s="125"/>
    </row>
    <row r="87" spans="1:9" s="112" customFormat="1" hidden="1" x14ac:dyDescent="0.3">
      <c r="A87" s="308"/>
      <c r="B87" s="283"/>
      <c r="C87" s="283"/>
      <c r="D87" s="287"/>
      <c r="E87" s="283"/>
      <c r="F87" s="89">
        <f t="shared" si="0"/>
        <v>0</v>
      </c>
      <c r="G87" s="125" t="s">
        <v>353</v>
      </c>
      <c r="I87" s="125"/>
    </row>
    <row r="88" spans="1:9" s="112" customFormat="1" hidden="1" x14ac:dyDescent="0.3">
      <c r="A88" s="308"/>
      <c r="B88" s="283"/>
      <c r="C88" s="283"/>
      <c r="D88" s="287"/>
      <c r="E88" s="283"/>
      <c r="F88" s="89">
        <f t="shared" si="0"/>
        <v>0</v>
      </c>
      <c r="G88" s="125" t="s">
        <v>353</v>
      </c>
      <c r="I88" s="125"/>
    </row>
    <row r="89" spans="1:9" s="112" customFormat="1" hidden="1" x14ac:dyDescent="0.3">
      <c r="A89" s="308"/>
      <c r="B89" s="283"/>
      <c r="C89" s="283"/>
      <c r="D89" s="287"/>
      <c r="E89" s="283"/>
      <c r="F89" s="89">
        <f t="shared" si="0"/>
        <v>0</v>
      </c>
      <c r="G89" s="125" t="s">
        <v>353</v>
      </c>
      <c r="I89" s="125"/>
    </row>
    <row r="90" spans="1:9" s="112" customFormat="1" hidden="1" x14ac:dyDescent="0.3">
      <c r="A90" s="308"/>
      <c r="B90" s="283"/>
      <c r="C90" s="283"/>
      <c r="D90" s="287"/>
      <c r="E90" s="283"/>
      <c r="F90" s="89">
        <f t="shared" si="0"/>
        <v>0</v>
      </c>
      <c r="G90" s="125" t="s">
        <v>353</v>
      </c>
      <c r="I90" s="125"/>
    </row>
    <row r="91" spans="1:9" s="112" customFormat="1" hidden="1" x14ac:dyDescent="0.3">
      <c r="A91" s="308"/>
      <c r="B91" s="283"/>
      <c r="C91" s="283"/>
      <c r="D91" s="287"/>
      <c r="E91" s="283"/>
      <c r="F91" s="89">
        <f t="shared" si="0"/>
        <v>0</v>
      </c>
      <c r="G91" s="125" t="s">
        <v>353</v>
      </c>
      <c r="I91" s="125"/>
    </row>
    <row r="92" spans="1:9" s="112" customFormat="1" hidden="1" x14ac:dyDescent="0.3">
      <c r="A92" s="308"/>
      <c r="B92" s="283"/>
      <c r="C92" s="283"/>
      <c r="D92" s="287"/>
      <c r="E92" s="283"/>
      <c r="F92" s="89">
        <f t="shared" si="0"/>
        <v>0</v>
      </c>
      <c r="G92" s="125" t="s">
        <v>353</v>
      </c>
      <c r="I92" s="125"/>
    </row>
    <row r="93" spans="1:9" s="112" customFormat="1" hidden="1" x14ac:dyDescent="0.3">
      <c r="A93" s="308"/>
      <c r="B93" s="283"/>
      <c r="C93" s="283"/>
      <c r="D93" s="287"/>
      <c r="E93" s="283"/>
      <c r="F93" s="89">
        <f t="shared" si="0"/>
        <v>0</v>
      </c>
      <c r="G93" s="125" t="s">
        <v>353</v>
      </c>
      <c r="I93" s="125"/>
    </row>
    <row r="94" spans="1:9" s="112" customFormat="1" hidden="1" x14ac:dyDescent="0.3">
      <c r="A94" s="308"/>
      <c r="B94" s="283"/>
      <c r="C94" s="283"/>
      <c r="D94" s="287"/>
      <c r="E94" s="283"/>
      <c r="F94" s="89">
        <f t="shared" si="0"/>
        <v>0</v>
      </c>
      <c r="G94" s="125" t="s">
        <v>353</v>
      </c>
      <c r="I94" s="125"/>
    </row>
    <row r="95" spans="1:9" s="112" customFormat="1" hidden="1" x14ac:dyDescent="0.3">
      <c r="A95" s="308"/>
      <c r="B95" s="283"/>
      <c r="C95" s="283"/>
      <c r="D95" s="287"/>
      <c r="E95" s="283"/>
      <c r="F95" s="89">
        <f t="shared" si="0"/>
        <v>0</v>
      </c>
      <c r="G95" s="125" t="s">
        <v>353</v>
      </c>
      <c r="I95" s="125"/>
    </row>
    <row r="96" spans="1:9" s="112" customFormat="1" hidden="1" x14ac:dyDescent="0.3">
      <c r="A96" s="308"/>
      <c r="B96" s="283"/>
      <c r="C96" s="283"/>
      <c r="D96" s="287"/>
      <c r="E96" s="283"/>
      <c r="F96" s="89">
        <f t="shared" si="0"/>
        <v>0</v>
      </c>
      <c r="G96" s="125" t="s">
        <v>353</v>
      </c>
      <c r="I96" s="125"/>
    </row>
    <row r="97" spans="1:9" s="112" customFormat="1" hidden="1" x14ac:dyDescent="0.3">
      <c r="A97" s="308"/>
      <c r="B97" s="283"/>
      <c r="C97" s="283"/>
      <c r="D97" s="287"/>
      <c r="E97" s="283"/>
      <c r="F97" s="89">
        <f t="shared" si="0"/>
        <v>0</v>
      </c>
      <c r="G97" s="125" t="s">
        <v>353</v>
      </c>
      <c r="I97" s="125"/>
    </row>
    <row r="98" spans="1:9" s="112" customFormat="1" hidden="1" x14ac:dyDescent="0.3">
      <c r="A98" s="308"/>
      <c r="B98" s="283"/>
      <c r="C98" s="283"/>
      <c r="D98" s="287"/>
      <c r="E98" s="283"/>
      <c r="F98" s="89">
        <f t="shared" si="0"/>
        <v>0</v>
      </c>
      <c r="G98" s="125" t="s">
        <v>353</v>
      </c>
      <c r="I98" s="125"/>
    </row>
    <row r="99" spans="1:9" s="112" customFormat="1" hidden="1" x14ac:dyDescent="0.3">
      <c r="A99" s="308"/>
      <c r="B99" s="283"/>
      <c r="C99" s="283"/>
      <c r="D99" s="287"/>
      <c r="E99" s="283"/>
      <c r="F99" s="89">
        <f t="shared" si="0"/>
        <v>0</v>
      </c>
      <c r="G99" s="125" t="s">
        <v>353</v>
      </c>
      <c r="I99" s="125"/>
    </row>
    <row r="100" spans="1:9" s="112" customFormat="1" hidden="1" x14ac:dyDescent="0.3">
      <c r="A100" s="308"/>
      <c r="B100" s="283"/>
      <c r="C100" s="283"/>
      <c r="D100" s="287"/>
      <c r="E100" s="283"/>
      <c r="F100" s="89">
        <f t="shared" si="0"/>
        <v>0</v>
      </c>
      <c r="G100" s="125" t="s">
        <v>353</v>
      </c>
      <c r="I100" s="125"/>
    </row>
    <row r="101" spans="1:9" s="112" customFormat="1" hidden="1" x14ac:dyDescent="0.3">
      <c r="A101" s="308"/>
      <c r="B101" s="283"/>
      <c r="C101" s="283"/>
      <c r="D101" s="287"/>
      <c r="E101" s="283"/>
      <c r="F101" s="89">
        <f t="shared" si="0"/>
        <v>0</v>
      </c>
      <c r="G101" s="125" t="s">
        <v>353</v>
      </c>
      <c r="I101" s="125"/>
    </row>
    <row r="102" spans="1:9" s="112" customFormat="1" hidden="1" x14ac:dyDescent="0.3">
      <c r="A102" s="308"/>
      <c r="B102" s="283"/>
      <c r="C102" s="283"/>
      <c r="D102" s="287"/>
      <c r="E102" s="283"/>
      <c r="F102" s="89">
        <f t="shared" si="0"/>
        <v>0</v>
      </c>
      <c r="G102" s="125" t="s">
        <v>353</v>
      </c>
      <c r="I102" s="125"/>
    </row>
    <row r="103" spans="1:9" s="112" customFormat="1" hidden="1" x14ac:dyDescent="0.3">
      <c r="A103" s="308"/>
      <c r="B103" s="283"/>
      <c r="C103" s="283"/>
      <c r="D103" s="287"/>
      <c r="E103" s="283"/>
      <c r="F103" s="89">
        <f t="shared" si="0"/>
        <v>0</v>
      </c>
      <c r="G103" s="125" t="s">
        <v>353</v>
      </c>
      <c r="I103" s="125"/>
    </row>
    <row r="104" spans="1:9" s="112" customFormat="1" hidden="1" x14ac:dyDescent="0.3">
      <c r="A104" s="308"/>
      <c r="B104" s="283"/>
      <c r="C104" s="283"/>
      <c r="D104" s="287"/>
      <c r="E104" s="283"/>
      <c r="F104" s="89">
        <f t="shared" si="0"/>
        <v>0</v>
      </c>
      <c r="G104" s="125" t="s">
        <v>353</v>
      </c>
      <c r="I104" s="125"/>
    </row>
    <row r="105" spans="1:9" s="112" customFormat="1" hidden="1" x14ac:dyDescent="0.3">
      <c r="A105" s="308"/>
      <c r="B105" s="283"/>
      <c r="C105" s="283"/>
      <c r="D105" s="287"/>
      <c r="E105" s="283"/>
      <c r="F105" s="89">
        <f t="shared" si="0"/>
        <v>0</v>
      </c>
      <c r="G105" s="125" t="s">
        <v>353</v>
      </c>
      <c r="I105" s="125"/>
    </row>
    <row r="106" spans="1:9" s="112" customFormat="1" hidden="1" x14ac:dyDescent="0.3">
      <c r="A106" s="308"/>
      <c r="B106" s="283"/>
      <c r="C106" s="283"/>
      <c r="D106" s="287"/>
      <c r="E106" s="283"/>
      <c r="F106" s="89">
        <f t="shared" si="0"/>
        <v>0</v>
      </c>
      <c r="G106" s="125" t="s">
        <v>353</v>
      </c>
      <c r="I106" s="125"/>
    </row>
    <row r="107" spans="1:9" s="112" customFormat="1" hidden="1" x14ac:dyDescent="0.3">
      <c r="A107" s="308"/>
      <c r="B107" s="283"/>
      <c r="C107" s="283"/>
      <c r="D107" s="287"/>
      <c r="E107" s="283"/>
      <c r="F107" s="89">
        <f t="shared" si="0"/>
        <v>0</v>
      </c>
      <c r="G107" s="125" t="s">
        <v>353</v>
      </c>
      <c r="I107" s="125"/>
    </row>
    <row r="108" spans="1:9" s="112" customFormat="1" hidden="1" x14ac:dyDescent="0.3">
      <c r="A108" s="308"/>
      <c r="B108" s="283"/>
      <c r="C108" s="283"/>
      <c r="D108" s="287"/>
      <c r="E108" s="283"/>
      <c r="F108" s="89">
        <f t="shared" si="0"/>
        <v>0</v>
      </c>
      <c r="G108" s="125" t="s">
        <v>353</v>
      </c>
      <c r="I108" s="125"/>
    </row>
    <row r="109" spans="1:9" s="112" customFormat="1" hidden="1" x14ac:dyDescent="0.3">
      <c r="A109" s="308"/>
      <c r="B109" s="283"/>
      <c r="C109" s="283"/>
      <c r="D109" s="287"/>
      <c r="E109" s="283"/>
      <c r="F109" s="89">
        <f t="shared" si="0"/>
        <v>0</v>
      </c>
      <c r="G109" s="125" t="s">
        <v>353</v>
      </c>
      <c r="I109" s="125"/>
    </row>
    <row r="110" spans="1:9" s="112" customFormat="1" hidden="1" x14ac:dyDescent="0.3">
      <c r="A110" s="308"/>
      <c r="B110" s="283"/>
      <c r="C110" s="283"/>
      <c r="D110" s="287"/>
      <c r="E110" s="283"/>
      <c r="F110" s="89">
        <f t="shared" si="0"/>
        <v>0</v>
      </c>
      <c r="G110" s="125" t="s">
        <v>353</v>
      </c>
      <c r="I110" s="125"/>
    </row>
    <row r="111" spans="1:9" s="112" customFormat="1" hidden="1" x14ac:dyDescent="0.3">
      <c r="A111" s="308"/>
      <c r="B111" s="283"/>
      <c r="C111" s="283"/>
      <c r="D111" s="287"/>
      <c r="E111" s="283"/>
      <c r="F111" s="89">
        <f t="shared" si="0"/>
        <v>0</v>
      </c>
      <c r="G111" s="125" t="s">
        <v>353</v>
      </c>
      <c r="I111" s="125"/>
    </row>
    <row r="112" spans="1:9" s="112" customFormat="1" hidden="1" x14ac:dyDescent="0.3">
      <c r="A112" s="308"/>
      <c r="B112" s="283"/>
      <c r="C112" s="283"/>
      <c r="D112" s="287"/>
      <c r="E112" s="283"/>
      <c r="F112" s="89">
        <f t="shared" si="0"/>
        <v>0</v>
      </c>
      <c r="G112" s="125" t="s">
        <v>353</v>
      </c>
      <c r="I112" s="125"/>
    </row>
    <row r="113" spans="1:9" s="112" customFormat="1" hidden="1" x14ac:dyDescent="0.3">
      <c r="A113" s="308"/>
      <c r="B113" s="283"/>
      <c r="C113" s="283"/>
      <c r="D113" s="287"/>
      <c r="E113" s="283"/>
      <c r="F113" s="89">
        <f t="shared" si="0"/>
        <v>0</v>
      </c>
      <c r="G113" s="125" t="s">
        <v>353</v>
      </c>
      <c r="I113" s="125"/>
    </row>
    <row r="114" spans="1:9" s="112" customFormat="1" hidden="1" x14ac:dyDescent="0.3">
      <c r="A114" s="308"/>
      <c r="B114" s="283"/>
      <c r="C114" s="283"/>
      <c r="D114" s="287"/>
      <c r="E114" s="283"/>
      <c r="F114" s="89">
        <f t="shared" si="0"/>
        <v>0</v>
      </c>
      <c r="G114" s="125" t="s">
        <v>353</v>
      </c>
      <c r="I114" s="125"/>
    </row>
    <row r="115" spans="1:9" s="112" customFormat="1" hidden="1" x14ac:dyDescent="0.3">
      <c r="A115" s="308"/>
      <c r="B115" s="283"/>
      <c r="C115" s="283"/>
      <c r="D115" s="287"/>
      <c r="E115" s="283"/>
      <c r="F115" s="89">
        <f t="shared" si="0"/>
        <v>0</v>
      </c>
      <c r="G115" s="125" t="s">
        <v>353</v>
      </c>
      <c r="I115" s="125"/>
    </row>
    <row r="116" spans="1:9" s="112" customFormat="1" hidden="1" x14ac:dyDescent="0.3">
      <c r="A116" s="308"/>
      <c r="B116" s="283"/>
      <c r="C116" s="283"/>
      <c r="D116" s="287"/>
      <c r="E116" s="283"/>
      <c r="F116" s="89">
        <f t="shared" si="0"/>
        <v>0</v>
      </c>
      <c r="G116" s="125" t="s">
        <v>353</v>
      </c>
      <c r="I116" s="125"/>
    </row>
    <row r="117" spans="1:9" s="112" customFormat="1" hidden="1" x14ac:dyDescent="0.3">
      <c r="A117" s="308"/>
      <c r="B117" s="283"/>
      <c r="C117" s="283"/>
      <c r="D117" s="287"/>
      <c r="E117" s="283"/>
      <c r="F117" s="89">
        <f t="shared" si="0"/>
        <v>0</v>
      </c>
      <c r="G117" s="125" t="s">
        <v>353</v>
      </c>
      <c r="I117" s="125"/>
    </row>
    <row r="118" spans="1:9" s="112" customFormat="1" hidden="1" x14ac:dyDescent="0.3">
      <c r="A118" s="308"/>
      <c r="B118" s="283"/>
      <c r="C118" s="283"/>
      <c r="D118" s="287"/>
      <c r="E118" s="283"/>
      <c r="F118" s="89">
        <f t="shared" si="0"/>
        <v>0</v>
      </c>
      <c r="G118" s="125" t="s">
        <v>353</v>
      </c>
      <c r="I118" s="125"/>
    </row>
    <row r="119" spans="1:9" s="112" customFormat="1" hidden="1" x14ac:dyDescent="0.3">
      <c r="A119" s="308"/>
      <c r="B119" s="283"/>
      <c r="C119" s="283"/>
      <c r="D119" s="287"/>
      <c r="E119" s="283"/>
      <c r="F119" s="89">
        <f t="shared" si="0"/>
        <v>0</v>
      </c>
      <c r="G119" s="125" t="s">
        <v>353</v>
      </c>
      <c r="I119" s="125"/>
    </row>
    <row r="120" spans="1:9" s="112" customFormat="1" hidden="1" x14ac:dyDescent="0.3">
      <c r="A120" s="308"/>
      <c r="B120" s="283"/>
      <c r="C120" s="283"/>
      <c r="D120" s="287"/>
      <c r="E120" s="283"/>
      <c r="F120" s="89">
        <f t="shared" si="0"/>
        <v>0</v>
      </c>
      <c r="G120" s="125" t="s">
        <v>353</v>
      </c>
      <c r="I120" s="125"/>
    </row>
    <row r="121" spans="1:9" s="112" customFormat="1" hidden="1" x14ac:dyDescent="0.3">
      <c r="A121" s="308"/>
      <c r="B121" s="283"/>
      <c r="C121" s="283"/>
      <c r="D121" s="287"/>
      <c r="E121" s="283"/>
      <c r="F121" s="89">
        <f t="shared" si="0"/>
        <v>0</v>
      </c>
      <c r="G121" s="125" t="s">
        <v>353</v>
      </c>
      <c r="I121" s="125"/>
    </row>
    <row r="122" spans="1:9" s="112" customFormat="1" hidden="1" x14ac:dyDescent="0.3">
      <c r="A122" s="308"/>
      <c r="B122" s="283"/>
      <c r="C122" s="283"/>
      <c r="D122" s="287"/>
      <c r="E122" s="283"/>
      <c r="F122" s="89">
        <f t="shared" si="0"/>
        <v>0</v>
      </c>
      <c r="G122" s="125" t="s">
        <v>353</v>
      </c>
      <c r="I122" s="125"/>
    </row>
    <row r="123" spans="1:9" s="112" customFormat="1" hidden="1" x14ac:dyDescent="0.3">
      <c r="A123" s="308"/>
      <c r="B123" s="283"/>
      <c r="C123" s="283"/>
      <c r="D123" s="287"/>
      <c r="E123" s="283"/>
      <c r="F123" s="89">
        <f t="shared" si="0"/>
        <v>0</v>
      </c>
      <c r="G123" s="125" t="s">
        <v>353</v>
      </c>
      <c r="I123" s="125"/>
    </row>
    <row r="124" spans="1:9" s="112" customFormat="1" hidden="1" x14ac:dyDescent="0.3">
      <c r="A124" s="308"/>
      <c r="B124" s="283"/>
      <c r="C124" s="283"/>
      <c r="D124" s="287"/>
      <c r="E124" s="283"/>
      <c r="F124" s="89">
        <f t="shared" si="0"/>
        <v>0</v>
      </c>
      <c r="G124" s="125" t="s">
        <v>353</v>
      </c>
      <c r="I124" s="125"/>
    </row>
    <row r="125" spans="1:9" s="112" customFormat="1" hidden="1" x14ac:dyDescent="0.3">
      <c r="A125" s="308"/>
      <c r="B125" s="283"/>
      <c r="C125" s="283"/>
      <c r="D125" s="287"/>
      <c r="E125" s="283"/>
      <c r="F125" s="89">
        <f t="shared" si="0"/>
        <v>0</v>
      </c>
      <c r="G125" s="125" t="s">
        <v>353</v>
      </c>
      <c r="I125" s="125"/>
    </row>
    <row r="126" spans="1:9" s="112" customFormat="1" hidden="1" x14ac:dyDescent="0.3">
      <c r="A126" s="308"/>
      <c r="B126" s="283"/>
      <c r="C126" s="283"/>
      <c r="D126" s="287"/>
      <c r="E126" s="283"/>
      <c r="F126" s="89">
        <f t="shared" si="0"/>
        <v>0</v>
      </c>
      <c r="G126" s="125" t="s">
        <v>353</v>
      </c>
      <c r="I126" s="125"/>
    </row>
    <row r="127" spans="1:9" s="112" customFormat="1" hidden="1" x14ac:dyDescent="0.3">
      <c r="A127" s="308"/>
      <c r="B127" s="283"/>
      <c r="C127" s="283"/>
      <c r="D127" s="287"/>
      <c r="E127" s="283"/>
      <c r="F127" s="89">
        <f t="shared" si="0"/>
        <v>0</v>
      </c>
      <c r="G127" s="125" t="s">
        <v>353</v>
      </c>
      <c r="I127" s="125"/>
    </row>
    <row r="128" spans="1:9" s="112" customFormat="1" hidden="1" x14ac:dyDescent="0.3">
      <c r="A128" s="308"/>
      <c r="B128" s="283"/>
      <c r="C128" s="283"/>
      <c r="D128" s="287"/>
      <c r="E128" s="283"/>
      <c r="F128" s="89">
        <f t="shared" si="0"/>
        <v>0</v>
      </c>
      <c r="G128" s="125" t="s">
        <v>353</v>
      </c>
      <c r="I128" s="125"/>
    </row>
    <row r="129" spans="1:9" s="112" customFormat="1" hidden="1" x14ac:dyDescent="0.3">
      <c r="A129" s="308"/>
      <c r="B129" s="283"/>
      <c r="C129" s="283"/>
      <c r="D129" s="287"/>
      <c r="E129" s="283"/>
      <c r="F129" s="89">
        <f t="shared" si="0"/>
        <v>0</v>
      </c>
      <c r="G129" s="125" t="s">
        <v>353</v>
      </c>
      <c r="I129" s="125"/>
    </row>
    <row r="130" spans="1:9" s="112" customFormat="1" hidden="1" x14ac:dyDescent="0.3">
      <c r="A130" s="308"/>
      <c r="B130" s="283"/>
      <c r="C130" s="283"/>
      <c r="D130" s="287"/>
      <c r="E130" s="283"/>
      <c r="F130" s="89">
        <f t="shared" si="0"/>
        <v>0</v>
      </c>
      <c r="G130" s="125" t="s">
        <v>353</v>
      </c>
      <c r="I130" s="125"/>
    </row>
    <row r="131" spans="1:9" s="112" customFormat="1" hidden="1" x14ac:dyDescent="0.3">
      <c r="A131" s="308"/>
      <c r="B131" s="283"/>
      <c r="C131" s="283"/>
      <c r="D131" s="287"/>
      <c r="E131" s="283"/>
      <c r="F131" s="89">
        <f t="shared" si="0"/>
        <v>0</v>
      </c>
      <c r="G131" s="125" t="s">
        <v>353</v>
      </c>
      <c r="I131" s="125"/>
    </row>
    <row r="132" spans="1:9" s="112" customFormat="1" hidden="1" x14ac:dyDescent="0.3">
      <c r="A132" s="308"/>
      <c r="B132" s="283"/>
      <c r="C132" s="283"/>
      <c r="D132" s="287"/>
      <c r="E132" s="283"/>
      <c r="F132" s="89">
        <f t="shared" si="0"/>
        <v>0</v>
      </c>
      <c r="G132" s="125" t="s">
        <v>353</v>
      </c>
      <c r="I132" s="125"/>
    </row>
    <row r="133" spans="1:9" s="112" customFormat="1" hidden="1" x14ac:dyDescent="0.3">
      <c r="A133" s="308"/>
      <c r="B133" s="283"/>
      <c r="C133" s="283"/>
      <c r="D133" s="287"/>
      <c r="E133" s="283"/>
      <c r="F133" s="89">
        <f t="shared" si="0"/>
        <v>0</v>
      </c>
      <c r="G133" s="125" t="s">
        <v>353</v>
      </c>
      <c r="I133" s="125"/>
    </row>
    <row r="134" spans="1:9" s="112" customFormat="1" hidden="1" x14ac:dyDescent="0.3">
      <c r="A134" s="308"/>
      <c r="B134" s="283"/>
      <c r="C134" s="283"/>
      <c r="D134" s="287"/>
      <c r="E134" s="283"/>
      <c r="F134" s="89">
        <f t="shared" si="0"/>
        <v>0</v>
      </c>
      <c r="G134" s="125" t="s">
        <v>353</v>
      </c>
      <c r="I134" s="125"/>
    </row>
    <row r="135" spans="1:9" s="112" customFormat="1" x14ac:dyDescent="0.3">
      <c r="A135" s="308" t="s">
        <v>64</v>
      </c>
      <c r="B135" s="283">
        <v>3</v>
      </c>
      <c r="C135" s="283" t="s">
        <v>325</v>
      </c>
      <c r="D135" s="287">
        <f t="shared" ref="D135:D140" ca="1" si="2">RAND()*400000</f>
        <v>225773.9977429471</v>
      </c>
      <c r="E135" s="283">
        <v>7</v>
      </c>
      <c r="F135" s="315">
        <f ca="1">ROUND(+B135*D135*E135,2)</f>
        <v>4741253.95</v>
      </c>
      <c r="G135" s="125" t="s">
        <v>353</v>
      </c>
      <c r="I135" s="125"/>
    </row>
    <row r="136" spans="1:9" s="112" customFormat="1" x14ac:dyDescent="0.3">
      <c r="A136" s="307"/>
      <c r="B136" s="100"/>
      <c r="C136" s="100"/>
      <c r="D136" s="147"/>
      <c r="E136" s="220" t="s">
        <v>42</v>
      </c>
      <c r="F136" s="221">
        <f ca="1">ROUND(SUBTOTAL(109,F6:F135),2)</f>
        <v>16872492.170000002</v>
      </c>
      <c r="G136" s="125" t="s">
        <v>353</v>
      </c>
      <c r="I136" s="128" t="s">
        <v>357</v>
      </c>
    </row>
    <row r="137" spans="1:9" s="112" customFormat="1" x14ac:dyDescent="0.3">
      <c r="A137" s="307"/>
      <c r="B137" s="100"/>
      <c r="C137" s="100"/>
      <c r="D137" s="147"/>
      <c r="E137" s="100"/>
      <c r="F137" s="316"/>
      <c r="G137" s="125" t="s">
        <v>354</v>
      </c>
    </row>
    <row r="138" spans="1:9" s="112" customFormat="1" x14ac:dyDescent="0.3">
      <c r="A138" s="308" t="s">
        <v>332</v>
      </c>
      <c r="B138" s="283">
        <v>3</v>
      </c>
      <c r="C138" s="283" t="s">
        <v>325</v>
      </c>
      <c r="D138" s="287">
        <f t="shared" ca="1" si="2"/>
        <v>85350.076289174918</v>
      </c>
      <c r="E138" s="283">
        <v>7</v>
      </c>
      <c r="F138" s="89">
        <f ca="1">ROUND(+B138*D138*E138,2)</f>
        <v>1792351.6</v>
      </c>
      <c r="G138" s="125" t="s">
        <v>354</v>
      </c>
    </row>
    <row r="139" spans="1:9" s="112" customFormat="1" x14ac:dyDescent="0.3">
      <c r="A139" s="308" t="s">
        <v>362</v>
      </c>
      <c r="B139" s="283">
        <v>3</v>
      </c>
      <c r="C139" s="283" t="s">
        <v>325</v>
      </c>
      <c r="D139" s="287">
        <f t="shared" ca="1" si="2"/>
        <v>382506.86018814915</v>
      </c>
      <c r="E139" s="283">
        <v>7</v>
      </c>
      <c r="F139" s="89">
        <f t="shared" ref="F139:F266" ca="1" si="3">ROUND(+B139*D139*E139,2)</f>
        <v>8032644.0599999996</v>
      </c>
      <c r="G139" s="125" t="s">
        <v>354</v>
      </c>
      <c r="I139" s="125"/>
    </row>
    <row r="140" spans="1:9" s="112" customFormat="1" x14ac:dyDescent="0.3">
      <c r="A140" s="308" t="s">
        <v>363</v>
      </c>
      <c r="B140" s="283">
        <v>3</v>
      </c>
      <c r="C140" s="283" t="s">
        <v>325</v>
      </c>
      <c r="D140" s="287">
        <f t="shared" ca="1" si="2"/>
        <v>335596.71487499814</v>
      </c>
      <c r="E140" s="283">
        <v>7</v>
      </c>
      <c r="F140" s="89">
        <f t="shared" ca="1" si="3"/>
        <v>7047531.0099999998</v>
      </c>
      <c r="G140" s="125" t="s">
        <v>354</v>
      </c>
      <c r="I140" s="125"/>
    </row>
    <row r="141" spans="1:9" s="112" customFormat="1" hidden="1" x14ac:dyDescent="0.3">
      <c r="A141" s="308"/>
      <c r="B141" s="283"/>
      <c r="C141" s="283"/>
      <c r="D141" s="287"/>
      <c r="E141" s="283"/>
      <c r="F141" s="89">
        <f t="shared" si="3"/>
        <v>0</v>
      </c>
      <c r="G141" s="125" t="s">
        <v>354</v>
      </c>
      <c r="I141" s="125"/>
    </row>
    <row r="142" spans="1:9" s="112" customFormat="1" hidden="1" x14ac:dyDescent="0.3">
      <c r="A142" s="308"/>
      <c r="B142" s="283"/>
      <c r="C142" s="283"/>
      <c r="D142" s="287"/>
      <c r="E142" s="283"/>
      <c r="F142" s="89">
        <f t="shared" si="3"/>
        <v>0</v>
      </c>
      <c r="G142" s="125" t="s">
        <v>354</v>
      </c>
      <c r="I142" s="125"/>
    </row>
    <row r="143" spans="1:9" s="112" customFormat="1" hidden="1" x14ac:dyDescent="0.3">
      <c r="A143" s="308"/>
      <c r="B143" s="283"/>
      <c r="C143" s="283"/>
      <c r="D143" s="287"/>
      <c r="E143" s="283"/>
      <c r="F143" s="89">
        <f t="shared" si="3"/>
        <v>0</v>
      </c>
      <c r="G143" s="125" t="s">
        <v>354</v>
      </c>
      <c r="I143" s="125"/>
    </row>
    <row r="144" spans="1:9" s="112" customFormat="1" hidden="1" x14ac:dyDescent="0.3">
      <c r="A144" s="308"/>
      <c r="B144" s="283"/>
      <c r="C144" s="283"/>
      <c r="D144" s="287"/>
      <c r="E144" s="283"/>
      <c r="F144" s="89">
        <f t="shared" si="3"/>
        <v>0</v>
      </c>
      <c r="G144" s="125" t="s">
        <v>354</v>
      </c>
      <c r="I144" s="125"/>
    </row>
    <row r="145" spans="1:9" s="112" customFormat="1" hidden="1" x14ac:dyDescent="0.3">
      <c r="A145" s="308"/>
      <c r="B145" s="283"/>
      <c r="C145" s="283"/>
      <c r="D145" s="287"/>
      <c r="E145" s="283"/>
      <c r="F145" s="89">
        <f t="shared" si="3"/>
        <v>0</v>
      </c>
      <c r="G145" s="125" t="s">
        <v>354</v>
      </c>
      <c r="I145" s="125"/>
    </row>
    <row r="146" spans="1:9" s="112" customFormat="1" hidden="1" x14ac:dyDescent="0.3">
      <c r="A146" s="308"/>
      <c r="B146" s="283"/>
      <c r="C146" s="283"/>
      <c r="D146" s="287"/>
      <c r="E146" s="283"/>
      <c r="F146" s="89">
        <f t="shared" si="3"/>
        <v>0</v>
      </c>
      <c r="G146" s="125" t="s">
        <v>354</v>
      </c>
      <c r="I146" s="125"/>
    </row>
    <row r="147" spans="1:9" s="112" customFormat="1" hidden="1" x14ac:dyDescent="0.3">
      <c r="A147" s="308"/>
      <c r="B147" s="283"/>
      <c r="C147" s="283"/>
      <c r="D147" s="287"/>
      <c r="E147" s="283"/>
      <c r="F147" s="89">
        <f t="shared" si="3"/>
        <v>0</v>
      </c>
      <c r="G147" s="125" t="s">
        <v>354</v>
      </c>
      <c r="I147" s="125"/>
    </row>
    <row r="148" spans="1:9" s="112" customFormat="1" hidden="1" x14ac:dyDescent="0.3">
      <c r="A148" s="308"/>
      <c r="B148" s="283"/>
      <c r="C148" s="283"/>
      <c r="D148" s="287"/>
      <c r="E148" s="283"/>
      <c r="F148" s="89">
        <f t="shared" si="3"/>
        <v>0</v>
      </c>
      <c r="G148" s="125" t="s">
        <v>354</v>
      </c>
      <c r="I148" s="125"/>
    </row>
    <row r="149" spans="1:9" s="112" customFormat="1" hidden="1" x14ac:dyDescent="0.3">
      <c r="A149" s="308"/>
      <c r="B149" s="283"/>
      <c r="C149" s="283"/>
      <c r="D149" s="287"/>
      <c r="E149" s="283"/>
      <c r="F149" s="89">
        <f t="shared" si="3"/>
        <v>0</v>
      </c>
      <c r="G149" s="125" t="s">
        <v>354</v>
      </c>
      <c r="I149" s="125"/>
    </row>
    <row r="150" spans="1:9" s="112" customFormat="1" hidden="1" x14ac:dyDescent="0.3">
      <c r="A150" s="308"/>
      <c r="B150" s="283"/>
      <c r="C150" s="283"/>
      <c r="D150" s="287"/>
      <c r="E150" s="283"/>
      <c r="F150" s="89">
        <f t="shared" si="3"/>
        <v>0</v>
      </c>
      <c r="G150" s="125" t="s">
        <v>354</v>
      </c>
      <c r="I150" s="125"/>
    </row>
    <row r="151" spans="1:9" s="112" customFormat="1" hidden="1" x14ac:dyDescent="0.3">
      <c r="A151" s="308"/>
      <c r="B151" s="283"/>
      <c r="C151" s="283"/>
      <c r="D151" s="287"/>
      <c r="E151" s="283"/>
      <c r="F151" s="89">
        <f t="shared" si="3"/>
        <v>0</v>
      </c>
      <c r="G151" s="125" t="s">
        <v>354</v>
      </c>
      <c r="I151" s="125"/>
    </row>
    <row r="152" spans="1:9" s="112" customFormat="1" hidden="1" x14ac:dyDescent="0.3">
      <c r="A152" s="308"/>
      <c r="B152" s="283"/>
      <c r="C152" s="283"/>
      <c r="D152" s="287"/>
      <c r="E152" s="283"/>
      <c r="F152" s="89">
        <f t="shared" si="3"/>
        <v>0</v>
      </c>
      <c r="G152" s="125" t="s">
        <v>354</v>
      </c>
      <c r="I152" s="125"/>
    </row>
    <row r="153" spans="1:9" s="112" customFormat="1" hidden="1" x14ac:dyDescent="0.3">
      <c r="A153" s="308"/>
      <c r="B153" s="283"/>
      <c r="C153" s="283"/>
      <c r="D153" s="287"/>
      <c r="E153" s="283"/>
      <c r="F153" s="89">
        <f t="shared" si="3"/>
        <v>0</v>
      </c>
      <c r="G153" s="125" t="s">
        <v>354</v>
      </c>
      <c r="I153" s="125"/>
    </row>
    <row r="154" spans="1:9" s="112" customFormat="1" hidden="1" x14ac:dyDescent="0.3">
      <c r="A154" s="308"/>
      <c r="B154" s="283"/>
      <c r="C154" s="283"/>
      <c r="D154" s="287"/>
      <c r="E154" s="283"/>
      <c r="F154" s="89">
        <f t="shared" si="3"/>
        <v>0</v>
      </c>
      <c r="G154" s="125" t="s">
        <v>354</v>
      </c>
      <c r="I154" s="125"/>
    </row>
    <row r="155" spans="1:9" s="112" customFormat="1" hidden="1" x14ac:dyDescent="0.3">
      <c r="A155" s="308"/>
      <c r="B155" s="283"/>
      <c r="C155" s="283"/>
      <c r="D155" s="287"/>
      <c r="E155" s="283"/>
      <c r="F155" s="89">
        <f t="shared" si="3"/>
        <v>0</v>
      </c>
      <c r="G155" s="125" t="s">
        <v>354</v>
      </c>
      <c r="I155" s="125"/>
    </row>
    <row r="156" spans="1:9" s="112" customFormat="1" hidden="1" x14ac:dyDescent="0.3">
      <c r="A156" s="308"/>
      <c r="B156" s="283"/>
      <c r="C156" s="283"/>
      <c r="D156" s="287"/>
      <c r="E156" s="283"/>
      <c r="F156" s="89">
        <f t="shared" si="3"/>
        <v>0</v>
      </c>
      <c r="G156" s="125" t="s">
        <v>354</v>
      </c>
      <c r="I156" s="125"/>
    </row>
    <row r="157" spans="1:9" s="112" customFormat="1" hidden="1" x14ac:dyDescent="0.3">
      <c r="A157" s="308"/>
      <c r="B157" s="283"/>
      <c r="C157" s="283"/>
      <c r="D157" s="287"/>
      <c r="E157" s="283"/>
      <c r="F157" s="89">
        <f t="shared" si="3"/>
        <v>0</v>
      </c>
      <c r="G157" s="125" t="s">
        <v>354</v>
      </c>
      <c r="I157" s="125"/>
    </row>
    <row r="158" spans="1:9" s="112" customFormat="1" hidden="1" x14ac:dyDescent="0.3">
      <c r="A158" s="308"/>
      <c r="B158" s="283"/>
      <c r="C158" s="283"/>
      <c r="D158" s="287"/>
      <c r="E158" s="283"/>
      <c r="F158" s="89">
        <f t="shared" si="3"/>
        <v>0</v>
      </c>
      <c r="G158" s="125" t="s">
        <v>354</v>
      </c>
      <c r="I158" s="125"/>
    </row>
    <row r="159" spans="1:9" s="112" customFormat="1" hidden="1" x14ac:dyDescent="0.3">
      <c r="A159" s="308"/>
      <c r="B159" s="283"/>
      <c r="C159" s="283"/>
      <c r="D159" s="287"/>
      <c r="E159" s="283"/>
      <c r="F159" s="89">
        <f t="shared" si="3"/>
        <v>0</v>
      </c>
      <c r="G159" s="125" t="s">
        <v>354</v>
      </c>
      <c r="I159" s="125"/>
    </row>
    <row r="160" spans="1:9" s="112" customFormat="1" hidden="1" x14ac:dyDescent="0.3">
      <c r="A160" s="308"/>
      <c r="B160" s="283"/>
      <c r="C160" s="283"/>
      <c r="D160" s="287"/>
      <c r="E160" s="283"/>
      <c r="F160" s="89">
        <f t="shared" si="3"/>
        <v>0</v>
      </c>
      <c r="G160" s="125" t="s">
        <v>354</v>
      </c>
      <c r="I160" s="125"/>
    </row>
    <row r="161" spans="1:9" s="112" customFormat="1" hidden="1" x14ac:dyDescent="0.3">
      <c r="A161" s="308"/>
      <c r="B161" s="283"/>
      <c r="C161" s="283"/>
      <c r="D161" s="287"/>
      <c r="E161" s="283"/>
      <c r="F161" s="89">
        <f t="shared" si="3"/>
        <v>0</v>
      </c>
      <c r="G161" s="125" t="s">
        <v>354</v>
      </c>
      <c r="I161" s="125"/>
    </row>
    <row r="162" spans="1:9" s="112" customFormat="1" hidden="1" x14ac:dyDescent="0.3">
      <c r="A162" s="308"/>
      <c r="B162" s="283"/>
      <c r="C162" s="283"/>
      <c r="D162" s="287"/>
      <c r="E162" s="283"/>
      <c r="F162" s="89">
        <f t="shared" si="3"/>
        <v>0</v>
      </c>
      <c r="G162" s="125" t="s">
        <v>354</v>
      </c>
      <c r="I162" s="125"/>
    </row>
    <row r="163" spans="1:9" s="112" customFormat="1" hidden="1" x14ac:dyDescent="0.3">
      <c r="A163" s="308"/>
      <c r="B163" s="283"/>
      <c r="C163" s="283"/>
      <c r="D163" s="287"/>
      <c r="E163" s="283"/>
      <c r="F163" s="89">
        <f t="shared" si="3"/>
        <v>0</v>
      </c>
      <c r="G163" s="125" t="s">
        <v>354</v>
      </c>
      <c r="I163" s="125"/>
    </row>
    <row r="164" spans="1:9" s="112" customFormat="1" hidden="1" x14ac:dyDescent="0.3">
      <c r="A164" s="308"/>
      <c r="B164" s="283"/>
      <c r="C164" s="283"/>
      <c r="D164" s="287"/>
      <c r="E164" s="283"/>
      <c r="F164" s="89">
        <f t="shared" si="3"/>
        <v>0</v>
      </c>
      <c r="G164" s="125" t="s">
        <v>354</v>
      </c>
      <c r="I164" s="125"/>
    </row>
    <row r="165" spans="1:9" s="112" customFormat="1" hidden="1" x14ac:dyDescent="0.3">
      <c r="A165" s="308"/>
      <c r="B165" s="283"/>
      <c r="C165" s="283"/>
      <c r="D165" s="287"/>
      <c r="E165" s="283"/>
      <c r="F165" s="89">
        <f t="shared" si="3"/>
        <v>0</v>
      </c>
      <c r="G165" s="125" t="s">
        <v>354</v>
      </c>
      <c r="I165" s="125"/>
    </row>
    <row r="166" spans="1:9" s="112" customFormat="1" hidden="1" x14ac:dyDescent="0.3">
      <c r="A166" s="308"/>
      <c r="B166" s="283"/>
      <c r="C166" s="283"/>
      <c r="D166" s="287"/>
      <c r="E166" s="283"/>
      <c r="F166" s="89">
        <f t="shared" si="3"/>
        <v>0</v>
      </c>
      <c r="G166" s="125" t="s">
        <v>354</v>
      </c>
      <c r="I166" s="125"/>
    </row>
    <row r="167" spans="1:9" s="112" customFormat="1" hidden="1" x14ac:dyDescent="0.3">
      <c r="A167" s="308"/>
      <c r="B167" s="283"/>
      <c r="C167" s="283"/>
      <c r="D167" s="287"/>
      <c r="E167" s="283"/>
      <c r="F167" s="89">
        <f t="shared" si="3"/>
        <v>0</v>
      </c>
      <c r="G167" s="125" t="s">
        <v>354</v>
      </c>
      <c r="I167" s="125"/>
    </row>
    <row r="168" spans="1:9" s="112" customFormat="1" hidden="1" x14ac:dyDescent="0.3">
      <c r="A168" s="308"/>
      <c r="B168" s="283"/>
      <c r="C168" s="283"/>
      <c r="D168" s="287"/>
      <c r="E168" s="283"/>
      <c r="F168" s="89">
        <f t="shared" si="3"/>
        <v>0</v>
      </c>
      <c r="G168" s="125" t="s">
        <v>354</v>
      </c>
      <c r="I168" s="125"/>
    </row>
    <row r="169" spans="1:9" s="112" customFormat="1" hidden="1" x14ac:dyDescent="0.3">
      <c r="A169" s="308"/>
      <c r="B169" s="283"/>
      <c r="C169" s="283"/>
      <c r="D169" s="287"/>
      <c r="E169" s="283"/>
      <c r="F169" s="89">
        <f t="shared" si="3"/>
        <v>0</v>
      </c>
      <c r="G169" s="125" t="s">
        <v>354</v>
      </c>
      <c r="I169" s="125"/>
    </row>
    <row r="170" spans="1:9" s="112" customFormat="1" hidden="1" x14ac:dyDescent="0.3">
      <c r="A170" s="308"/>
      <c r="B170" s="283"/>
      <c r="C170" s="283"/>
      <c r="D170" s="287"/>
      <c r="E170" s="283"/>
      <c r="F170" s="89">
        <f t="shared" si="3"/>
        <v>0</v>
      </c>
      <c r="G170" s="125" t="s">
        <v>354</v>
      </c>
      <c r="I170" s="125"/>
    </row>
    <row r="171" spans="1:9" s="112" customFormat="1" hidden="1" x14ac:dyDescent="0.3">
      <c r="A171" s="308"/>
      <c r="B171" s="283"/>
      <c r="C171" s="283"/>
      <c r="D171" s="287"/>
      <c r="E171" s="283"/>
      <c r="F171" s="89">
        <f t="shared" si="3"/>
        <v>0</v>
      </c>
      <c r="G171" s="125" t="s">
        <v>354</v>
      </c>
      <c r="I171" s="125"/>
    </row>
    <row r="172" spans="1:9" s="112" customFormat="1" hidden="1" x14ac:dyDescent="0.3">
      <c r="A172" s="308"/>
      <c r="B172" s="283"/>
      <c r="C172" s="283"/>
      <c r="D172" s="287"/>
      <c r="E172" s="283"/>
      <c r="F172" s="89">
        <f t="shared" si="3"/>
        <v>0</v>
      </c>
      <c r="G172" s="125" t="s">
        <v>354</v>
      </c>
      <c r="I172" s="125"/>
    </row>
    <row r="173" spans="1:9" s="112" customFormat="1" hidden="1" x14ac:dyDescent="0.3">
      <c r="A173" s="308"/>
      <c r="B173" s="283"/>
      <c r="C173" s="283"/>
      <c r="D173" s="287"/>
      <c r="E173" s="283"/>
      <c r="F173" s="89">
        <f t="shared" si="3"/>
        <v>0</v>
      </c>
      <c r="G173" s="125" t="s">
        <v>354</v>
      </c>
      <c r="I173" s="125"/>
    </row>
    <row r="174" spans="1:9" s="112" customFormat="1" hidden="1" x14ac:dyDescent="0.3">
      <c r="A174" s="308"/>
      <c r="B174" s="283"/>
      <c r="C174" s="283"/>
      <c r="D174" s="287"/>
      <c r="E174" s="283"/>
      <c r="F174" s="89">
        <f t="shared" si="3"/>
        <v>0</v>
      </c>
      <c r="G174" s="125" t="s">
        <v>354</v>
      </c>
      <c r="I174" s="125"/>
    </row>
    <row r="175" spans="1:9" s="112" customFormat="1" hidden="1" x14ac:dyDescent="0.3">
      <c r="A175" s="308"/>
      <c r="B175" s="283"/>
      <c r="C175" s="283"/>
      <c r="D175" s="287"/>
      <c r="E175" s="283"/>
      <c r="F175" s="89">
        <f t="shared" si="3"/>
        <v>0</v>
      </c>
      <c r="G175" s="125" t="s">
        <v>354</v>
      </c>
      <c r="I175" s="125"/>
    </row>
    <row r="176" spans="1:9" s="112" customFormat="1" hidden="1" x14ac:dyDescent="0.3">
      <c r="A176" s="308"/>
      <c r="B176" s="283"/>
      <c r="C176" s="283"/>
      <c r="D176" s="287"/>
      <c r="E176" s="283"/>
      <c r="F176" s="89">
        <f t="shared" si="3"/>
        <v>0</v>
      </c>
      <c r="G176" s="125" t="s">
        <v>354</v>
      </c>
      <c r="I176" s="125"/>
    </row>
    <row r="177" spans="1:9" s="112" customFormat="1" hidden="1" x14ac:dyDescent="0.3">
      <c r="A177" s="308"/>
      <c r="B177" s="283"/>
      <c r="C177" s="283"/>
      <c r="D177" s="287"/>
      <c r="E177" s="283"/>
      <c r="F177" s="89">
        <f t="shared" si="3"/>
        <v>0</v>
      </c>
      <c r="G177" s="125" t="s">
        <v>354</v>
      </c>
      <c r="I177" s="125"/>
    </row>
    <row r="178" spans="1:9" s="112" customFormat="1" hidden="1" x14ac:dyDescent="0.3">
      <c r="A178" s="308"/>
      <c r="B178" s="283"/>
      <c r="C178" s="283"/>
      <c r="D178" s="287"/>
      <c r="E178" s="283"/>
      <c r="F178" s="89">
        <f t="shared" si="3"/>
        <v>0</v>
      </c>
      <c r="G178" s="125" t="s">
        <v>354</v>
      </c>
      <c r="I178" s="125"/>
    </row>
    <row r="179" spans="1:9" s="112" customFormat="1" hidden="1" x14ac:dyDescent="0.3">
      <c r="A179" s="308"/>
      <c r="B179" s="283"/>
      <c r="C179" s="283"/>
      <c r="D179" s="287"/>
      <c r="E179" s="283"/>
      <c r="F179" s="89">
        <f t="shared" si="3"/>
        <v>0</v>
      </c>
      <c r="G179" s="125" t="s">
        <v>354</v>
      </c>
      <c r="I179" s="125"/>
    </row>
    <row r="180" spans="1:9" s="112" customFormat="1" hidden="1" x14ac:dyDescent="0.3">
      <c r="A180" s="308"/>
      <c r="B180" s="283"/>
      <c r="C180" s="283"/>
      <c r="D180" s="287"/>
      <c r="E180" s="283"/>
      <c r="F180" s="89">
        <f t="shared" si="3"/>
        <v>0</v>
      </c>
      <c r="G180" s="125" t="s">
        <v>354</v>
      </c>
      <c r="I180" s="125"/>
    </row>
    <row r="181" spans="1:9" s="112" customFormat="1" hidden="1" x14ac:dyDescent="0.3">
      <c r="A181" s="308"/>
      <c r="B181" s="283"/>
      <c r="C181" s="283"/>
      <c r="D181" s="287"/>
      <c r="E181" s="283"/>
      <c r="F181" s="89">
        <f t="shared" si="3"/>
        <v>0</v>
      </c>
      <c r="G181" s="125" t="s">
        <v>354</v>
      </c>
      <c r="I181" s="125"/>
    </row>
    <row r="182" spans="1:9" s="112" customFormat="1" hidden="1" x14ac:dyDescent="0.3">
      <c r="A182" s="308"/>
      <c r="B182" s="283"/>
      <c r="C182" s="283"/>
      <c r="D182" s="287"/>
      <c r="E182" s="283"/>
      <c r="F182" s="89">
        <f t="shared" si="3"/>
        <v>0</v>
      </c>
      <c r="G182" s="125" t="s">
        <v>354</v>
      </c>
      <c r="I182" s="125"/>
    </row>
    <row r="183" spans="1:9" s="112" customFormat="1" hidden="1" x14ac:dyDescent="0.3">
      <c r="A183" s="308"/>
      <c r="B183" s="283"/>
      <c r="C183" s="283"/>
      <c r="D183" s="287"/>
      <c r="E183" s="283"/>
      <c r="F183" s="89">
        <f t="shared" si="3"/>
        <v>0</v>
      </c>
      <c r="G183" s="125" t="s">
        <v>354</v>
      </c>
      <c r="I183" s="125"/>
    </row>
    <row r="184" spans="1:9" s="112" customFormat="1" hidden="1" x14ac:dyDescent="0.3">
      <c r="A184" s="308"/>
      <c r="B184" s="283"/>
      <c r="C184" s="283"/>
      <c r="D184" s="287"/>
      <c r="E184" s="283"/>
      <c r="F184" s="89">
        <f t="shared" si="3"/>
        <v>0</v>
      </c>
      <c r="G184" s="125" t="s">
        <v>354</v>
      </c>
      <c r="I184" s="125"/>
    </row>
    <row r="185" spans="1:9" s="112" customFormat="1" hidden="1" x14ac:dyDescent="0.3">
      <c r="A185" s="308"/>
      <c r="B185" s="283"/>
      <c r="C185" s="283"/>
      <c r="D185" s="287"/>
      <c r="E185" s="283"/>
      <c r="F185" s="89">
        <f t="shared" si="3"/>
        <v>0</v>
      </c>
      <c r="G185" s="125" t="s">
        <v>354</v>
      </c>
      <c r="I185" s="125"/>
    </row>
    <row r="186" spans="1:9" s="112" customFormat="1" hidden="1" x14ac:dyDescent="0.3">
      <c r="A186" s="308"/>
      <c r="B186" s="283"/>
      <c r="C186" s="283"/>
      <c r="D186" s="287"/>
      <c r="E186" s="283"/>
      <c r="F186" s="89">
        <f t="shared" si="3"/>
        <v>0</v>
      </c>
      <c r="G186" s="125" t="s">
        <v>354</v>
      </c>
      <c r="I186" s="125"/>
    </row>
    <row r="187" spans="1:9" s="112" customFormat="1" hidden="1" x14ac:dyDescent="0.3">
      <c r="A187" s="308"/>
      <c r="B187" s="283"/>
      <c r="C187" s="283"/>
      <c r="D187" s="287"/>
      <c r="E187" s="283"/>
      <c r="F187" s="89">
        <f t="shared" si="3"/>
        <v>0</v>
      </c>
      <c r="G187" s="125" t="s">
        <v>354</v>
      </c>
      <c r="I187" s="125"/>
    </row>
    <row r="188" spans="1:9" s="112" customFormat="1" hidden="1" x14ac:dyDescent="0.3">
      <c r="A188" s="308"/>
      <c r="B188" s="283"/>
      <c r="C188" s="283"/>
      <c r="D188" s="287"/>
      <c r="E188" s="283"/>
      <c r="F188" s="89">
        <f t="shared" si="3"/>
        <v>0</v>
      </c>
      <c r="G188" s="125" t="s">
        <v>354</v>
      </c>
      <c r="I188" s="125"/>
    </row>
    <row r="189" spans="1:9" s="112" customFormat="1" hidden="1" x14ac:dyDescent="0.3">
      <c r="A189" s="308"/>
      <c r="B189" s="283"/>
      <c r="C189" s="283"/>
      <c r="D189" s="287"/>
      <c r="E189" s="283"/>
      <c r="F189" s="89">
        <f t="shared" si="3"/>
        <v>0</v>
      </c>
      <c r="G189" s="125" t="s">
        <v>354</v>
      </c>
      <c r="I189" s="125"/>
    </row>
    <row r="190" spans="1:9" s="112" customFormat="1" hidden="1" x14ac:dyDescent="0.3">
      <c r="A190" s="308"/>
      <c r="B190" s="283"/>
      <c r="C190" s="283"/>
      <c r="D190" s="287"/>
      <c r="E190" s="283"/>
      <c r="F190" s="89">
        <f t="shared" si="3"/>
        <v>0</v>
      </c>
      <c r="G190" s="125" t="s">
        <v>354</v>
      </c>
      <c r="I190" s="125"/>
    </row>
    <row r="191" spans="1:9" s="112" customFormat="1" hidden="1" x14ac:dyDescent="0.3">
      <c r="A191" s="308"/>
      <c r="B191" s="283"/>
      <c r="C191" s="283"/>
      <c r="D191" s="287"/>
      <c r="E191" s="283"/>
      <c r="F191" s="89">
        <f t="shared" si="3"/>
        <v>0</v>
      </c>
      <c r="G191" s="125" t="s">
        <v>354</v>
      </c>
      <c r="I191" s="125"/>
    </row>
    <row r="192" spans="1:9" s="112" customFormat="1" hidden="1" x14ac:dyDescent="0.3">
      <c r="A192" s="308"/>
      <c r="B192" s="283"/>
      <c r="C192" s="283"/>
      <c r="D192" s="287"/>
      <c r="E192" s="283"/>
      <c r="F192" s="89">
        <f t="shared" si="3"/>
        <v>0</v>
      </c>
      <c r="G192" s="125" t="s">
        <v>354</v>
      </c>
      <c r="I192" s="125"/>
    </row>
    <row r="193" spans="1:9" s="112" customFormat="1" hidden="1" x14ac:dyDescent="0.3">
      <c r="A193" s="308"/>
      <c r="B193" s="283"/>
      <c r="C193" s="283"/>
      <c r="D193" s="287"/>
      <c r="E193" s="283"/>
      <c r="F193" s="89">
        <f t="shared" si="3"/>
        <v>0</v>
      </c>
      <c r="G193" s="125" t="s">
        <v>354</v>
      </c>
      <c r="I193" s="125"/>
    </row>
    <row r="194" spans="1:9" s="112" customFormat="1" hidden="1" x14ac:dyDescent="0.3">
      <c r="A194" s="308"/>
      <c r="B194" s="283"/>
      <c r="C194" s="283"/>
      <c r="D194" s="287"/>
      <c r="E194" s="283"/>
      <c r="F194" s="89">
        <f t="shared" si="3"/>
        <v>0</v>
      </c>
      <c r="G194" s="125" t="s">
        <v>354</v>
      </c>
      <c r="I194" s="125"/>
    </row>
    <row r="195" spans="1:9" s="112" customFormat="1" hidden="1" x14ac:dyDescent="0.3">
      <c r="A195" s="308"/>
      <c r="B195" s="283"/>
      <c r="C195" s="283"/>
      <c r="D195" s="287"/>
      <c r="E195" s="283"/>
      <c r="F195" s="89">
        <f t="shared" si="3"/>
        <v>0</v>
      </c>
      <c r="G195" s="125" t="s">
        <v>354</v>
      </c>
      <c r="I195" s="125"/>
    </row>
    <row r="196" spans="1:9" s="112" customFormat="1" hidden="1" x14ac:dyDescent="0.3">
      <c r="A196" s="308"/>
      <c r="B196" s="283"/>
      <c r="C196" s="283"/>
      <c r="D196" s="287"/>
      <c r="E196" s="283"/>
      <c r="F196" s="89">
        <f t="shared" si="3"/>
        <v>0</v>
      </c>
      <c r="G196" s="125" t="s">
        <v>354</v>
      </c>
      <c r="I196" s="125"/>
    </row>
    <row r="197" spans="1:9" s="112" customFormat="1" hidden="1" x14ac:dyDescent="0.3">
      <c r="A197" s="308"/>
      <c r="B197" s="283"/>
      <c r="C197" s="283"/>
      <c r="D197" s="287"/>
      <c r="E197" s="283"/>
      <c r="F197" s="89">
        <f t="shared" si="3"/>
        <v>0</v>
      </c>
      <c r="G197" s="125" t="s">
        <v>354</v>
      </c>
      <c r="I197" s="125"/>
    </row>
    <row r="198" spans="1:9" s="112" customFormat="1" hidden="1" x14ac:dyDescent="0.3">
      <c r="A198" s="308"/>
      <c r="B198" s="283"/>
      <c r="C198" s="283"/>
      <c r="D198" s="287"/>
      <c r="E198" s="283"/>
      <c r="F198" s="89">
        <f t="shared" si="3"/>
        <v>0</v>
      </c>
      <c r="G198" s="125" t="s">
        <v>354</v>
      </c>
      <c r="I198" s="125"/>
    </row>
    <row r="199" spans="1:9" s="112" customFormat="1" hidden="1" x14ac:dyDescent="0.3">
      <c r="A199" s="308"/>
      <c r="B199" s="283"/>
      <c r="C199" s="283"/>
      <c r="D199" s="287"/>
      <c r="E199" s="283"/>
      <c r="F199" s="89">
        <f t="shared" si="3"/>
        <v>0</v>
      </c>
      <c r="G199" s="125" t="s">
        <v>354</v>
      </c>
      <c r="I199" s="125"/>
    </row>
    <row r="200" spans="1:9" s="112" customFormat="1" hidden="1" x14ac:dyDescent="0.3">
      <c r="A200" s="308"/>
      <c r="B200" s="283"/>
      <c r="C200" s="283"/>
      <c r="D200" s="287"/>
      <c r="E200" s="283"/>
      <c r="F200" s="89">
        <f t="shared" si="3"/>
        <v>0</v>
      </c>
      <c r="G200" s="125" t="s">
        <v>354</v>
      </c>
      <c r="I200" s="125"/>
    </row>
    <row r="201" spans="1:9" s="112" customFormat="1" hidden="1" x14ac:dyDescent="0.3">
      <c r="A201" s="308"/>
      <c r="B201" s="283"/>
      <c r="C201" s="283"/>
      <c r="D201" s="287"/>
      <c r="E201" s="283"/>
      <c r="F201" s="89">
        <f t="shared" si="3"/>
        <v>0</v>
      </c>
      <c r="G201" s="125" t="s">
        <v>354</v>
      </c>
      <c r="I201" s="125"/>
    </row>
    <row r="202" spans="1:9" s="112" customFormat="1" hidden="1" x14ac:dyDescent="0.3">
      <c r="A202" s="308"/>
      <c r="B202" s="283"/>
      <c r="C202" s="283"/>
      <c r="D202" s="287"/>
      <c r="E202" s="283"/>
      <c r="F202" s="89">
        <f t="shared" si="3"/>
        <v>0</v>
      </c>
      <c r="G202" s="125" t="s">
        <v>354</v>
      </c>
      <c r="I202" s="125"/>
    </row>
    <row r="203" spans="1:9" s="112" customFormat="1" hidden="1" x14ac:dyDescent="0.3">
      <c r="A203" s="308"/>
      <c r="B203" s="283"/>
      <c r="C203" s="283"/>
      <c r="D203" s="287"/>
      <c r="E203" s="283"/>
      <c r="F203" s="89">
        <f t="shared" si="3"/>
        <v>0</v>
      </c>
      <c r="G203" s="125" t="s">
        <v>354</v>
      </c>
      <c r="I203" s="125"/>
    </row>
    <row r="204" spans="1:9" s="112" customFormat="1" hidden="1" x14ac:dyDescent="0.3">
      <c r="A204" s="308"/>
      <c r="B204" s="283"/>
      <c r="C204" s="283"/>
      <c r="D204" s="287"/>
      <c r="E204" s="283"/>
      <c r="F204" s="89">
        <f t="shared" si="3"/>
        <v>0</v>
      </c>
      <c r="G204" s="125" t="s">
        <v>354</v>
      </c>
      <c r="I204" s="125"/>
    </row>
    <row r="205" spans="1:9" s="112" customFormat="1" hidden="1" x14ac:dyDescent="0.3">
      <c r="A205" s="308"/>
      <c r="B205" s="283"/>
      <c r="C205" s="283"/>
      <c r="D205" s="287"/>
      <c r="E205" s="283"/>
      <c r="F205" s="89">
        <f t="shared" si="3"/>
        <v>0</v>
      </c>
      <c r="G205" s="125" t="s">
        <v>354</v>
      </c>
      <c r="I205" s="125"/>
    </row>
    <row r="206" spans="1:9" s="112" customFormat="1" hidden="1" x14ac:dyDescent="0.3">
      <c r="A206" s="308"/>
      <c r="B206" s="283"/>
      <c r="C206" s="283"/>
      <c r="D206" s="287"/>
      <c r="E206" s="283"/>
      <c r="F206" s="89">
        <f t="shared" si="3"/>
        <v>0</v>
      </c>
      <c r="G206" s="125" t="s">
        <v>354</v>
      </c>
      <c r="I206" s="125"/>
    </row>
    <row r="207" spans="1:9" s="112" customFormat="1" hidden="1" x14ac:dyDescent="0.3">
      <c r="A207" s="308"/>
      <c r="B207" s="283"/>
      <c r="C207" s="283"/>
      <c r="D207" s="287"/>
      <c r="E207" s="283"/>
      <c r="F207" s="89">
        <f t="shared" si="3"/>
        <v>0</v>
      </c>
      <c r="G207" s="125" t="s">
        <v>354</v>
      </c>
      <c r="I207" s="125"/>
    </row>
    <row r="208" spans="1:9" s="112" customFormat="1" hidden="1" x14ac:dyDescent="0.3">
      <c r="A208" s="308"/>
      <c r="B208" s="283"/>
      <c r="C208" s="283"/>
      <c r="D208" s="287"/>
      <c r="E208" s="283"/>
      <c r="F208" s="89">
        <f t="shared" si="3"/>
        <v>0</v>
      </c>
      <c r="G208" s="125" t="s">
        <v>354</v>
      </c>
      <c r="I208" s="125"/>
    </row>
    <row r="209" spans="1:9" s="112" customFormat="1" hidden="1" x14ac:dyDescent="0.3">
      <c r="A209" s="308"/>
      <c r="B209" s="283"/>
      <c r="C209" s="283"/>
      <c r="D209" s="287"/>
      <c r="E209" s="283"/>
      <c r="F209" s="89">
        <f t="shared" si="3"/>
        <v>0</v>
      </c>
      <c r="G209" s="125" t="s">
        <v>354</v>
      </c>
      <c r="I209" s="125"/>
    </row>
    <row r="210" spans="1:9" s="112" customFormat="1" hidden="1" x14ac:dyDescent="0.3">
      <c r="A210" s="308"/>
      <c r="B210" s="283"/>
      <c r="C210" s="283"/>
      <c r="D210" s="287"/>
      <c r="E210" s="283"/>
      <c r="F210" s="89">
        <f t="shared" si="3"/>
        <v>0</v>
      </c>
      <c r="G210" s="125" t="s">
        <v>354</v>
      </c>
      <c r="I210" s="125"/>
    </row>
    <row r="211" spans="1:9" s="112" customFormat="1" hidden="1" x14ac:dyDescent="0.3">
      <c r="A211" s="308"/>
      <c r="B211" s="283"/>
      <c r="C211" s="283"/>
      <c r="D211" s="287"/>
      <c r="E211" s="283"/>
      <c r="F211" s="89">
        <f t="shared" si="3"/>
        <v>0</v>
      </c>
      <c r="G211" s="125" t="s">
        <v>354</v>
      </c>
      <c r="I211" s="125"/>
    </row>
    <row r="212" spans="1:9" s="112" customFormat="1" hidden="1" x14ac:dyDescent="0.3">
      <c r="A212" s="308"/>
      <c r="B212" s="283"/>
      <c r="C212" s="283"/>
      <c r="D212" s="287"/>
      <c r="E212" s="283"/>
      <c r="F212" s="89">
        <f t="shared" si="3"/>
        <v>0</v>
      </c>
      <c r="G212" s="125" t="s">
        <v>354</v>
      </c>
      <c r="I212" s="125"/>
    </row>
    <row r="213" spans="1:9" s="112" customFormat="1" hidden="1" x14ac:dyDescent="0.3">
      <c r="A213" s="308"/>
      <c r="B213" s="283"/>
      <c r="C213" s="283"/>
      <c r="D213" s="287"/>
      <c r="E213" s="283"/>
      <c r="F213" s="89">
        <f t="shared" si="3"/>
        <v>0</v>
      </c>
      <c r="G213" s="125" t="s">
        <v>354</v>
      </c>
      <c r="I213" s="125"/>
    </row>
    <row r="214" spans="1:9" s="112" customFormat="1" hidden="1" x14ac:dyDescent="0.3">
      <c r="A214" s="308"/>
      <c r="B214" s="283"/>
      <c r="C214" s="283"/>
      <c r="D214" s="287"/>
      <c r="E214" s="283"/>
      <c r="F214" s="89">
        <f t="shared" si="3"/>
        <v>0</v>
      </c>
      <c r="G214" s="125" t="s">
        <v>354</v>
      </c>
      <c r="I214" s="125"/>
    </row>
    <row r="215" spans="1:9" s="112" customFormat="1" hidden="1" x14ac:dyDescent="0.3">
      <c r="A215" s="308"/>
      <c r="B215" s="283"/>
      <c r="C215" s="283"/>
      <c r="D215" s="287"/>
      <c r="E215" s="283"/>
      <c r="F215" s="89">
        <f t="shared" si="3"/>
        <v>0</v>
      </c>
      <c r="G215" s="125" t="s">
        <v>354</v>
      </c>
      <c r="I215" s="125"/>
    </row>
    <row r="216" spans="1:9" s="112" customFormat="1" hidden="1" x14ac:dyDescent="0.3">
      <c r="A216" s="308"/>
      <c r="B216" s="283"/>
      <c r="C216" s="283"/>
      <c r="D216" s="287"/>
      <c r="E216" s="283"/>
      <c r="F216" s="89">
        <f t="shared" si="3"/>
        <v>0</v>
      </c>
      <c r="G216" s="125" t="s">
        <v>354</v>
      </c>
      <c r="I216" s="125"/>
    </row>
    <row r="217" spans="1:9" s="112" customFormat="1" hidden="1" x14ac:dyDescent="0.3">
      <c r="A217" s="308"/>
      <c r="B217" s="283"/>
      <c r="C217" s="283"/>
      <c r="D217" s="287"/>
      <c r="E217" s="283"/>
      <c r="F217" s="89">
        <f t="shared" si="3"/>
        <v>0</v>
      </c>
      <c r="G217" s="125" t="s">
        <v>354</v>
      </c>
      <c r="I217" s="125"/>
    </row>
    <row r="218" spans="1:9" s="112" customFormat="1" hidden="1" x14ac:dyDescent="0.3">
      <c r="A218" s="308"/>
      <c r="B218" s="283"/>
      <c r="C218" s="283"/>
      <c r="D218" s="287"/>
      <c r="E218" s="283"/>
      <c r="F218" s="89">
        <f t="shared" si="3"/>
        <v>0</v>
      </c>
      <c r="G218" s="125" t="s">
        <v>354</v>
      </c>
      <c r="I218" s="125"/>
    </row>
    <row r="219" spans="1:9" s="112" customFormat="1" hidden="1" x14ac:dyDescent="0.3">
      <c r="A219" s="308"/>
      <c r="B219" s="283"/>
      <c r="C219" s="283"/>
      <c r="D219" s="287"/>
      <c r="E219" s="283"/>
      <c r="F219" s="89">
        <f t="shared" si="3"/>
        <v>0</v>
      </c>
      <c r="G219" s="125" t="s">
        <v>354</v>
      </c>
      <c r="I219" s="125"/>
    </row>
    <row r="220" spans="1:9" s="112" customFormat="1" hidden="1" x14ac:dyDescent="0.3">
      <c r="A220" s="308"/>
      <c r="B220" s="283"/>
      <c r="C220" s="283"/>
      <c r="D220" s="287"/>
      <c r="E220" s="283"/>
      <c r="F220" s="89">
        <f t="shared" si="3"/>
        <v>0</v>
      </c>
      <c r="G220" s="125" t="s">
        <v>354</v>
      </c>
      <c r="I220" s="125"/>
    </row>
    <row r="221" spans="1:9" s="112" customFormat="1" hidden="1" x14ac:dyDescent="0.3">
      <c r="A221" s="308"/>
      <c r="B221" s="283"/>
      <c r="C221" s="283"/>
      <c r="D221" s="287"/>
      <c r="E221" s="283"/>
      <c r="F221" s="89">
        <f t="shared" si="3"/>
        <v>0</v>
      </c>
      <c r="G221" s="125" t="s">
        <v>354</v>
      </c>
      <c r="I221" s="125"/>
    </row>
    <row r="222" spans="1:9" s="112" customFormat="1" hidden="1" x14ac:dyDescent="0.3">
      <c r="A222" s="308"/>
      <c r="B222" s="283"/>
      <c r="C222" s="283"/>
      <c r="D222" s="287"/>
      <c r="E222" s="283"/>
      <c r="F222" s="89">
        <f t="shared" si="3"/>
        <v>0</v>
      </c>
      <c r="G222" s="125" t="s">
        <v>354</v>
      </c>
      <c r="I222" s="125"/>
    </row>
    <row r="223" spans="1:9" s="112" customFormat="1" hidden="1" x14ac:dyDescent="0.3">
      <c r="A223" s="308"/>
      <c r="B223" s="283"/>
      <c r="C223" s="283"/>
      <c r="D223" s="287"/>
      <c r="E223" s="283"/>
      <c r="F223" s="89">
        <f t="shared" si="3"/>
        <v>0</v>
      </c>
      <c r="G223" s="125" t="s">
        <v>354</v>
      </c>
      <c r="I223" s="125"/>
    </row>
    <row r="224" spans="1:9" s="112" customFormat="1" hidden="1" x14ac:dyDescent="0.3">
      <c r="A224" s="308"/>
      <c r="B224" s="283"/>
      <c r="C224" s="283"/>
      <c r="D224" s="287"/>
      <c r="E224" s="283"/>
      <c r="F224" s="89">
        <f t="shared" si="3"/>
        <v>0</v>
      </c>
      <c r="G224" s="125" t="s">
        <v>354</v>
      </c>
      <c r="I224" s="125"/>
    </row>
    <row r="225" spans="1:9" s="112" customFormat="1" hidden="1" x14ac:dyDescent="0.3">
      <c r="A225" s="308"/>
      <c r="B225" s="283"/>
      <c r="C225" s="283"/>
      <c r="D225" s="287"/>
      <c r="E225" s="283"/>
      <c r="F225" s="89">
        <f t="shared" si="3"/>
        <v>0</v>
      </c>
      <c r="G225" s="125" t="s">
        <v>354</v>
      </c>
      <c r="I225" s="125"/>
    </row>
    <row r="226" spans="1:9" s="112" customFormat="1" hidden="1" x14ac:dyDescent="0.3">
      <c r="A226" s="308"/>
      <c r="B226" s="283"/>
      <c r="C226" s="283"/>
      <c r="D226" s="287"/>
      <c r="E226" s="283"/>
      <c r="F226" s="89">
        <f t="shared" si="3"/>
        <v>0</v>
      </c>
      <c r="G226" s="125" t="s">
        <v>354</v>
      </c>
      <c r="I226" s="125"/>
    </row>
    <row r="227" spans="1:9" s="112" customFormat="1" hidden="1" x14ac:dyDescent="0.3">
      <c r="A227" s="308"/>
      <c r="B227" s="283"/>
      <c r="C227" s="283"/>
      <c r="D227" s="287"/>
      <c r="E227" s="283"/>
      <c r="F227" s="89">
        <f t="shared" si="3"/>
        <v>0</v>
      </c>
      <c r="G227" s="125" t="s">
        <v>354</v>
      </c>
      <c r="I227" s="125"/>
    </row>
    <row r="228" spans="1:9" s="112" customFormat="1" hidden="1" x14ac:dyDescent="0.3">
      <c r="A228" s="308"/>
      <c r="B228" s="283"/>
      <c r="C228" s="283"/>
      <c r="D228" s="287"/>
      <c r="E228" s="283"/>
      <c r="F228" s="89">
        <f t="shared" si="3"/>
        <v>0</v>
      </c>
      <c r="G228" s="125" t="s">
        <v>354</v>
      </c>
      <c r="I228" s="125"/>
    </row>
    <row r="229" spans="1:9" s="112" customFormat="1" hidden="1" x14ac:dyDescent="0.3">
      <c r="A229" s="308"/>
      <c r="B229" s="283"/>
      <c r="C229" s="283"/>
      <c r="D229" s="287"/>
      <c r="E229" s="283"/>
      <c r="F229" s="89">
        <f t="shared" si="3"/>
        <v>0</v>
      </c>
      <c r="G229" s="125" t="s">
        <v>354</v>
      </c>
      <c r="I229" s="125"/>
    </row>
    <row r="230" spans="1:9" s="112" customFormat="1" hidden="1" x14ac:dyDescent="0.3">
      <c r="A230" s="308"/>
      <c r="B230" s="283"/>
      <c r="C230" s="283"/>
      <c r="D230" s="287"/>
      <c r="E230" s="283"/>
      <c r="F230" s="89">
        <f t="shared" si="3"/>
        <v>0</v>
      </c>
      <c r="G230" s="125" t="s">
        <v>354</v>
      </c>
      <c r="I230" s="125"/>
    </row>
    <row r="231" spans="1:9" s="112" customFormat="1" hidden="1" x14ac:dyDescent="0.3">
      <c r="A231" s="308"/>
      <c r="B231" s="283"/>
      <c r="C231" s="283"/>
      <c r="D231" s="287"/>
      <c r="E231" s="283"/>
      <c r="F231" s="89">
        <f t="shared" si="3"/>
        <v>0</v>
      </c>
      <c r="G231" s="125" t="s">
        <v>354</v>
      </c>
      <c r="I231" s="125"/>
    </row>
    <row r="232" spans="1:9" s="112" customFormat="1" hidden="1" x14ac:dyDescent="0.3">
      <c r="A232" s="308"/>
      <c r="B232" s="283"/>
      <c r="C232" s="283"/>
      <c r="D232" s="287"/>
      <c r="E232" s="283"/>
      <c r="F232" s="89">
        <f t="shared" si="3"/>
        <v>0</v>
      </c>
      <c r="G232" s="125" t="s">
        <v>354</v>
      </c>
      <c r="I232" s="125"/>
    </row>
    <row r="233" spans="1:9" s="112" customFormat="1" hidden="1" x14ac:dyDescent="0.3">
      <c r="A233" s="308"/>
      <c r="B233" s="283"/>
      <c r="C233" s="283"/>
      <c r="D233" s="287"/>
      <c r="E233" s="283"/>
      <c r="F233" s="89">
        <f t="shared" si="3"/>
        <v>0</v>
      </c>
      <c r="G233" s="125" t="s">
        <v>354</v>
      </c>
      <c r="I233" s="125"/>
    </row>
    <row r="234" spans="1:9" s="112" customFormat="1" hidden="1" x14ac:dyDescent="0.3">
      <c r="A234" s="308"/>
      <c r="B234" s="283"/>
      <c r="C234" s="283"/>
      <c r="D234" s="287"/>
      <c r="E234" s="283"/>
      <c r="F234" s="89">
        <f t="shared" si="3"/>
        <v>0</v>
      </c>
      <c r="G234" s="125" t="s">
        <v>354</v>
      </c>
      <c r="I234" s="125"/>
    </row>
    <row r="235" spans="1:9" s="112" customFormat="1" hidden="1" x14ac:dyDescent="0.3">
      <c r="A235" s="308"/>
      <c r="B235" s="283"/>
      <c r="C235" s="283"/>
      <c r="D235" s="287"/>
      <c r="E235" s="283"/>
      <c r="F235" s="89">
        <f t="shared" si="3"/>
        <v>0</v>
      </c>
      <c r="G235" s="125" t="s">
        <v>354</v>
      </c>
      <c r="I235" s="125"/>
    </row>
    <row r="236" spans="1:9" s="112" customFormat="1" hidden="1" x14ac:dyDescent="0.3">
      <c r="A236" s="308"/>
      <c r="B236" s="283"/>
      <c r="C236" s="283"/>
      <c r="D236" s="287"/>
      <c r="E236" s="283"/>
      <c r="F236" s="89">
        <f t="shared" si="3"/>
        <v>0</v>
      </c>
      <c r="G236" s="125" t="s">
        <v>354</v>
      </c>
      <c r="I236" s="125"/>
    </row>
    <row r="237" spans="1:9" s="112" customFormat="1" hidden="1" x14ac:dyDescent="0.3">
      <c r="A237" s="308"/>
      <c r="B237" s="283"/>
      <c r="C237" s="283"/>
      <c r="D237" s="287"/>
      <c r="E237" s="283"/>
      <c r="F237" s="89">
        <f t="shared" si="3"/>
        <v>0</v>
      </c>
      <c r="G237" s="125" t="s">
        <v>354</v>
      </c>
      <c r="I237" s="125"/>
    </row>
    <row r="238" spans="1:9" s="112" customFormat="1" hidden="1" x14ac:dyDescent="0.3">
      <c r="A238" s="308"/>
      <c r="B238" s="283"/>
      <c r="C238" s="283"/>
      <c r="D238" s="287"/>
      <c r="E238" s="283"/>
      <c r="F238" s="89">
        <f t="shared" si="3"/>
        <v>0</v>
      </c>
      <c r="G238" s="125" t="s">
        <v>354</v>
      </c>
      <c r="I238" s="125"/>
    </row>
    <row r="239" spans="1:9" s="112" customFormat="1" hidden="1" x14ac:dyDescent="0.3">
      <c r="A239" s="308"/>
      <c r="B239" s="283"/>
      <c r="C239" s="283"/>
      <c r="D239" s="287"/>
      <c r="E239" s="283"/>
      <c r="F239" s="89">
        <f t="shared" si="3"/>
        <v>0</v>
      </c>
      <c r="G239" s="125" t="s">
        <v>354</v>
      </c>
      <c r="I239" s="125"/>
    </row>
    <row r="240" spans="1:9" s="112" customFormat="1" hidden="1" x14ac:dyDescent="0.3">
      <c r="A240" s="308"/>
      <c r="B240" s="283"/>
      <c r="C240" s="283"/>
      <c r="D240" s="287"/>
      <c r="E240" s="283"/>
      <c r="F240" s="89">
        <f t="shared" si="3"/>
        <v>0</v>
      </c>
      <c r="G240" s="125" t="s">
        <v>354</v>
      </c>
      <c r="I240" s="125"/>
    </row>
    <row r="241" spans="1:9" s="112" customFormat="1" hidden="1" x14ac:dyDescent="0.3">
      <c r="A241" s="308"/>
      <c r="B241" s="283"/>
      <c r="C241" s="283"/>
      <c r="D241" s="287"/>
      <c r="E241" s="283"/>
      <c r="F241" s="89">
        <f t="shared" si="3"/>
        <v>0</v>
      </c>
      <c r="G241" s="125" t="s">
        <v>354</v>
      </c>
      <c r="I241" s="125"/>
    </row>
    <row r="242" spans="1:9" s="112" customFormat="1" hidden="1" x14ac:dyDescent="0.3">
      <c r="A242" s="308"/>
      <c r="B242" s="283"/>
      <c r="C242" s="283"/>
      <c r="D242" s="287"/>
      <c r="E242" s="283"/>
      <c r="F242" s="89">
        <f t="shared" si="3"/>
        <v>0</v>
      </c>
      <c r="G242" s="125" t="s">
        <v>354</v>
      </c>
      <c r="I242" s="125"/>
    </row>
    <row r="243" spans="1:9" s="112" customFormat="1" hidden="1" x14ac:dyDescent="0.3">
      <c r="A243" s="308"/>
      <c r="B243" s="283"/>
      <c r="C243" s="283"/>
      <c r="D243" s="287"/>
      <c r="E243" s="283"/>
      <c r="F243" s="89">
        <f t="shared" si="3"/>
        <v>0</v>
      </c>
      <c r="G243" s="125" t="s">
        <v>354</v>
      </c>
      <c r="I243" s="125"/>
    </row>
    <row r="244" spans="1:9" s="112" customFormat="1" hidden="1" x14ac:dyDescent="0.3">
      <c r="A244" s="308"/>
      <c r="B244" s="283"/>
      <c r="C244" s="283"/>
      <c r="D244" s="287"/>
      <c r="E244" s="283"/>
      <c r="F244" s="89">
        <f t="shared" si="3"/>
        <v>0</v>
      </c>
      <c r="G244" s="125" t="s">
        <v>354</v>
      </c>
      <c r="I244" s="125"/>
    </row>
    <row r="245" spans="1:9" s="112" customFormat="1" hidden="1" x14ac:dyDescent="0.3">
      <c r="A245" s="308"/>
      <c r="B245" s="283"/>
      <c r="C245" s="283"/>
      <c r="D245" s="287"/>
      <c r="E245" s="283"/>
      <c r="F245" s="89">
        <f t="shared" si="3"/>
        <v>0</v>
      </c>
      <c r="G245" s="125" t="s">
        <v>354</v>
      </c>
      <c r="I245" s="125"/>
    </row>
    <row r="246" spans="1:9" s="112" customFormat="1" hidden="1" x14ac:dyDescent="0.3">
      <c r="A246" s="308"/>
      <c r="B246" s="283"/>
      <c r="C246" s="283"/>
      <c r="D246" s="287"/>
      <c r="E246" s="283"/>
      <c r="F246" s="89">
        <f t="shared" si="3"/>
        <v>0</v>
      </c>
      <c r="G246" s="125" t="s">
        <v>354</v>
      </c>
      <c r="I246" s="125"/>
    </row>
    <row r="247" spans="1:9" s="112" customFormat="1" hidden="1" x14ac:dyDescent="0.3">
      <c r="A247" s="308"/>
      <c r="B247" s="283"/>
      <c r="C247" s="283"/>
      <c r="D247" s="287"/>
      <c r="E247" s="283"/>
      <c r="F247" s="89">
        <f t="shared" si="3"/>
        <v>0</v>
      </c>
      <c r="G247" s="125" t="s">
        <v>354</v>
      </c>
      <c r="I247" s="125"/>
    </row>
    <row r="248" spans="1:9" s="112" customFormat="1" hidden="1" x14ac:dyDescent="0.3">
      <c r="A248" s="308"/>
      <c r="B248" s="283"/>
      <c r="C248" s="283"/>
      <c r="D248" s="287"/>
      <c r="E248" s="283"/>
      <c r="F248" s="89">
        <f t="shared" si="3"/>
        <v>0</v>
      </c>
      <c r="G248" s="125" t="s">
        <v>354</v>
      </c>
      <c r="I248" s="125"/>
    </row>
    <row r="249" spans="1:9" s="112" customFormat="1" hidden="1" x14ac:dyDescent="0.3">
      <c r="A249" s="308"/>
      <c r="B249" s="283"/>
      <c r="C249" s="283"/>
      <c r="D249" s="287"/>
      <c r="E249" s="283"/>
      <c r="F249" s="89">
        <f t="shared" si="3"/>
        <v>0</v>
      </c>
      <c r="G249" s="125" t="s">
        <v>354</v>
      </c>
      <c r="I249" s="125"/>
    </row>
    <row r="250" spans="1:9" s="112" customFormat="1" hidden="1" x14ac:dyDescent="0.3">
      <c r="A250" s="308"/>
      <c r="B250" s="283"/>
      <c r="C250" s="283"/>
      <c r="D250" s="287"/>
      <c r="E250" s="283"/>
      <c r="F250" s="89">
        <f t="shared" si="3"/>
        <v>0</v>
      </c>
      <c r="G250" s="125" t="s">
        <v>354</v>
      </c>
      <c r="I250" s="125"/>
    </row>
    <row r="251" spans="1:9" s="112" customFormat="1" hidden="1" x14ac:dyDescent="0.3">
      <c r="A251" s="308"/>
      <c r="B251" s="283"/>
      <c r="C251" s="283"/>
      <c r="D251" s="287"/>
      <c r="E251" s="283"/>
      <c r="F251" s="89">
        <f t="shared" si="3"/>
        <v>0</v>
      </c>
      <c r="G251" s="125" t="s">
        <v>354</v>
      </c>
      <c r="I251" s="125"/>
    </row>
    <row r="252" spans="1:9" s="112" customFormat="1" hidden="1" x14ac:dyDescent="0.3">
      <c r="A252" s="308"/>
      <c r="B252" s="283"/>
      <c r="C252" s="283"/>
      <c r="D252" s="287"/>
      <c r="E252" s="283"/>
      <c r="F252" s="89">
        <f t="shared" si="3"/>
        <v>0</v>
      </c>
      <c r="G252" s="125" t="s">
        <v>354</v>
      </c>
      <c r="I252" s="125"/>
    </row>
    <row r="253" spans="1:9" s="112" customFormat="1" hidden="1" x14ac:dyDescent="0.3">
      <c r="A253" s="308"/>
      <c r="B253" s="283"/>
      <c r="C253" s="283"/>
      <c r="D253" s="287"/>
      <c r="E253" s="283"/>
      <c r="F253" s="89">
        <f t="shared" si="3"/>
        <v>0</v>
      </c>
      <c r="G253" s="125" t="s">
        <v>354</v>
      </c>
      <c r="I253" s="125"/>
    </row>
    <row r="254" spans="1:9" s="112" customFormat="1" hidden="1" x14ac:dyDescent="0.3">
      <c r="A254" s="308"/>
      <c r="B254" s="283"/>
      <c r="C254" s="283"/>
      <c r="D254" s="287"/>
      <c r="E254" s="283"/>
      <c r="F254" s="89">
        <f t="shared" si="3"/>
        <v>0</v>
      </c>
      <c r="G254" s="125" t="s">
        <v>354</v>
      </c>
      <c r="I254" s="125"/>
    </row>
    <row r="255" spans="1:9" s="112" customFormat="1" hidden="1" x14ac:dyDescent="0.3">
      <c r="A255" s="308"/>
      <c r="B255" s="283"/>
      <c r="C255" s="283"/>
      <c r="D255" s="287"/>
      <c r="E255" s="283"/>
      <c r="F255" s="89">
        <f t="shared" si="3"/>
        <v>0</v>
      </c>
      <c r="G255" s="125" t="s">
        <v>354</v>
      </c>
      <c r="I255" s="125"/>
    </row>
    <row r="256" spans="1:9" s="112" customFormat="1" hidden="1" x14ac:dyDescent="0.3">
      <c r="A256" s="308"/>
      <c r="B256" s="283"/>
      <c r="C256" s="283"/>
      <c r="D256" s="287"/>
      <c r="E256" s="283"/>
      <c r="F256" s="89">
        <f t="shared" si="3"/>
        <v>0</v>
      </c>
      <c r="G256" s="125" t="s">
        <v>354</v>
      </c>
      <c r="I256" s="125"/>
    </row>
    <row r="257" spans="1:9" s="112" customFormat="1" hidden="1" x14ac:dyDescent="0.3">
      <c r="A257" s="308"/>
      <c r="B257" s="283"/>
      <c r="C257" s="283"/>
      <c r="D257" s="287"/>
      <c r="E257" s="283"/>
      <c r="F257" s="89">
        <f t="shared" si="3"/>
        <v>0</v>
      </c>
      <c r="G257" s="125" t="s">
        <v>354</v>
      </c>
      <c r="I257" s="125"/>
    </row>
    <row r="258" spans="1:9" s="112" customFormat="1" hidden="1" x14ac:dyDescent="0.3">
      <c r="A258" s="308"/>
      <c r="B258" s="283"/>
      <c r="C258" s="283"/>
      <c r="D258" s="287"/>
      <c r="E258" s="283"/>
      <c r="F258" s="89">
        <f t="shared" si="3"/>
        <v>0</v>
      </c>
      <c r="G258" s="125" t="s">
        <v>354</v>
      </c>
      <c r="I258" s="125"/>
    </row>
    <row r="259" spans="1:9" s="112" customFormat="1" hidden="1" x14ac:dyDescent="0.3">
      <c r="A259" s="308"/>
      <c r="B259" s="283"/>
      <c r="C259" s="283"/>
      <c r="D259" s="287"/>
      <c r="E259" s="283"/>
      <c r="F259" s="89">
        <f t="shared" si="3"/>
        <v>0</v>
      </c>
      <c r="G259" s="125" t="s">
        <v>354</v>
      </c>
      <c r="I259" s="125"/>
    </row>
    <row r="260" spans="1:9" s="112" customFormat="1" hidden="1" x14ac:dyDescent="0.3">
      <c r="A260" s="308"/>
      <c r="B260" s="283"/>
      <c r="C260" s="283"/>
      <c r="D260" s="287"/>
      <c r="E260" s="283"/>
      <c r="F260" s="89">
        <f t="shared" si="3"/>
        <v>0</v>
      </c>
      <c r="G260" s="125" t="s">
        <v>354</v>
      </c>
      <c r="I260" s="125"/>
    </row>
    <row r="261" spans="1:9" s="112" customFormat="1" hidden="1" x14ac:dyDescent="0.3">
      <c r="A261" s="308"/>
      <c r="B261" s="283"/>
      <c r="C261" s="283"/>
      <c r="D261" s="287"/>
      <c r="E261" s="283"/>
      <c r="F261" s="89">
        <f t="shared" si="3"/>
        <v>0</v>
      </c>
      <c r="G261" s="125" t="s">
        <v>354</v>
      </c>
      <c r="I261" s="125"/>
    </row>
    <row r="262" spans="1:9" s="112" customFormat="1" hidden="1" x14ac:dyDescent="0.3">
      <c r="A262" s="308"/>
      <c r="B262" s="283"/>
      <c r="C262" s="283"/>
      <c r="D262" s="287"/>
      <c r="E262" s="283"/>
      <c r="F262" s="89">
        <f t="shared" si="3"/>
        <v>0</v>
      </c>
      <c r="G262" s="125" t="s">
        <v>354</v>
      </c>
      <c r="I262" s="125"/>
    </row>
    <row r="263" spans="1:9" s="112" customFormat="1" hidden="1" x14ac:dyDescent="0.3">
      <c r="A263" s="308"/>
      <c r="B263" s="283"/>
      <c r="C263" s="283"/>
      <c r="D263" s="287"/>
      <c r="E263" s="283"/>
      <c r="F263" s="89">
        <f t="shared" si="3"/>
        <v>0</v>
      </c>
      <c r="G263" s="125" t="s">
        <v>354</v>
      </c>
      <c r="I263" s="125"/>
    </row>
    <row r="264" spans="1:9" s="112" customFormat="1" hidden="1" x14ac:dyDescent="0.3">
      <c r="A264" s="308"/>
      <c r="B264" s="283"/>
      <c r="C264" s="283"/>
      <c r="D264" s="287"/>
      <c r="E264" s="283"/>
      <c r="F264" s="89">
        <f t="shared" si="3"/>
        <v>0</v>
      </c>
      <c r="G264" s="125" t="s">
        <v>354</v>
      </c>
      <c r="I264" s="125"/>
    </row>
    <row r="265" spans="1:9" s="112" customFormat="1" hidden="1" x14ac:dyDescent="0.3">
      <c r="A265" s="308"/>
      <c r="B265" s="283"/>
      <c r="C265" s="283"/>
      <c r="D265" s="287"/>
      <c r="E265" s="283"/>
      <c r="F265" s="89">
        <f t="shared" si="3"/>
        <v>0</v>
      </c>
      <c r="G265" s="125" t="s">
        <v>354</v>
      </c>
      <c r="I265" s="125"/>
    </row>
    <row r="266" spans="1:9" s="112" customFormat="1" hidden="1" x14ac:dyDescent="0.3">
      <c r="A266" s="308"/>
      <c r="B266" s="283"/>
      <c r="C266" s="283"/>
      <c r="D266" s="287"/>
      <c r="E266" s="283"/>
      <c r="F266" s="89">
        <f t="shared" si="3"/>
        <v>0</v>
      </c>
      <c r="G266" s="125" t="s">
        <v>354</v>
      </c>
      <c r="I266" s="125"/>
    </row>
    <row r="267" spans="1:9" s="112" customFormat="1" x14ac:dyDescent="0.3">
      <c r="A267" s="308" t="s">
        <v>332</v>
      </c>
      <c r="B267" s="283">
        <v>3</v>
      </c>
      <c r="C267" s="283" t="s">
        <v>325</v>
      </c>
      <c r="D267" s="287">
        <f t="shared" ref="D267" ca="1" si="4">RAND()*400000</f>
        <v>43598.649918442999</v>
      </c>
      <c r="E267" s="283">
        <v>7</v>
      </c>
      <c r="F267" s="315">
        <f ca="1">ROUND(+B267*D267*E267,2)</f>
        <v>915571.65</v>
      </c>
      <c r="G267" s="125" t="s">
        <v>354</v>
      </c>
    </row>
    <row r="268" spans="1:9" s="112" customFormat="1" x14ac:dyDescent="0.3">
      <c r="A268" s="307"/>
      <c r="B268" s="100"/>
      <c r="C268" s="100"/>
      <c r="D268" s="214"/>
      <c r="E268" s="219" t="s">
        <v>36</v>
      </c>
      <c r="F268" s="89">
        <f ca="1">ROUND(SUBTOTAL(109,F137:F267),2)</f>
        <v>17788098.32</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34660590.490000002</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hE4f35JVHEu6f5vyX9/1nbRqRaBKYcr/ZKUBJxwCzZ8Br4YaktBExJ98zplfq9aJllTzyvoJaxeaLsZJrP3HvQ==" saltValue="qY0xu32Wwvml/UyD6TUJWw=="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396</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307876.08023285988</v>
      </c>
      <c r="E6" s="283">
        <v>7</v>
      </c>
      <c r="F6" s="89">
        <f t="shared" ref="F6:F134" ca="1" si="0">ROUND(+B6*D6*E6,2)</f>
        <v>6465397.6799999997</v>
      </c>
      <c r="G6" s="125" t="s">
        <v>353</v>
      </c>
      <c r="I6" s="125"/>
    </row>
    <row r="7" spans="1:9" s="112" customFormat="1" x14ac:dyDescent="0.3">
      <c r="A7" s="308" t="s">
        <v>362</v>
      </c>
      <c r="B7" s="283">
        <v>3</v>
      </c>
      <c r="C7" s="283" t="s">
        <v>325</v>
      </c>
      <c r="D7" s="287">
        <f t="shared" ref="D7:D8" ca="1" si="1">RAND()*400000</f>
        <v>219954.79430424972</v>
      </c>
      <c r="E7" s="283">
        <v>7</v>
      </c>
      <c r="F7" s="89">
        <f t="shared" ca="1" si="0"/>
        <v>4619050.68</v>
      </c>
      <c r="G7" s="125" t="s">
        <v>353</v>
      </c>
      <c r="I7" s="125"/>
    </row>
    <row r="8" spans="1:9" s="112" customFormat="1" x14ac:dyDescent="0.3">
      <c r="A8" s="308" t="s">
        <v>363</v>
      </c>
      <c r="B8" s="283">
        <v>3</v>
      </c>
      <c r="C8" s="283" t="s">
        <v>325</v>
      </c>
      <c r="D8" s="287">
        <f t="shared" ca="1" si="1"/>
        <v>333326.65121084754</v>
      </c>
      <c r="E8" s="283">
        <v>7</v>
      </c>
      <c r="F8" s="89">
        <f t="shared" ca="1" si="0"/>
        <v>6999859.6799999997</v>
      </c>
      <c r="G8" s="125" t="s">
        <v>353</v>
      </c>
      <c r="I8" s="125"/>
    </row>
    <row r="9" spans="1:9" s="112" customFormat="1" hidden="1" x14ac:dyDescent="0.3">
      <c r="A9" s="308"/>
      <c r="B9" s="283"/>
      <c r="C9" s="283"/>
      <c r="D9" s="287"/>
      <c r="E9" s="283"/>
      <c r="F9" s="89">
        <f t="shared" si="0"/>
        <v>0</v>
      </c>
      <c r="G9" s="125" t="s">
        <v>353</v>
      </c>
      <c r="I9" s="125"/>
    </row>
    <row r="10" spans="1:9" s="112" customFormat="1" hidden="1" x14ac:dyDescent="0.3">
      <c r="A10" s="308"/>
      <c r="B10" s="283"/>
      <c r="C10" s="283"/>
      <c r="D10" s="287"/>
      <c r="E10" s="283"/>
      <c r="F10" s="89">
        <f t="shared" si="0"/>
        <v>0</v>
      </c>
      <c r="G10" s="125" t="s">
        <v>353</v>
      </c>
      <c r="I10" s="125"/>
    </row>
    <row r="11" spans="1:9" s="112" customFormat="1" hidden="1" x14ac:dyDescent="0.3">
      <c r="A11" s="308"/>
      <c r="B11" s="283"/>
      <c r="C11" s="283"/>
      <c r="D11" s="287"/>
      <c r="E11" s="283"/>
      <c r="F11" s="89">
        <f t="shared" si="0"/>
        <v>0</v>
      </c>
      <c r="G11" s="125" t="s">
        <v>353</v>
      </c>
      <c r="I11" s="125"/>
    </row>
    <row r="12" spans="1:9" s="112" customFormat="1" hidden="1" x14ac:dyDescent="0.3">
      <c r="A12" s="308"/>
      <c r="B12" s="283"/>
      <c r="C12" s="283"/>
      <c r="D12" s="287"/>
      <c r="E12" s="283"/>
      <c r="F12" s="89">
        <f t="shared" si="0"/>
        <v>0</v>
      </c>
      <c r="G12" s="125" t="s">
        <v>353</v>
      </c>
      <c r="I12" s="125"/>
    </row>
    <row r="13" spans="1:9" s="112" customFormat="1" hidden="1" x14ac:dyDescent="0.3">
      <c r="A13" s="308"/>
      <c r="B13" s="283"/>
      <c r="C13" s="283"/>
      <c r="D13" s="287"/>
      <c r="E13" s="283"/>
      <c r="F13" s="89">
        <f t="shared" si="0"/>
        <v>0</v>
      </c>
      <c r="G13" s="125" t="s">
        <v>353</v>
      </c>
      <c r="I13" s="125"/>
    </row>
    <row r="14" spans="1:9" s="112" customFormat="1" hidden="1" x14ac:dyDescent="0.3">
      <c r="A14" s="308"/>
      <c r="B14" s="283"/>
      <c r="C14" s="283"/>
      <c r="D14" s="287"/>
      <c r="E14" s="283"/>
      <c r="F14" s="89">
        <f t="shared" si="0"/>
        <v>0</v>
      </c>
      <c r="G14" s="125" t="s">
        <v>353</v>
      </c>
      <c r="I14" s="125"/>
    </row>
    <row r="15" spans="1:9" s="112" customFormat="1" hidden="1" x14ac:dyDescent="0.3">
      <c r="A15" s="308"/>
      <c r="B15" s="283"/>
      <c r="C15" s="283"/>
      <c r="D15" s="287"/>
      <c r="E15" s="283"/>
      <c r="F15" s="89">
        <f t="shared" si="0"/>
        <v>0</v>
      </c>
      <c r="G15" s="125" t="s">
        <v>353</v>
      </c>
      <c r="I15" s="125"/>
    </row>
    <row r="16" spans="1:9" s="112" customFormat="1" hidden="1" x14ac:dyDescent="0.3">
      <c r="A16" s="308"/>
      <c r="B16" s="283"/>
      <c r="C16" s="283"/>
      <c r="D16" s="287"/>
      <c r="E16" s="283"/>
      <c r="F16" s="89">
        <f t="shared" si="0"/>
        <v>0</v>
      </c>
      <c r="G16" s="125" t="s">
        <v>353</v>
      </c>
      <c r="I16" s="125"/>
    </row>
    <row r="17" spans="1:9" s="112" customFormat="1" hidden="1" x14ac:dyDescent="0.3">
      <c r="A17" s="308"/>
      <c r="B17" s="283"/>
      <c r="C17" s="283"/>
      <c r="D17" s="287"/>
      <c r="E17" s="283"/>
      <c r="F17" s="89">
        <f t="shared" si="0"/>
        <v>0</v>
      </c>
      <c r="G17" s="125" t="s">
        <v>353</v>
      </c>
      <c r="I17" s="125"/>
    </row>
    <row r="18" spans="1:9" s="112" customFormat="1" hidden="1" x14ac:dyDescent="0.3">
      <c r="A18" s="308"/>
      <c r="B18" s="283"/>
      <c r="C18" s="283"/>
      <c r="D18" s="287"/>
      <c r="E18" s="283"/>
      <c r="F18" s="89">
        <f t="shared" si="0"/>
        <v>0</v>
      </c>
      <c r="G18" s="125" t="s">
        <v>353</v>
      </c>
      <c r="I18" s="125"/>
    </row>
    <row r="19" spans="1:9" s="112" customFormat="1" hidden="1" x14ac:dyDescent="0.3">
      <c r="A19" s="308"/>
      <c r="B19" s="283"/>
      <c r="C19" s="283"/>
      <c r="D19" s="287"/>
      <c r="E19" s="283"/>
      <c r="F19" s="89">
        <f t="shared" si="0"/>
        <v>0</v>
      </c>
      <c r="G19" s="125" t="s">
        <v>353</v>
      </c>
      <c r="I19" s="125"/>
    </row>
    <row r="20" spans="1:9" s="112" customFormat="1" hidden="1" x14ac:dyDescent="0.3">
      <c r="A20" s="308"/>
      <c r="B20" s="283"/>
      <c r="C20" s="283"/>
      <c r="D20" s="287"/>
      <c r="E20" s="283"/>
      <c r="F20" s="89">
        <f t="shared" si="0"/>
        <v>0</v>
      </c>
      <c r="G20" s="125" t="s">
        <v>353</v>
      </c>
      <c r="I20" s="125"/>
    </row>
    <row r="21" spans="1:9" s="112" customFormat="1" hidden="1" x14ac:dyDescent="0.3">
      <c r="A21" s="308"/>
      <c r="B21" s="283"/>
      <c r="C21" s="283"/>
      <c r="D21" s="287"/>
      <c r="E21" s="283"/>
      <c r="F21" s="89">
        <f t="shared" si="0"/>
        <v>0</v>
      </c>
      <c r="G21" s="125" t="s">
        <v>353</v>
      </c>
      <c r="I21" s="125"/>
    </row>
    <row r="22" spans="1:9" s="112" customFormat="1" hidden="1" x14ac:dyDescent="0.3">
      <c r="A22" s="308"/>
      <c r="B22" s="283"/>
      <c r="C22" s="283"/>
      <c r="D22" s="287"/>
      <c r="E22" s="283"/>
      <c r="F22" s="89">
        <f t="shared" si="0"/>
        <v>0</v>
      </c>
      <c r="G22" s="125" t="s">
        <v>353</v>
      </c>
      <c r="I22" s="125"/>
    </row>
    <row r="23" spans="1:9" s="112" customFormat="1" hidden="1" x14ac:dyDescent="0.3">
      <c r="A23" s="308"/>
      <c r="B23" s="283"/>
      <c r="C23" s="283"/>
      <c r="D23" s="287"/>
      <c r="E23" s="283"/>
      <c r="F23" s="89">
        <f t="shared" si="0"/>
        <v>0</v>
      </c>
      <c r="G23" s="125" t="s">
        <v>353</v>
      </c>
      <c r="I23" s="125"/>
    </row>
    <row r="24" spans="1:9" s="112" customFormat="1" hidden="1" x14ac:dyDescent="0.3">
      <c r="A24" s="308"/>
      <c r="B24" s="283"/>
      <c r="C24" s="283"/>
      <c r="D24" s="287"/>
      <c r="E24" s="283"/>
      <c r="F24" s="89">
        <f t="shared" si="0"/>
        <v>0</v>
      </c>
      <c r="G24" s="125" t="s">
        <v>353</v>
      </c>
      <c r="I24" s="125"/>
    </row>
    <row r="25" spans="1:9" s="112" customFormat="1" hidden="1" x14ac:dyDescent="0.3">
      <c r="A25" s="308"/>
      <c r="B25" s="283"/>
      <c r="C25" s="283"/>
      <c r="D25" s="287"/>
      <c r="E25" s="283"/>
      <c r="F25" s="89">
        <f t="shared" si="0"/>
        <v>0</v>
      </c>
      <c r="G25" s="125" t="s">
        <v>353</v>
      </c>
      <c r="I25" s="125"/>
    </row>
    <row r="26" spans="1:9" s="112" customFormat="1" hidden="1" x14ac:dyDescent="0.3">
      <c r="A26" s="308"/>
      <c r="B26" s="283"/>
      <c r="C26" s="283"/>
      <c r="D26" s="287"/>
      <c r="E26" s="283"/>
      <c r="F26" s="89">
        <f t="shared" si="0"/>
        <v>0</v>
      </c>
      <c r="G26" s="125" t="s">
        <v>353</v>
      </c>
      <c r="I26" s="125"/>
    </row>
    <row r="27" spans="1:9" s="112" customFormat="1" hidden="1" x14ac:dyDescent="0.3">
      <c r="A27" s="308"/>
      <c r="B27" s="283"/>
      <c r="C27" s="283"/>
      <c r="D27" s="287"/>
      <c r="E27" s="283"/>
      <c r="F27" s="89">
        <f t="shared" si="0"/>
        <v>0</v>
      </c>
      <c r="G27" s="125" t="s">
        <v>353</v>
      </c>
      <c r="I27" s="125"/>
    </row>
    <row r="28" spans="1:9" s="112" customFormat="1" hidden="1" x14ac:dyDescent="0.3">
      <c r="A28" s="308"/>
      <c r="B28" s="283"/>
      <c r="C28" s="283"/>
      <c r="D28" s="287"/>
      <c r="E28" s="283"/>
      <c r="F28" s="89">
        <f t="shared" si="0"/>
        <v>0</v>
      </c>
      <c r="G28" s="125" t="s">
        <v>353</v>
      </c>
      <c r="I28" s="125"/>
    </row>
    <row r="29" spans="1:9" s="112" customFormat="1" hidden="1" x14ac:dyDescent="0.3">
      <c r="A29" s="308"/>
      <c r="B29" s="283"/>
      <c r="C29" s="283"/>
      <c r="D29" s="287"/>
      <c r="E29" s="283"/>
      <c r="F29" s="89">
        <f t="shared" si="0"/>
        <v>0</v>
      </c>
      <c r="G29" s="125" t="s">
        <v>353</v>
      </c>
      <c r="I29" s="125"/>
    </row>
    <row r="30" spans="1:9" s="112" customFormat="1" hidden="1" x14ac:dyDescent="0.3">
      <c r="A30" s="308"/>
      <c r="B30" s="283"/>
      <c r="C30" s="283"/>
      <c r="D30" s="287"/>
      <c r="E30" s="283"/>
      <c r="F30" s="89">
        <f t="shared" si="0"/>
        <v>0</v>
      </c>
      <c r="G30" s="125" t="s">
        <v>353</v>
      </c>
      <c r="I30" s="125"/>
    </row>
    <row r="31" spans="1:9" s="112" customFormat="1" hidden="1" x14ac:dyDescent="0.3">
      <c r="A31" s="308"/>
      <c r="B31" s="283"/>
      <c r="C31" s="283"/>
      <c r="D31" s="287"/>
      <c r="E31" s="283"/>
      <c r="F31" s="89">
        <f t="shared" si="0"/>
        <v>0</v>
      </c>
      <c r="G31" s="125" t="s">
        <v>353</v>
      </c>
      <c r="I31" s="125"/>
    </row>
    <row r="32" spans="1:9" s="112" customFormat="1" hidden="1" x14ac:dyDescent="0.3">
      <c r="A32" s="308"/>
      <c r="B32" s="283"/>
      <c r="C32" s="283"/>
      <c r="D32" s="287"/>
      <c r="E32" s="283"/>
      <c r="F32" s="89">
        <f t="shared" si="0"/>
        <v>0</v>
      </c>
      <c r="G32" s="125" t="s">
        <v>353</v>
      </c>
      <c r="I32" s="125"/>
    </row>
    <row r="33" spans="1:9" s="112" customFormat="1" hidden="1" x14ac:dyDescent="0.3">
      <c r="A33" s="308"/>
      <c r="B33" s="283"/>
      <c r="C33" s="283"/>
      <c r="D33" s="287"/>
      <c r="E33" s="283"/>
      <c r="F33" s="89">
        <f t="shared" si="0"/>
        <v>0</v>
      </c>
      <c r="G33" s="125" t="s">
        <v>353</v>
      </c>
      <c r="I33" s="125"/>
    </row>
    <row r="34" spans="1:9" s="112" customFormat="1" hidden="1" x14ac:dyDescent="0.3">
      <c r="A34" s="308"/>
      <c r="B34" s="283"/>
      <c r="C34" s="283"/>
      <c r="D34" s="287"/>
      <c r="E34" s="283"/>
      <c r="F34" s="89">
        <f t="shared" si="0"/>
        <v>0</v>
      </c>
      <c r="G34" s="125" t="s">
        <v>353</v>
      </c>
      <c r="I34" s="125"/>
    </row>
    <row r="35" spans="1:9" s="112" customFormat="1" hidden="1" x14ac:dyDescent="0.3">
      <c r="A35" s="308"/>
      <c r="B35" s="283"/>
      <c r="C35" s="283"/>
      <c r="D35" s="287"/>
      <c r="E35" s="283"/>
      <c r="F35" s="89">
        <f t="shared" si="0"/>
        <v>0</v>
      </c>
      <c r="G35" s="125" t="s">
        <v>353</v>
      </c>
      <c r="I35" s="125"/>
    </row>
    <row r="36" spans="1:9" s="112" customFormat="1" hidden="1" x14ac:dyDescent="0.3">
      <c r="A36" s="308"/>
      <c r="B36" s="283"/>
      <c r="C36" s="283"/>
      <c r="D36" s="287"/>
      <c r="E36" s="283"/>
      <c r="F36" s="89">
        <f t="shared" si="0"/>
        <v>0</v>
      </c>
      <c r="G36" s="125" t="s">
        <v>353</v>
      </c>
      <c r="I36" s="125"/>
    </row>
    <row r="37" spans="1:9" s="112" customFormat="1" hidden="1" x14ac:dyDescent="0.3">
      <c r="A37" s="308"/>
      <c r="B37" s="283"/>
      <c r="C37" s="283"/>
      <c r="D37" s="287"/>
      <c r="E37" s="283"/>
      <c r="F37" s="89">
        <f t="shared" si="0"/>
        <v>0</v>
      </c>
      <c r="G37" s="125" t="s">
        <v>353</v>
      </c>
      <c r="I37" s="125"/>
    </row>
    <row r="38" spans="1:9" s="112" customFormat="1" hidden="1" x14ac:dyDescent="0.3">
      <c r="A38" s="308"/>
      <c r="B38" s="283"/>
      <c r="C38" s="283"/>
      <c r="D38" s="287"/>
      <c r="E38" s="283"/>
      <c r="F38" s="89">
        <f t="shared" si="0"/>
        <v>0</v>
      </c>
      <c r="G38" s="125" t="s">
        <v>353</v>
      </c>
      <c r="I38" s="125"/>
    </row>
    <row r="39" spans="1:9" s="112" customFormat="1" hidden="1" x14ac:dyDescent="0.3">
      <c r="A39" s="308"/>
      <c r="B39" s="283"/>
      <c r="C39" s="283"/>
      <c r="D39" s="287"/>
      <c r="E39" s="283"/>
      <c r="F39" s="89">
        <f t="shared" si="0"/>
        <v>0</v>
      </c>
      <c r="G39" s="125" t="s">
        <v>353</v>
      </c>
      <c r="I39" s="125"/>
    </row>
    <row r="40" spans="1:9" s="112" customFormat="1" hidden="1" x14ac:dyDescent="0.3">
      <c r="A40" s="308"/>
      <c r="B40" s="283"/>
      <c r="C40" s="283"/>
      <c r="D40" s="287"/>
      <c r="E40" s="283"/>
      <c r="F40" s="89">
        <f t="shared" si="0"/>
        <v>0</v>
      </c>
      <c r="G40" s="125" t="s">
        <v>353</v>
      </c>
      <c r="I40" s="125"/>
    </row>
    <row r="41" spans="1:9" s="112" customFormat="1" hidden="1" x14ac:dyDescent="0.3">
      <c r="A41" s="308"/>
      <c r="B41" s="283"/>
      <c r="C41" s="283"/>
      <c r="D41" s="287"/>
      <c r="E41" s="283"/>
      <c r="F41" s="89">
        <f t="shared" si="0"/>
        <v>0</v>
      </c>
      <c r="G41" s="125" t="s">
        <v>353</v>
      </c>
      <c r="I41" s="125"/>
    </row>
    <row r="42" spans="1:9" s="112" customFormat="1" hidden="1" x14ac:dyDescent="0.3">
      <c r="A42" s="308"/>
      <c r="B42" s="283"/>
      <c r="C42" s="283"/>
      <c r="D42" s="287"/>
      <c r="E42" s="283"/>
      <c r="F42" s="89">
        <f t="shared" si="0"/>
        <v>0</v>
      </c>
      <c r="G42" s="125" t="s">
        <v>353</v>
      </c>
      <c r="I42" s="125"/>
    </row>
    <row r="43" spans="1:9" s="112" customFormat="1" hidden="1" x14ac:dyDescent="0.3">
      <c r="A43" s="308"/>
      <c r="B43" s="283"/>
      <c r="C43" s="283"/>
      <c r="D43" s="287"/>
      <c r="E43" s="283"/>
      <c r="F43" s="89">
        <f t="shared" si="0"/>
        <v>0</v>
      </c>
      <c r="G43" s="125" t="s">
        <v>353</v>
      </c>
      <c r="I43" s="125"/>
    </row>
    <row r="44" spans="1:9" s="112" customFormat="1" hidden="1" x14ac:dyDescent="0.3">
      <c r="A44" s="308"/>
      <c r="B44" s="283"/>
      <c r="C44" s="283"/>
      <c r="D44" s="287"/>
      <c r="E44" s="283"/>
      <c r="F44" s="89">
        <f t="shared" si="0"/>
        <v>0</v>
      </c>
      <c r="G44" s="125" t="s">
        <v>353</v>
      </c>
      <c r="I44" s="125"/>
    </row>
    <row r="45" spans="1:9" s="112" customFormat="1" hidden="1" x14ac:dyDescent="0.3">
      <c r="A45" s="308"/>
      <c r="B45" s="283"/>
      <c r="C45" s="283"/>
      <c r="D45" s="287"/>
      <c r="E45" s="283"/>
      <c r="F45" s="89">
        <f t="shared" si="0"/>
        <v>0</v>
      </c>
      <c r="G45" s="125" t="s">
        <v>353</v>
      </c>
      <c r="I45" s="125"/>
    </row>
    <row r="46" spans="1:9" s="112" customFormat="1" hidden="1" x14ac:dyDescent="0.3">
      <c r="A46" s="308"/>
      <c r="B46" s="283"/>
      <c r="C46" s="283"/>
      <c r="D46" s="287"/>
      <c r="E46" s="283"/>
      <c r="F46" s="89">
        <f t="shared" si="0"/>
        <v>0</v>
      </c>
      <c r="G46" s="125" t="s">
        <v>353</v>
      </c>
      <c r="I46" s="125"/>
    </row>
    <row r="47" spans="1:9" s="112" customFormat="1" hidden="1" x14ac:dyDescent="0.3">
      <c r="A47" s="308"/>
      <c r="B47" s="283"/>
      <c r="C47" s="283"/>
      <c r="D47" s="287"/>
      <c r="E47" s="283"/>
      <c r="F47" s="89">
        <f t="shared" si="0"/>
        <v>0</v>
      </c>
      <c r="G47" s="125" t="s">
        <v>353</v>
      </c>
      <c r="I47" s="125"/>
    </row>
    <row r="48" spans="1:9" s="112" customFormat="1" hidden="1" x14ac:dyDescent="0.3">
      <c r="A48" s="308"/>
      <c r="B48" s="283"/>
      <c r="C48" s="283"/>
      <c r="D48" s="287"/>
      <c r="E48" s="283"/>
      <c r="F48" s="89">
        <f t="shared" si="0"/>
        <v>0</v>
      </c>
      <c r="G48" s="125" t="s">
        <v>353</v>
      </c>
      <c r="I48" s="125"/>
    </row>
    <row r="49" spans="1:9" s="112" customFormat="1" hidden="1" x14ac:dyDescent="0.3">
      <c r="A49" s="308"/>
      <c r="B49" s="283"/>
      <c r="C49" s="283"/>
      <c r="D49" s="287"/>
      <c r="E49" s="283"/>
      <c r="F49" s="89">
        <f t="shared" si="0"/>
        <v>0</v>
      </c>
      <c r="G49" s="125" t="s">
        <v>353</v>
      </c>
      <c r="I49" s="125"/>
    </row>
    <row r="50" spans="1:9" s="112" customFormat="1" hidden="1" x14ac:dyDescent="0.3">
      <c r="A50" s="308"/>
      <c r="B50" s="283"/>
      <c r="C50" s="283"/>
      <c r="D50" s="287"/>
      <c r="E50" s="283"/>
      <c r="F50" s="89">
        <f t="shared" si="0"/>
        <v>0</v>
      </c>
      <c r="G50" s="125" t="s">
        <v>353</v>
      </c>
      <c r="I50" s="125"/>
    </row>
    <row r="51" spans="1:9" s="112" customFormat="1" hidden="1" x14ac:dyDescent="0.3">
      <c r="A51" s="308"/>
      <c r="B51" s="283"/>
      <c r="C51" s="283"/>
      <c r="D51" s="287"/>
      <c r="E51" s="283"/>
      <c r="F51" s="89">
        <f t="shared" si="0"/>
        <v>0</v>
      </c>
      <c r="G51" s="125" t="s">
        <v>353</v>
      </c>
      <c r="I51" s="125"/>
    </row>
    <row r="52" spans="1:9" s="112" customFormat="1" hidden="1" x14ac:dyDescent="0.3">
      <c r="A52" s="308"/>
      <c r="B52" s="283"/>
      <c r="C52" s="283"/>
      <c r="D52" s="287"/>
      <c r="E52" s="283"/>
      <c r="F52" s="89">
        <f t="shared" si="0"/>
        <v>0</v>
      </c>
      <c r="G52" s="125" t="s">
        <v>353</v>
      </c>
      <c r="I52" s="125"/>
    </row>
    <row r="53" spans="1:9" s="112" customFormat="1" hidden="1" x14ac:dyDescent="0.3">
      <c r="A53" s="308"/>
      <c r="B53" s="283"/>
      <c r="C53" s="283"/>
      <c r="D53" s="287"/>
      <c r="E53" s="283"/>
      <c r="F53" s="89">
        <f t="shared" si="0"/>
        <v>0</v>
      </c>
      <c r="G53" s="125" t="s">
        <v>353</v>
      </c>
      <c r="I53" s="125"/>
    </row>
    <row r="54" spans="1:9" s="112" customFormat="1" hidden="1" x14ac:dyDescent="0.3">
      <c r="A54" s="308"/>
      <c r="B54" s="283"/>
      <c r="C54" s="283"/>
      <c r="D54" s="287"/>
      <c r="E54" s="283"/>
      <c r="F54" s="89">
        <f t="shared" si="0"/>
        <v>0</v>
      </c>
      <c r="G54" s="125" t="s">
        <v>353</v>
      </c>
      <c r="I54" s="125"/>
    </row>
    <row r="55" spans="1:9" s="112" customFormat="1" hidden="1" x14ac:dyDescent="0.3">
      <c r="A55" s="308"/>
      <c r="B55" s="283"/>
      <c r="C55" s="283"/>
      <c r="D55" s="287"/>
      <c r="E55" s="283"/>
      <c r="F55" s="89">
        <f t="shared" si="0"/>
        <v>0</v>
      </c>
      <c r="G55" s="125" t="s">
        <v>353</v>
      </c>
      <c r="I55" s="125"/>
    </row>
    <row r="56" spans="1:9" s="112" customFormat="1" hidden="1" x14ac:dyDescent="0.3">
      <c r="A56" s="308"/>
      <c r="B56" s="283"/>
      <c r="C56" s="283"/>
      <c r="D56" s="287"/>
      <c r="E56" s="283"/>
      <c r="F56" s="89">
        <f t="shared" si="0"/>
        <v>0</v>
      </c>
      <c r="G56" s="125" t="s">
        <v>353</v>
      </c>
      <c r="I56" s="125"/>
    </row>
    <row r="57" spans="1:9" s="112" customFormat="1" hidden="1" x14ac:dyDescent="0.3">
      <c r="A57" s="308"/>
      <c r="B57" s="283"/>
      <c r="C57" s="283"/>
      <c r="D57" s="287"/>
      <c r="E57" s="283"/>
      <c r="F57" s="89">
        <f t="shared" si="0"/>
        <v>0</v>
      </c>
      <c r="G57" s="125" t="s">
        <v>353</v>
      </c>
      <c r="I57" s="125"/>
    </row>
    <row r="58" spans="1:9" s="112" customFormat="1" hidden="1" x14ac:dyDescent="0.3">
      <c r="A58" s="308"/>
      <c r="B58" s="283"/>
      <c r="C58" s="283"/>
      <c r="D58" s="287"/>
      <c r="E58" s="283"/>
      <c r="F58" s="89">
        <f t="shared" si="0"/>
        <v>0</v>
      </c>
      <c r="G58" s="125" t="s">
        <v>353</v>
      </c>
      <c r="I58" s="125"/>
    </row>
    <row r="59" spans="1:9" s="112" customFormat="1" hidden="1" x14ac:dyDescent="0.3">
      <c r="A59" s="308"/>
      <c r="B59" s="283"/>
      <c r="C59" s="283"/>
      <c r="D59" s="287"/>
      <c r="E59" s="283"/>
      <c r="F59" s="89">
        <f t="shared" si="0"/>
        <v>0</v>
      </c>
      <c r="G59" s="125" t="s">
        <v>353</v>
      </c>
      <c r="I59" s="125"/>
    </row>
    <row r="60" spans="1:9" s="112" customFormat="1" hidden="1" x14ac:dyDescent="0.3">
      <c r="A60" s="308"/>
      <c r="B60" s="283"/>
      <c r="C60" s="283"/>
      <c r="D60" s="287"/>
      <c r="E60" s="283"/>
      <c r="F60" s="89">
        <f t="shared" si="0"/>
        <v>0</v>
      </c>
      <c r="G60" s="125" t="s">
        <v>353</v>
      </c>
      <c r="I60" s="125"/>
    </row>
    <row r="61" spans="1:9" s="112" customFormat="1" hidden="1" x14ac:dyDescent="0.3">
      <c r="A61" s="308"/>
      <c r="B61" s="283"/>
      <c r="C61" s="283"/>
      <c r="D61" s="287"/>
      <c r="E61" s="283"/>
      <c r="F61" s="89">
        <f t="shared" si="0"/>
        <v>0</v>
      </c>
      <c r="G61" s="125" t="s">
        <v>353</v>
      </c>
      <c r="I61" s="125"/>
    </row>
    <row r="62" spans="1:9" s="112" customFormat="1" hidden="1" x14ac:dyDescent="0.3">
      <c r="A62" s="308"/>
      <c r="B62" s="283"/>
      <c r="C62" s="283"/>
      <c r="D62" s="287"/>
      <c r="E62" s="283"/>
      <c r="F62" s="89">
        <f t="shared" si="0"/>
        <v>0</v>
      </c>
      <c r="G62" s="125" t="s">
        <v>353</v>
      </c>
      <c r="I62" s="125"/>
    </row>
    <row r="63" spans="1:9" s="112" customFormat="1" hidden="1" x14ac:dyDescent="0.3">
      <c r="A63" s="308"/>
      <c r="B63" s="283"/>
      <c r="C63" s="283"/>
      <c r="D63" s="287"/>
      <c r="E63" s="283"/>
      <c r="F63" s="89">
        <f t="shared" si="0"/>
        <v>0</v>
      </c>
      <c r="G63" s="125" t="s">
        <v>353</v>
      </c>
      <c r="I63" s="125"/>
    </row>
    <row r="64" spans="1:9" s="112" customFormat="1" hidden="1" x14ac:dyDescent="0.3">
      <c r="A64" s="308"/>
      <c r="B64" s="283"/>
      <c r="C64" s="283"/>
      <c r="D64" s="287"/>
      <c r="E64" s="283"/>
      <c r="F64" s="89">
        <f t="shared" si="0"/>
        <v>0</v>
      </c>
      <c r="G64" s="125" t="s">
        <v>353</v>
      </c>
      <c r="I64" s="125"/>
    </row>
    <row r="65" spans="1:9" s="112" customFormat="1" hidden="1" x14ac:dyDescent="0.3">
      <c r="A65" s="308"/>
      <c r="B65" s="283"/>
      <c r="C65" s="283"/>
      <c r="D65" s="287"/>
      <c r="E65" s="283"/>
      <c r="F65" s="89">
        <f t="shared" si="0"/>
        <v>0</v>
      </c>
      <c r="G65" s="125" t="s">
        <v>353</v>
      </c>
      <c r="I65" s="125"/>
    </row>
    <row r="66" spans="1:9" s="112" customFormat="1" hidden="1" x14ac:dyDescent="0.3">
      <c r="A66" s="308"/>
      <c r="B66" s="283"/>
      <c r="C66" s="283"/>
      <c r="D66" s="287"/>
      <c r="E66" s="283"/>
      <c r="F66" s="89">
        <f t="shared" si="0"/>
        <v>0</v>
      </c>
      <c r="G66" s="125" t="s">
        <v>353</v>
      </c>
      <c r="I66" s="125"/>
    </row>
    <row r="67" spans="1:9" s="112" customFormat="1" hidden="1" x14ac:dyDescent="0.3">
      <c r="A67" s="308"/>
      <c r="B67" s="283"/>
      <c r="C67" s="283"/>
      <c r="D67" s="287"/>
      <c r="E67" s="283"/>
      <c r="F67" s="89">
        <f t="shared" si="0"/>
        <v>0</v>
      </c>
      <c r="G67" s="125" t="s">
        <v>353</v>
      </c>
      <c r="I67" s="125"/>
    </row>
    <row r="68" spans="1:9" s="112" customFormat="1" hidden="1" x14ac:dyDescent="0.3">
      <c r="A68" s="308"/>
      <c r="B68" s="283"/>
      <c r="C68" s="283"/>
      <c r="D68" s="287"/>
      <c r="E68" s="283"/>
      <c r="F68" s="89">
        <f t="shared" si="0"/>
        <v>0</v>
      </c>
      <c r="G68" s="125" t="s">
        <v>353</v>
      </c>
      <c r="I68" s="125"/>
    </row>
    <row r="69" spans="1:9" s="112" customFormat="1" hidden="1" x14ac:dyDescent="0.3">
      <c r="A69" s="308"/>
      <c r="B69" s="283"/>
      <c r="C69" s="283"/>
      <c r="D69" s="287"/>
      <c r="E69" s="283"/>
      <c r="F69" s="89">
        <f t="shared" si="0"/>
        <v>0</v>
      </c>
      <c r="G69" s="125" t="s">
        <v>353</v>
      </c>
      <c r="I69" s="125"/>
    </row>
    <row r="70" spans="1:9" s="112" customFormat="1" hidden="1" x14ac:dyDescent="0.3">
      <c r="A70" s="308"/>
      <c r="B70" s="283"/>
      <c r="C70" s="283"/>
      <c r="D70" s="287"/>
      <c r="E70" s="283"/>
      <c r="F70" s="89">
        <f t="shared" si="0"/>
        <v>0</v>
      </c>
      <c r="G70" s="125" t="s">
        <v>353</v>
      </c>
      <c r="I70" s="125"/>
    </row>
    <row r="71" spans="1:9" s="112" customFormat="1" hidden="1" x14ac:dyDescent="0.3">
      <c r="A71" s="308"/>
      <c r="B71" s="283"/>
      <c r="C71" s="283"/>
      <c r="D71" s="287"/>
      <c r="E71" s="283"/>
      <c r="F71" s="89">
        <f t="shared" si="0"/>
        <v>0</v>
      </c>
      <c r="G71" s="125" t="s">
        <v>353</v>
      </c>
      <c r="I71" s="125"/>
    </row>
    <row r="72" spans="1:9" s="112" customFormat="1" hidden="1" x14ac:dyDescent="0.3">
      <c r="A72" s="308"/>
      <c r="B72" s="283"/>
      <c r="C72" s="283"/>
      <c r="D72" s="287"/>
      <c r="E72" s="283"/>
      <c r="F72" s="89">
        <f t="shared" si="0"/>
        <v>0</v>
      </c>
      <c r="G72" s="125" t="s">
        <v>353</v>
      </c>
      <c r="I72" s="125"/>
    </row>
    <row r="73" spans="1:9" s="112" customFormat="1" hidden="1" x14ac:dyDescent="0.3">
      <c r="A73" s="308"/>
      <c r="B73" s="283"/>
      <c r="C73" s="283"/>
      <c r="D73" s="287"/>
      <c r="E73" s="283"/>
      <c r="F73" s="89">
        <f t="shared" si="0"/>
        <v>0</v>
      </c>
      <c r="G73" s="125" t="s">
        <v>353</v>
      </c>
      <c r="I73" s="125"/>
    </row>
    <row r="74" spans="1:9" s="112" customFormat="1" hidden="1" x14ac:dyDescent="0.3">
      <c r="A74" s="308"/>
      <c r="B74" s="283"/>
      <c r="C74" s="283"/>
      <c r="D74" s="287"/>
      <c r="E74" s="283"/>
      <c r="F74" s="89">
        <f t="shared" si="0"/>
        <v>0</v>
      </c>
      <c r="G74" s="125" t="s">
        <v>353</v>
      </c>
      <c r="I74" s="125"/>
    </row>
    <row r="75" spans="1:9" s="112" customFormat="1" hidden="1" x14ac:dyDescent="0.3">
      <c r="A75" s="308"/>
      <c r="B75" s="283"/>
      <c r="C75" s="283"/>
      <c r="D75" s="287"/>
      <c r="E75" s="283"/>
      <c r="F75" s="89">
        <f t="shared" si="0"/>
        <v>0</v>
      </c>
      <c r="G75" s="125" t="s">
        <v>353</v>
      </c>
      <c r="I75" s="125"/>
    </row>
    <row r="76" spans="1:9" s="112" customFormat="1" hidden="1" x14ac:dyDescent="0.3">
      <c r="A76" s="308"/>
      <c r="B76" s="283"/>
      <c r="C76" s="283"/>
      <c r="D76" s="287"/>
      <c r="E76" s="283"/>
      <c r="F76" s="89">
        <f t="shared" si="0"/>
        <v>0</v>
      </c>
      <c r="G76" s="125" t="s">
        <v>353</v>
      </c>
      <c r="I76" s="125"/>
    </row>
    <row r="77" spans="1:9" s="112" customFormat="1" hidden="1" x14ac:dyDescent="0.3">
      <c r="A77" s="308"/>
      <c r="B77" s="283"/>
      <c r="C77" s="283"/>
      <c r="D77" s="287"/>
      <c r="E77" s="283"/>
      <c r="F77" s="89">
        <f t="shared" si="0"/>
        <v>0</v>
      </c>
      <c r="G77" s="125" t="s">
        <v>353</v>
      </c>
      <c r="I77" s="125"/>
    </row>
    <row r="78" spans="1:9" s="112" customFormat="1" hidden="1" x14ac:dyDescent="0.3">
      <c r="A78" s="308"/>
      <c r="B78" s="283"/>
      <c r="C78" s="283"/>
      <c r="D78" s="287"/>
      <c r="E78" s="283"/>
      <c r="F78" s="89">
        <f t="shared" si="0"/>
        <v>0</v>
      </c>
      <c r="G78" s="125" t="s">
        <v>353</v>
      </c>
      <c r="I78" s="125"/>
    </row>
    <row r="79" spans="1:9" s="112" customFormat="1" hidden="1" x14ac:dyDescent="0.3">
      <c r="A79" s="308"/>
      <c r="B79" s="283"/>
      <c r="C79" s="283"/>
      <c r="D79" s="287"/>
      <c r="E79" s="283"/>
      <c r="F79" s="89">
        <f t="shared" si="0"/>
        <v>0</v>
      </c>
      <c r="G79" s="125" t="s">
        <v>353</v>
      </c>
      <c r="I79" s="125"/>
    </row>
    <row r="80" spans="1:9" s="112" customFormat="1" hidden="1" x14ac:dyDescent="0.3">
      <c r="A80" s="308"/>
      <c r="B80" s="283"/>
      <c r="C80" s="283"/>
      <c r="D80" s="287"/>
      <c r="E80" s="283"/>
      <c r="F80" s="89">
        <f t="shared" si="0"/>
        <v>0</v>
      </c>
      <c r="G80" s="125" t="s">
        <v>353</v>
      </c>
      <c r="I80" s="125"/>
    </row>
    <row r="81" spans="1:9" s="112" customFormat="1" hidden="1" x14ac:dyDescent="0.3">
      <c r="A81" s="308"/>
      <c r="B81" s="283"/>
      <c r="C81" s="283"/>
      <c r="D81" s="287"/>
      <c r="E81" s="283"/>
      <c r="F81" s="89">
        <f t="shared" si="0"/>
        <v>0</v>
      </c>
      <c r="G81" s="125" t="s">
        <v>353</v>
      </c>
      <c r="I81" s="125"/>
    </row>
    <row r="82" spans="1:9" s="112" customFormat="1" hidden="1" x14ac:dyDescent="0.3">
      <c r="A82" s="308"/>
      <c r="B82" s="283"/>
      <c r="C82" s="283"/>
      <c r="D82" s="287"/>
      <c r="E82" s="283"/>
      <c r="F82" s="89">
        <f t="shared" si="0"/>
        <v>0</v>
      </c>
      <c r="G82" s="125" t="s">
        <v>353</v>
      </c>
      <c r="I82" s="125"/>
    </row>
    <row r="83" spans="1:9" s="112" customFormat="1" hidden="1" x14ac:dyDescent="0.3">
      <c r="A83" s="308"/>
      <c r="B83" s="283"/>
      <c r="C83" s="283"/>
      <c r="D83" s="287"/>
      <c r="E83" s="283"/>
      <c r="F83" s="89">
        <f t="shared" si="0"/>
        <v>0</v>
      </c>
      <c r="G83" s="125" t="s">
        <v>353</v>
      </c>
      <c r="I83" s="125"/>
    </row>
    <row r="84" spans="1:9" s="112" customFormat="1" hidden="1" x14ac:dyDescent="0.3">
      <c r="A84" s="308"/>
      <c r="B84" s="283"/>
      <c r="C84" s="283"/>
      <c r="D84" s="287"/>
      <c r="E84" s="283"/>
      <c r="F84" s="89">
        <f t="shared" si="0"/>
        <v>0</v>
      </c>
      <c r="G84" s="125" t="s">
        <v>353</v>
      </c>
      <c r="I84" s="125"/>
    </row>
    <row r="85" spans="1:9" s="112" customFormat="1" hidden="1" x14ac:dyDescent="0.3">
      <c r="A85" s="308"/>
      <c r="B85" s="283"/>
      <c r="C85" s="283"/>
      <c r="D85" s="287"/>
      <c r="E85" s="283"/>
      <c r="F85" s="89">
        <f t="shared" si="0"/>
        <v>0</v>
      </c>
      <c r="G85" s="125" t="s">
        <v>353</v>
      </c>
      <c r="I85" s="125"/>
    </row>
    <row r="86" spans="1:9" s="112" customFormat="1" hidden="1" x14ac:dyDescent="0.3">
      <c r="A86" s="308"/>
      <c r="B86" s="283"/>
      <c r="C86" s="283"/>
      <c r="D86" s="287"/>
      <c r="E86" s="283"/>
      <c r="F86" s="89">
        <f t="shared" si="0"/>
        <v>0</v>
      </c>
      <c r="G86" s="125" t="s">
        <v>353</v>
      </c>
      <c r="I86" s="125"/>
    </row>
    <row r="87" spans="1:9" s="112" customFormat="1" hidden="1" x14ac:dyDescent="0.3">
      <c r="A87" s="308"/>
      <c r="B87" s="283"/>
      <c r="C87" s="283"/>
      <c r="D87" s="287"/>
      <c r="E87" s="283"/>
      <c r="F87" s="89">
        <f t="shared" si="0"/>
        <v>0</v>
      </c>
      <c r="G87" s="125" t="s">
        <v>353</v>
      </c>
      <c r="I87" s="125"/>
    </row>
    <row r="88" spans="1:9" s="112" customFormat="1" hidden="1" x14ac:dyDescent="0.3">
      <c r="A88" s="308"/>
      <c r="B88" s="283"/>
      <c r="C88" s="283"/>
      <c r="D88" s="287"/>
      <c r="E88" s="283"/>
      <c r="F88" s="89">
        <f t="shared" si="0"/>
        <v>0</v>
      </c>
      <c r="G88" s="125" t="s">
        <v>353</v>
      </c>
      <c r="I88" s="125"/>
    </row>
    <row r="89" spans="1:9" s="112" customFormat="1" hidden="1" x14ac:dyDescent="0.3">
      <c r="A89" s="308"/>
      <c r="B89" s="283"/>
      <c r="C89" s="283"/>
      <c r="D89" s="287"/>
      <c r="E89" s="283"/>
      <c r="F89" s="89">
        <f t="shared" si="0"/>
        <v>0</v>
      </c>
      <c r="G89" s="125" t="s">
        <v>353</v>
      </c>
      <c r="I89" s="125"/>
    </row>
    <row r="90" spans="1:9" s="112" customFormat="1" hidden="1" x14ac:dyDescent="0.3">
      <c r="A90" s="308"/>
      <c r="B90" s="283"/>
      <c r="C90" s="283"/>
      <c r="D90" s="287"/>
      <c r="E90" s="283"/>
      <c r="F90" s="89">
        <f t="shared" si="0"/>
        <v>0</v>
      </c>
      <c r="G90" s="125" t="s">
        <v>353</v>
      </c>
      <c r="I90" s="125"/>
    </row>
    <row r="91" spans="1:9" s="112" customFormat="1" hidden="1" x14ac:dyDescent="0.3">
      <c r="A91" s="308"/>
      <c r="B91" s="283"/>
      <c r="C91" s="283"/>
      <c r="D91" s="287"/>
      <c r="E91" s="283"/>
      <c r="F91" s="89">
        <f t="shared" si="0"/>
        <v>0</v>
      </c>
      <c r="G91" s="125" t="s">
        <v>353</v>
      </c>
      <c r="I91" s="125"/>
    </row>
    <row r="92" spans="1:9" s="112" customFormat="1" hidden="1" x14ac:dyDescent="0.3">
      <c r="A92" s="308"/>
      <c r="B92" s="283"/>
      <c r="C92" s="283"/>
      <c r="D92" s="287"/>
      <c r="E92" s="283"/>
      <c r="F92" s="89">
        <f t="shared" si="0"/>
        <v>0</v>
      </c>
      <c r="G92" s="125" t="s">
        <v>353</v>
      </c>
      <c r="I92" s="125"/>
    </row>
    <row r="93" spans="1:9" s="112" customFormat="1" hidden="1" x14ac:dyDescent="0.3">
      <c r="A93" s="308"/>
      <c r="B93" s="283"/>
      <c r="C93" s="283"/>
      <c r="D93" s="287"/>
      <c r="E93" s="283"/>
      <c r="F93" s="89">
        <f t="shared" si="0"/>
        <v>0</v>
      </c>
      <c r="G93" s="125" t="s">
        <v>353</v>
      </c>
      <c r="I93" s="125"/>
    </row>
    <row r="94" spans="1:9" s="112" customFormat="1" hidden="1" x14ac:dyDescent="0.3">
      <c r="A94" s="308"/>
      <c r="B94" s="283"/>
      <c r="C94" s="283"/>
      <c r="D94" s="287"/>
      <c r="E94" s="283"/>
      <c r="F94" s="89">
        <f t="shared" si="0"/>
        <v>0</v>
      </c>
      <c r="G94" s="125" t="s">
        <v>353</v>
      </c>
      <c r="I94" s="125"/>
    </row>
    <row r="95" spans="1:9" s="112" customFormat="1" hidden="1" x14ac:dyDescent="0.3">
      <c r="A95" s="308"/>
      <c r="B95" s="283"/>
      <c r="C95" s="283"/>
      <c r="D95" s="287"/>
      <c r="E95" s="283"/>
      <c r="F95" s="89">
        <f t="shared" si="0"/>
        <v>0</v>
      </c>
      <c r="G95" s="125" t="s">
        <v>353</v>
      </c>
      <c r="I95" s="125"/>
    </row>
    <row r="96" spans="1:9" s="112" customFormat="1" hidden="1" x14ac:dyDescent="0.3">
      <c r="A96" s="308"/>
      <c r="B96" s="283"/>
      <c r="C96" s="283"/>
      <c r="D96" s="287"/>
      <c r="E96" s="283"/>
      <c r="F96" s="89">
        <f t="shared" si="0"/>
        <v>0</v>
      </c>
      <c r="G96" s="125" t="s">
        <v>353</v>
      </c>
      <c r="I96" s="125"/>
    </row>
    <row r="97" spans="1:9" s="112" customFormat="1" hidden="1" x14ac:dyDescent="0.3">
      <c r="A97" s="308"/>
      <c r="B97" s="283"/>
      <c r="C97" s="283"/>
      <c r="D97" s="287"/>
      <c r="E97" s="283"/>
      <c r="F97" s="89">
        <f t="shared" si="0"/>
        <v>0</v>
      </c>
      <c r="G97" s="125" t="s">
        <v>353</v>
      </c>
      <c r="I97" s="125"/>
    </row>
    <row r="98" spans="1:9" s="112" customFormat="1" hidden="1" x14ac:dyDescent="0.3">
      <c r="A98" s="308"/>
      <c r="B98" s="283"/>
      <c r="C98" s="283"/>
      <c r="D98" s="287"/>
      <c r="E98" s="283"/>
      <c r="F98" s="89">
        <f t="shared" si="0"/>
        <v>0</v>
      </c>
      <c r="G98" s="125" t="s">
        <v>353</v>
      </c>
      <c r="I98" s="125"/>
    </row>
    <row r="99" spans="1:9" s="112" customFormat="1" hidden="1" x14ac:dyDescent="0.3">
      <c r="A99" s="308"/>
      <c r="B99" s="283"/>
      <c r="C99" s="283"/>
      <c r="D99" s="287"/>
      <c r="E99" s="283"/>
      <c r="F99" s="89">
        <f t="shared" si="0"/>
        <v>0</v>
      </c>
      <c r="G99" s="125" t="s">
        <v>353</v>
      </c>
      <c r="I99" s="125"/>
    </row>
    <row r="100" spans="1:9" s="112" customFormat="1" hidden="1" x14ac:dyDescent="0.3">
      <c r="A100" s="308"/>
      <c r="B100" s="283"/>
      <c r="C100" s="283"/>
      <c r="D100" s="287"/>
      <c r="E100" s="283"/>
      <c r="F100" s="89">
        <f t="shared" si="0"/>
        <v>0</v>
      </c>
      <c r="G100" s="125" t="s">
        <v>353</v>
      </c>
      <c r="I100" s="125"/>
    </row>
    <row r="101" spans="1:9" s="112" customFormat="1" hidden="1" x14ac:dyDescent="0.3">
      <c r="A101" s="308"/>
      <c r="B101" s="283"/>
      <c r="C101" s="283"/>
      <c r="D101" s="287"/>
      <c r="E101" s="283"/>
      <c r="F101" s="89">
        <f t="shared" si="0"/>
        <v>0</v>
      </c>
      <c r="G101" s="125" t="s">
        <v>353</v>
      </c>
      <c r="I101" s="125"/>
    </row>
    <row r="102" spans="1:9" s="112" customFormat="1" hidden="1" x14ac:dyDescent="0.3">
      <c r="A102" s="308"/>
      <c r="B102" s="283"/>
      <c r="C102" s="283"/>
      <c r="D102" s="287"/>
      <c r="E102" s="283"/>
      <c r="F102" s="89">
        <f t="shared" si="0"/>
        <v>0</v>
      </c>
      <c r="G102" s="125" t="s">
        <v>353</v>
      </c>
      <c r="I102" s="125"/>
    </row>
    <row r="103" spans="1:9" s="112" customFormat="1" hidden="1" x14ac:dyDescent="0.3">
      <c r="A103" s="308"/>
      <c r="B103" s="283"/>
      <c r="C103" s="283"/>
      <c r="D103" s="287"/>
      <c r="E103" s="283"/>
      <c r="F103" s="89">
        <f t="shared" si="0"/>
        <v>0</v>
      </c>
      <c r="G103" s="125" t="s">
        <v>353</v>
      </c>
      <c r="I103" s="125"/>
    </row>
    <row r="104" spans="1:9" s="112" customFormat="1" hidden="1" x14ac:dyDescent="0.3">
      <c r="A104" s="308"/>
      <c r="B104" s="283"/>
      <c r="C104" s="283"/>
      <c r="D104" s="287"/>
      <c r="E104" s="283"/>
      <c r="F104" s="89">
        <f t="shared" si="0"/>
        <v>0</v>
      </c>
      <c r="G104" s="125" t="s">
        <v>353</v>
      </c>
      <c r="I104" s="125"/>
    </row>
    <row r="105" spans="1:9" s="112" customFormat="1" hidden="1" x14ac:dyDescent="0.3">
      <c r="A105" s="308"/>
      <c r="B105" s="283"/>
      <c r="C105" s="283"/>
      <c r="D105" s="287"/>
      <c r="E105" s="283"/>
      <c r="F105" s="89">
        <f t="shared" si="0"/>
        <v>0</v>
      </c>
      <c r="G105" s="125" t="s">
        <v>353</v>
      </c>
      <c r="I105" s="125"/>
    </row>
    <row r="106" spans="1:9" s="112" customFormat="1" hidden="1" x14ac:dyDescent="0.3">
      <c r="A106" s="308"/>
      <c r="B106" s="283"/>
      <c r="C106" s="283"/>
      <c r="D106" s="287"/>
      <c r="E106" s="283"/>
      <c r="F106" s="89">
        <f t="shared" si="0"/>
        <v>0</v>
      </c>
      <c r="G106" s="125" t="s">
        <v>353</v>
      </c>
      <c r="I106" s="125"/>
    </row>
    <row r="107" spans="1:9" s="112" customFormat="1" hidden="1" x14ac:dyDescent="0.3">
      <c r="A107" s="308"/>
      <c r="B107" s="283"/>
      <c r="C107" s="283"/>
      <c r="D107" s="287"/>
      <c r="E107" s="283"/>
      <c r="F107" s="89">
        <f t="shared" si="0"/>
        <v>0</v>
      </c>
      <c r="G107" s="125" t="s">
        <v>353</v>
      </c>
      <c r="I107" s="125"/>
    </row>
    <row r="108" spans="1:9" s="112" customFormat="1" hidden="1" x14ac:dyDescent="0.3">
      <c r="A108" s="308"/>
      <c r="B108" s="283"/>
      <c r="C108" s="283"/>
      <c r="D108" s="287"/>
      <c r="E108" s="283"/>
      <c r="F108" s="89">
        <f t="shared" si="0"/>
        <v>0</v>
      </c>
      <c r="G108" s="125" t="s">
        <v>353</v>
      </c>
      <c r="I108" s="125"/>
    </row>
    <row r="109" spans="1:9" s="112" customFormat="1" hidden="1" x14ac:dyDescent="0.3">
      <c r="A109" s="308"/>
      <c r="B109" s="283"/>
      <c r="C109" s="283"/>
      <c r="D109" s="287"/>
      <c r="E109" s="283"/>
      <c r="F109" s="89">
        <f t="shared" si="0"/>
        <v>0</v>
      </c>
      <c r="G109" s="125" t="s">
        <v>353</v>
      </c>
      <c r="I109" s="125"/>
    </row>
    <row r="110" spans="1:9" s="112" customFormat="1" hidden="1" x14ac:dyDescent="0.3">
      <c r="A110" s="308"/>
      <c r="B110" s="283"/>
      <c r="C110" s="283"/>
      <c r="D110" s="287"/>
      <c r="E110" s="283"/>
      <c r="F110" s="89">
        <f t="shared" si="0"/>
        <v>0</v>
      </c>
      <c r="G110" s="125" t="s">
        <v>353</v>
      </c>
      <c r="I110" s="125"/>
    </row>
    <row r="111" spans="1:9" s="112" customFormat="1" hidden="1" x14ac:dyDescent="0.3">
      <c r="A111" s="308"/>
      <c r="B111" s="283"/>
      <c r="C111" s="283"/>
      <c r="D111" s="287"/>
      <c r="E111" s="283"/>
      <c r="F111" s="89">
        <f t="shared" si="0"/>
        <v>0</v>
      </c>
      <c r="G111" s="125" t="s">
        <v>353</v>
      </c>
      <c r="I111" s="125"/>
    </row>
    <row r="112" spans="1:9" s="112" customFormat="1" hidden="1" x14ac:dyDescent="0.3">
      <c r="A112" s="308"/>
      <c r="B112" s="283"/>
      <c r="C112" s="283"/>
      <c r="D112" s="287"/>
      <c r="E112" s="283"/>
      <c r="F112" s="89">
        <f t="shared" si="0"/>
        <v>0</v>
      </c>
      <c r="G112" s="125" t="s">
        <v>353</v>
      </c>
      <c r="I112" s="125"/>
    </row>
    <row r="113" spans="1:9" s="112" customFormat="1" hidden="1" x14ac:dyDescent="0.3">
      <c r="A113" s="308"/>
      <c r="B113" s="283"/>
      <c r="C113" s="283"/>
      <c r="D113" s="287"/>
      <c r="E113" s="283"/>
      <c r="F113" s="89">
        <f t="shared" si="0"/>
        <v>0</v>
      </c>
      <c r="G113" s="125" t="s">
        <v>353</v>
      </c>
      <c r="I113" s="125"/>
    </row>
    <row r="114" spans="1:9" s="112" customFormat="1" hidden="1" x14ac:dyDescent="0.3">
      <c r="A114" s="308"/>
      <c r="B114" s="283"/>
      <c r="C114" s="283"/>
      <c r="D114" s="287"/>
      <c r="E114" s="283"/>
      <c r="F114" s="89">
        <f t="shared" si="0"/>
        <v>0</v>
      </c>
      <c r="G114" s="125" t="s">
        <v>353</v>
      </c>
      <c r="I114" s="125"/>
    </row>
    <row r="115" spans="1:9" s="112" customFormat="1" hidden="1" x14ac:dyDescent="0.3">
      <c r="A115" s="308"/>
      <c r="B115" s="283"/>
      <c r="C115" s="283"/>
      <c r="D115" s="287"/>
      <c r="E115" s="283"/>
      <c r="F115" s="89">
        <f t="shared" si="0"/>
        <v>0</v>
      </c>
      <c r="G115" s="125" t="s">
        <v>353</v>
      </c>
      <c r="I115" s="125"/>
    </row>
    <row r="116" spans="1:9" s="112" customFormat="1" hidden="1" x14ac:dyDescent="0.3">
      <c r="A116" s="308"/>
      <c r="B116" s="283"/>
      <c r="C116" s="283"/>
      <c r="D116" s="287"/>
      <c r="E116" s="283"/>
      <c r="F116" s="89">
        <f t="shared" si="0"/>
        <v>0</v>
      </c>
      <c r="G116" s="125" t="s">
        <v>353</v>
      </c>
      <c r="I116" s="125"/>
    </row>
    <row r="117" spans="1:9" s="112" customFormat="1" hidden="1" x14ac:dyDescent="0.3">
      <c r="A117" s="308"/>
      <c r="B117" s="283"/>
      <c r="C117" s="283"/>
      <c r="D117" s="287"/>
      <c r="E117" s="283"/>
      <c r="F117" s="89">
        <f t="shared" si="0"/>
        <v>0</v>
      </c>
      <c r="G117" s="125" t="s">
        <v>353</v>
      </c>
      <c r="I117" s="125"/>
    </row>
    <row r="118" spans="1:9" s="112" customFormat="1" hidden="1" x14ac:dyDescent="0.3">
      <c r="A118" s="308"/>
      <c r="B118" s="283"/>
      <c r="C118" s="283"/>
      <c r="D118" s="287"/>
      <c r="E118" s="283"/>
      <c r="F118" s="89">
        <f t="shared" si="0"/>
        <v>0</v>
      </c>
      <c r="G118" s="125" t="s">
        <v>353</v>
      </c>
      <c r="I118" s="125"/>
    </row>
    <row r="119" spans="1:9" s="112" customFormat="1" hidden="1" x14ac:dyDescent="0.3">
      <c r="A119" s="308"/>
      <c r="B119" s="283"/>
      <c r="C119" s="283"/>
      <c r="D119" s="287"/>
      <c r="E119" s="283"/>
      <c r="F119" s="89">
        <f t="shared" si="0"/>
        <v>0</v>
      </c>
      <c r="G119" s="125" t="s">
        <v>353</v>
      </c>
      <c r="I119" s="125"/>
    </row>
    <row r="120" spans="1:9" s="112" customFormat="1" hidden="1" x14ac:dyDescent="0.3">
      <c r="A120" s="308"/>
      <c r="B120" s="283"/>
      <c r="C120" s="283"/>
      <c r="D120" s="287"/>
      <c r="E120" s="283"/>
      <c r="F120" s="89">
        <f t="shared" si="0"/>
        <v>0</v>
      </c>
      <c r="G120" s="125" t="s">
        <v>353</v>
      </c>
      <c r="I120" s="125"/>
    </row>
    <row r="121" spans="1:9" s="112" customFormat="1" hidden="1" x14ac:dyDescent="0.3">
      <c r="A121" s="308"/>
      <c r="B121" s="283"/>
      <c r="C121" s="283"/>
      <c r="D121" s="287"/>
      <c r="E121" s="283"/>
      <c r="F121" s="89">
        <f t="shared" si="0"/>
        <v>0</v>
      </c>
      <c r="G121" s="125" t="s">
        <v>353</v>
      </c>
      <c r="I121" s="125"/>
    </row>
    <row r="122" spans="1:9" s="112" customFormat="1" hidden="1" x14ac:dyDescent="0.3">
      <c r="A122" s="308"/>
      <c r="B122" s="283"/>
      <c r="C122" s="283"/>
      <c r="D122" s="287"/>
      <c r="E122" s="283"/>
      <c r="F122" s="89">
        <f t="shared" si="0"/>
        <v>0</v>
      </c>
      <c r="G122" s="125" t="s">
        <v>353</v>
      </c>
      <c r="I122" s="125"/>
    </row>
    <row r="123" spans="1:9" s="112" customFormat="1" hidden="1" x14ac:dyDescent="0.3">
      <c r="A123" s="308"/>
      <c r="B123" s="283"/>
      <c r="C123" s="283"/>
      <c r="D123" s="287"/>
      <c r="E123" s="283"/>
      <c r="F123" s="89">
        <f t="shared" si="0"/>
        <v>0</v>
      </c>
      <c r="G123" s="125" t="s">
        <v>353</v>
      </c>
      <c r="I123" s="125"/>
    </row>
    <row r="124" spans="1:9" s="112" customFormat="1" hidden="1" x14ac:dyDescent="0.3">
      <c r="A124" s="308"/>
      <c r="B124" s="283"/>
      <c r="C124" s="283"/>
      <c r="D124" s="287"/>
      <c r="E124" s="283"/>
      <c r="F124" s="89">
        <f t="shared" si="0"/>
        <v>0</v>
      </c>
      <c r="G124" s="125" t="s">
        <v>353</v>
      </c>
      <c r="I124" s="125"/>
    </row>
    <row r="125" spans="1:9" s="112" customFormat="1" hidden="1" x14ac:dyDescent="0.3">
      <c r="A125" s="308"/>
      <c r="B125" s="283"/>
      <c r="C125" s="283"/>
      <c r="D125" s="287"/>
      <c r="E125" s="283"/>
      <c r="F125" s="89">
        <f t="shared" si="0"/>
        <v>0</v>
      </c>
      <c r="G125" s="125" t="s">
        <v>353</v>
      </c>
      <c r="I125" s="125"/>
    </row>
    <row r="126" spans="1:9" s="112" customFormat="1" hidden="1" x14ac:dyDescent="0.3">
      <c r="A126" s="308"/>
      <c r="B126" s="283"/>
      <c r="C126" s="283"/>
      <c r="D126" s="287"/>
      <c r="E126" s="283"/>
      <c r="F126" s="89">
        <f t="shared" si="0"/>
        <v>0</v>
      </c>
      <c r="G126" s="125" t="s">
        <v>353</v>
      </c>
      <c r="I126" s="125"/>
    </row>
    <row r="127" spans="1:9" s="112" customFormat="1" hidden="1" x14ac:dyDescent="0.3">
      <c r="A127" s="308"/>
      <c r="B127" s="283"/>
      <c r="C127" s="283"/>
      <c r="D127" s="287"/>
      <c r="E127" s="283"/>
      <c r="F127" s="89">
        <f t="shared" si="0"/>
        <v>0</v>
      </c>
      <c r="G127" s="125" t="s">
        <v>353</v>
      </c>
      <c r="I127" s="125"/>
    </row>
    <row r="128" spans="1:9" s="112" customFormat="1" hidden="1" x14ac:dyDescent="0.3">
      <c r="A128" s="308"/>
      <c r="B128" s="283"/>
      <c r="C128" s="283"/>
      <c r="D128" s="287"/>
      <c r="E128" s="283"/>
      <c r="F128" s="89">
        <f t="shared" si="0"/>
        <v>0</v>
      </c>
      <c r="G128" s="125" t="s">
        <v>353</v>
      </c>
      <c r="I128" s="125"/>
    </row>
    <row r="129" spans="1:9" s="112" customFormat="1" hidden="1" x14ac:dyDescent="0.3">
      <c r="A129" s="308"/>
      <c r="B129" s="283"/>
      <c r="C129" s="283"/>
      <c r="D129" s="287"/>
      <c r="E129" s="283"/>
      <c r="F129" s="89">
        <f t="shared" si="0"/>
        <v>0</v>
      </c>
      <c r="G129" s="125" t="s">
        <v>353</v>
      </c>
      <c r="I129" s="125"/>
    </row>
    <row r="130" spans="1:9" s="112" customFormat="1" hidden="1" x14ac:dyDescent="0.3">
      <c r="A130" s="308"/>
      <c r="B130" s="283"/>
      <c r="C130" s="283"/>
      <c r="D130" s="287"/>
      <c r="E130" s="283"/>
      <c r="F130" s="89">
        <f t="shared" si="0"/>
        <v>0</v>
      </c>
      <c r="G130" s="125" t="s">
        <v>353</v>
      </c>
      <c r="I130" s="125"/>
    </row>
    <row r="131" spans="1:9" s="112" customFormat="1" hidden="1" x14ac:dyDescent="0.3">
      <c r="A131" s="308"/>
      <c r="B131" s="283"/>
      <c r="C131" s="283"/>
      <c r="D131" s="287"/>
      <c r="E131" s="283"/>
      <c r="F131" s="89">
        <f t="shared" si="0"/>
        <v>0</v>
      </c>
      <c r="G131" s="125" t="s">
        <v>353</v>
      </c>
      <c r="I131" s="125"/>
    </row>
    <row r="132" spans="1:9" s="112" customFormat="1" hidden="1" x14ac:dyDescent="0.3">
      <c r="A132" s="308"/>
      <c r="B132" s="283"/>
      <c r="C132" s="283"/>
      <c r="D132" s="287"/>
      <c r="E132" s="283"/>
      <c r="F132" s="89">
        <f t="shared" si="0"/>
        <v>0</v>
      </c>
      <c r="G132" s="125" t="s">
        <v>353</v>
      </c>
      <c r="I132" s="125"/>
    </row>
    <row r="133" spans="1:9" s="112" customFormat="1" hidden="1" x14ac:dyDescent="0.3">
      <c r="A133" s="308"/>
      <c r="B133" s="283"/>
      <c r="C133" s="283"/>
      <c r="D133" s="287"/>
      <c r="E133" s="283"/>
      <c r="F133" s="89">
        <f t="shared" si="0"/>
        <v>0</v>
      </c>
      <c r="G133" s="125" t="s">
        <v>353</v>
      </c>
      <c r="I133" s="125"/>
    </row>
    <row r="134" spans="1:9" s="112" customFormat="1" hidden="1" x14ac:dyDescent="0.3">
      <c r="A134" s="308"/>
      <c r="B134" s="283"/>
      <c r="C134" s="283"/>
      <c r="D134" s="287"/>
      <c r="E134" s="283"/>
      <c r="F134" s="89">
        <f t="shared" si="0"/>
        <v>0</v>
      </c>
      <c r="G134" s="125" t="s">
        <v>353</v>
      </c>
      <c r="I134" s="125"/>
    </row>
    <row r="135" spans="1:9" s="112" customFormat="1" x14ac:dyDescent="0.3">
      <c r="A135" s="308" t="s">
        <v>64</v>
      </c>
      <c r="B135" s="283">
        <v>3</v>
      </c>
      <c r="C135" s="283" t="s">
        <v>325</v>
      </c>
      <c r="D135" s="287">
        <f t="shared" ref="D135:D140" ca="1" si="2">RAND()*400000</f>
        <v>376530.28135038575</v>
      </c>
      <c r="E135" s="283">
        <v>7</v>
      </c>
      <c r="F135" s="315">
        <f ca="1">ROUND(+B135*D135*E135,2)</f>
        <v>7907135.9100000001</v>
      </c>
      <c r="G135" s="125" t="s">
        <v>353</v>
      </c>
      <c r="I135" s="125"/>
    </row>
    <row r="136" spans="1:9" s="112" customFormat="1" x14ac:dyDescent="0.3">
      <c r="A136" s="307"/>
      <c r="B136" s="100"/>
      <c r="C136" s="100"/>
      <c r="D136" s="147"/>
      <c r="E136" s="220" t="s">
        <v>42</v>
      </c>
      <c r="F136" s="221">
        <f ca="1">ROUND(SUBTOTAL(109,F6:F135),2)</f>
        <v>25991443.949999999</v>
      </c>
      <c r="G136" s="125" t="s">
        <v>353</v>
      </c>
      <c r="I136" s="128" t="s">
        <v>357</v>
      </c>
    </row>
    <row r="137" spans="1:9" s="112" customFormat="1" x14ac:dyDescent="0.3">
      <c r="A137" s="307"/>
      <c r="B137" s="100"/>
      <c r="C137" s="100"/>
      <c r="D137" s="147"/>
      <c r="E137" s="100"/>
      <c r="F137" s="316"/>
      <c r="G137" s="125" t="s">
        <v>354</v>
      </c>
    </row>
    <row r="138" spans="1:9" s="112" customFormat="1" x14ac:dyDescent="0.3">
      <c r="A138" s="308" t="s">
        <v>332</v>
      </c>
      <c r="B138" s="283">
        <v>3</v>
      </c>
      <c r="C138" s="283" t="s">
        <v>325</v>
      </c>
      <c r="D138" s="287">
        <f t="shared" ca="1" si="2"/>
        <v>264556.25301566219</v>
      </c>
      <c r="E138" s="283">
        <v>7</v>
      </c>
      <c r="F138" s="89">
        <f ca="1">ROUND(+B138*D138*E138,2)</f>
        <v>5555681.3099999996</v>
      </c>
      <c r="G138" s="125" t="s">
        <v>354</v>
      </c>
    </row>
    <row r="139" spans="1:9" s="112" customFormat="1" x14ac:dyDescent="0.3">
      <c r="A139" s="308" t="s">
        <v>362</v>
      </c>
      <c r="B139" s="283">
        <v>3</v>
      </c>
      <c r="C139" s="283" t="s">
        <v>325</v>
      </c>
      <c r="D139" s="287">
        <f t="shared" ca="1" si="2"/>
        <v>145496.89422042112</v>
      </c>
      <c r="E139" s="283">
        <v>7</v>
      </c>
      <c r="F139" s="89">
        <f t="shared" ref="F139:F266" ca="1" si="3">ROUND(+B139*D139*E139,2)</f>
        <v>3055434.78</v>
      </c>
      <c r="G139" s="125" t="s">
        <v>354</v>
      </c>
      <c r="I139" s="125"/>
    </row>
    <row r="140" spans="1:9" s="112" customFormat="1" x14ac:dyDescent="0.3">
      <c r="A140" s="308" t="s">
        <v>363</v>
      </c>
      <c r="B140" s="283">
        <v>3</v>
      </c>
      <c r="C140" s="283" t="s">
        <v>325</v>
      </c>
      <c r="D140" s="287">
        <f t="shared" ca="1" si="2"/>
        <v>222969.38411644966</v>
      </c>
      <c r="E140" s="283">
        <v>7</v>
      </c>
      <c r="F140" s="89">
        <f t="shared" ca="1" si="3"/>
        <v>4682357.07</v>
      </c>
      <c r="G140" s="125" t="s">
        <v>354</v>
      </c>
      <c r="I140" s="125"/>
    </row>
    <row r="141" spans="1:9" s="112" customFormat="1" hidden="1" x14ac:dyDescent="0.3">
      <c r="A141" s="308"/>
      <c r="B141" s="283"/>
      <c r="C141" s="283"/>
      <c r="D141" s="287"/>
      <c r="E141" s="283"/>
      <c r="F141" s="89">
        <f t="shared" si="3"/>
        <v>0</v>
      </c>
      <c r="G141" s="125" t="s">
        <v>354</v>
      </c>
      <c r="I141" s="125"/>
    </row>
    <row r="142" spans="1:9" s="112" customFormat="1" hidden="1" x14ac:dyDescent="0.3">
      <c r="A142" s="308"/>
      <c r="B142" s="283"/>
      <c r="C142" s="283"/>
      <c r="D142" s="287"/>
      <c r="E142" s="283"/>
      <c r="F142" s="89">
        <f t="shared" si="3"/>
        <v>0</v>
      </c>
      <c r="G142" s="125" t="s">
        <v>354</v>
      </c>
      <c r="I142" s="125"/>
    </row>
    <row r="143" spans="1:9" s="112" customFormat="1" hidden="1" x14ac:dyDescent="0.3">
      <c r="A143" s="308"/>
      <c r="B143" s="283"/>
      <c r="C143" s="283"/>
      <c r="D143" s="287"/>
      <c r="E143" s="283"/>
      <c r="F143" s="89">
        <f t="shared" si="3"/>
        <v>0</v>
      </c>
      <c r="G143" s="125" t="s">
        <v>354</v>
      </c>
      <c r="I143" s="125"/>
    </row>
    <row r="144" spans="1:9" s="112" customFormat="1" hidden="1" x14ac:dyDescent="0.3">
      <c r="A144" s="308"/>
      <c r="B144" s="283"/>
      <c r="C144" s="283"/>
      <c r="D144" s="287"/>
      <c r="E144" s="283"/>
      <c r="F144" s="89">
        <f t="shared" si="3"/>
        <v>0</v>
      </c>
      <c r="G144" s="125" t="s">
        <v>354</v>
      </c>
      <c r="I144" s="125"/>
    </row>
    <row r="145" spans="1:9" s="112" customFormat="1" hidden="1" x14ac:dyDescent="0.3">
      <c r="A145" s="308"/>
      <c r="B145" s="283"/>
      <c r="C145" s="283"/>
      <c r="D145" s="287"/>
      <c r="E145" s="283"/>
      <c r="F145" s="89">
        <f t="shared" si="3"/>
        <v>0</v>
      </c>
      <c r="G145" s="125" t="s">
        <v>354</v>
      </c>
      <c r="I145" s="125"/>
    </row>
    <row r="146" spans="1:9" s="112" customFormat="1" hidden="1" x14ac:dyDescent="0.3">
      <c r="A146" s="308"/>
      <c r="B146" s="283"/>
      <c r="C146" s="283"/>
      <c r="D146" s="287"/>
      <c r="E146" s="283"/>
      <c r="F146" s="89">
        <f t="shared" si="3"/>
        <v>0</v>
      </c>
      <c r="G146" s="125" t="s">
        <v>354</v>
      </c>
      <c r="I146" s="125"/>
    </row>
    <row r="147" spans="1:9" s="112" customFormat="1" hidden="1" x14ac:dyDescent="0.3">
      <c r="A147" s="308"/>
      <c r="B147" s="283"/>
      <c r="C147" s="283"/>
      <c r="D147" s="287"/>
      <c r="E147" s="283"/>
      <c r="F147" s="89">
        <f t="shared" si="3"/>
        <v>0</v>
      </c>
      <c r="G147" s="125" t="s">
        <v>354</v>
      </c>
      <c r="I147" s="125"/>
    </row>
    <row r="148" spans="1:9" s="112" customFormat="1" hidden="1" x14ac:dyDescent="0.3">
      <c r="A148" s="308"/>
      <c r="B148" s="283"/>
      <c r="C148" s="283"/>
      <c r="D148" s="287"/>
      <c r="E148" s="283"/>
      <c r="F148" s="89">
        <f t="shared" si="3"/>
        <v>0</v>
      </c>
      <c r="G148" s="125" t="s">
        <v>354</v>
      </c>
      <c r="I148" s="125"/>
    </row>
    <row r="149" spans="1:9" s="112" customFormat="1" hidden="1" x14ac:dyDescent="0.3">
      <c r="A149" s="308"/>
      <c r="B149" s="283"/>
      <c r="C149" s="283"/>
      <c r="D149" s="287"/>
      <c r="E149" s="283"/>
      <c r="F149" s="89">
        <f t="shared" si="3"/>
        <v>0</v>
      </c>
      <c r="G149" s="125" t="s">
        <v>354</v>
      </c>
      <c r="I149" s="125"/>
    </row>
    <row r="150" spans="1:9" s="112" customFormat="1" hidden="1" x14ac:dyDescent="0.3">
      <c r="A150" s="308"/>
      <c r="B150" s="283"/>
      <c r="C150" s="283"/>
      <c r="D150" s="287"/>
      <c r="E150" s="283"/>
      <c r="F150" s="89">
        <f t="shared" si="3"/>
        <v>0</v>
      </c>
      <c r="G150" s="125" t="s">
        <v>354</v>
      </c>
      <c r="I150" s="125"/>
    </row>
    <row r="151" spans="1:9" s="112" customFormat="1" hidden="1" x14ac:dyDescent="0.3">
      <c r="A151" s="308"/>
      <c r="B151" s="283"/>
      <c r="C151" s="283"/>
      <c r="D151" s="287"/>
      <c r="E151" s="283"/>
      <c r="F151" s="89">
        <f t="shared" si="3"/>
        <v>0</v>
      </c>
      <c r="G151" s="125" t="s">
        <v>354</v>
      </c>
      <c r="I151" s="125"/>
    </row>
    <row r="152" spans="1:9" s="112" customFormat="1" hidden="1" x14ac:dyDescent="0.3">
      <c r="A152" s="308"/>
      <c r="B152" s="283"/>
      <c r="C152" s="283"/>
      <c r="D152" s="287"/>
      <c r="E152" s="283"/>
      <c r="F152" s="89">
        <f t="shared" si="3"/>
        <v>0</v>
      </c>
      <c r="G152" s="125" t="s">
        <v>354</v>
      </c>
      <c r="I152" s="125"/>
    </row>
    <row r="153" spans="1:9" s="112" customFormat="1" hidden="1" x14ac:dyDescent="0.3">
      <c r="A153" s="308"/>
      <c r="B153" s="283"/>
      <c r="C153" s="283"/>
      <c r="D153" s="287"/>
      <c r="E153" s="283"/>
      <c r="F153" s="89">
        <f t="shared" si="3"/>
        <v>0</v>
      </c>
      <c r="G153" s="125" t="s">
        <v>354</v>
      </c>
      <c r="I153" s="125"/>
    </row>
    <row r="154" spans="1:9" s="112" customFormat="1" hidden="1" x14ac:dyDescent="0.3">
      <c r="A154" s="308"/>
      <c r="B154" s="283"/>
      <c r="C154" s="283"/>
      <c r="D154" s="287"/>
      <c r="E154" s="283"/>
      <c r="F154" s="89">
        <f t="shared" si="3"/>
        <v>0</v>
      </c>
      <c r="G154" s="125" t="s">
        <v>354</v>
      </c>
      <c r="I154" s="125"/>
    </row>
    <row r="155" spans="1:9" s="112" customFormat="1" hidden="1" x14ac:dyDescent="0.3">
      <c r="A155" s="308"/>
      <c r="B155" s="283"/>
      <c r="C155" s="283"/>
      <c r="D155" s="287"/>
      <c r="E155" s="283"/>
      <c r="F155" s="89">
        <f t="shared" si="3"/>
        <v>0</v>
      </c>
      <c r="G155" s="125" t="s">
        <v>354</v>
      </c>
      <c r="I155" s="125"/>
    </row>
    <row r="156" spans="1:9" s="112" customFormat="1" hidden="1" x14ac:dyDescent="0.3">
      <c r="A156" s="308"/>
      <c r="B156" s="283"/>
      <c r="C156" s="283"/>
      <c r="D156" s="287"/>
      <c r="E156" s="283"/>
      <c r="F156" s="89">
        <f t="shared" si="3"/>
        <v>0</v>
      </c>
      <c r="G156" s="125" t="s">
        <v>354</v>
      </c>
      <c r="I156" s="125"/>
    </row>
    <row r="157" spans="1:9" s="112" customFormat="1" hidden="1" x14ac:dyDescent="0.3">
      <c r="A157" s="308"/>
      <c r="B157" s="283"/>
      <c r="C157" s="283"/>
      <c r="D157" s="287"/>
      <c r="E157" s="283"/>
      <c r="F157" s="89">
        <f t="shared" si="3"/>
        <v>0</v>
      </c>
      <c r="G157" s="125" t="s">
        <v>354</v>
      </c>
      <c r="I157" s="125"/>
    </row>
    <row r="158" spans="1:9" s="112" customFormat="1" hidden="1" x14ac:dyDescent="0.3">
      <c r="A158" s="308"/>
      <c r="B158" s="283"/>
      <c r="C158" s="283"/>
      <c r="D158" s="287"/>
      <c r="E158" s="283"/>
      <c r="F158" s="89">
        <f t="shared" si="3"/>
        <v>0</v>
      </c>
      <c r="G158" s="125" t="s">
        <v>354</v>
      </c>
      <c r="I158" s="125"/>
    </row>
    <row r="159" spans="1:9" s="112" customFormat="1" hidden="1" x14ac:dyDescent="0.3">
      <c r="A159" s="308"/>
      <c r="B159" s="283"/>
      <c r="C159" s="283"/>
      <c r="D159" s="287"/>
      <c r="E159" s="283"/>
      <c r="F159" s="89">
        <f t="shared" si="3"/>
        <v>0</v>
      </c>
      <c r="G159" s="125" t="s">
        <v>354</v>
      </c>
      <c r="I159" s="125"/>
    </row>
    <row r="160" spans="1:9" s="112" customFormat="1" hidden="1" x14ac:dyDescent="0.3">
      <c r="A160" s="308"/>
      <c r="B160" s="283"/>
      <c r="C160" s="283"/>
      <c r="D160" s="287"/>
      <c r="E160" s="283"/>
      <c r="F160" s="89">
        <f t="shared" si="3"/>
        <v>0</v>
      </c>
      <c r="G160" s="125" t="s">
        <v>354</v>
      </c>
      <c r="I160" s="125"/>
    </row>
    <row r="161" spans="1:9" s="112" customFormat="1" hidden="1" x14ac:dyDescent="0.3">
      <c r="A161" s="308"/>
      <c r="B161" s="283"/>
      <c r="C161" s="283"/>
      <c r="D161" s="287"/>
      <c r="E161" s="283"/>
      <c r="F161" s="89">
        <f t="shared" si="3"/>
        <v>0</v>
      </c>
      <c r="G161" s="125" t="s">
        <v>354</v>
      </c>
      <c r="I161" s="125"/>
    </row>
    <row r="162" spans="1:9" s="112" customFormat="1" hidden="1" x14ac:dyDescent="0.3">
      <c r="A162" s="308"/>
      <c r="B162" s="283"/>
      <c r="C162" s="283"/>
      <c r="D162" s="287"/>
      <c r="E162" s="283"/>
      <c r="F162" s="89">
        <f t="shared" si="3"/>
        <v>0</v>
      </c>
      <c r="G162" s="125" t="s">
        <v>354</v>
      </c>
      <c r="I162" s="125"/>
    </row>
    <row r="163" spans="1:9" s="112" customFormat="1" hidden="1" x14ac:dyDescent="0.3">
      <c r="A163" s="308"/>
      <c r="B163" s="283"/>
      <c r="C163" s="283"/>
      <c r="D163" s="287"/>
      <c r="E163" s="283"/>
      <c r="F163" s="89">
        <f t="shared" si="3"/>
        <v>0</v>
      </c>
      <c r="G163" s="125" t="s">
        <v>354</v>
      </c>
      <c r="I163" s="125"/>
    </row>
    <row r="164" spans="1:9" s="112" customFormat="1" hidden="1" x14ac:dyDescent="0.3">
      <c r="A164" s="308"/>
      <c r="B164" s="283"/>
      <c r="C164" s="283"/>
      <c r="D164" s="287"/>
      <c r="E164" s="283"/>
      <c r="F164" s="89">
        <f t="shared" si="3"/>
        <v>0</v>
      </c>
      <c r="G164" s="125" t="s">
        <v>354</v>
      </c>
      <c r="I164" s="125"/>
    </row>
    <row r="165" spans="1:9" s="112" customFormat="1" hidden="1" x14ac:dyDescent="0.3">
      <c r="A165" s="308"/>
      <c r="B165" s="283"/>
      <c r="C165" s="283"/>
      <c r="D165" s="287"/>
      <c r="E165" s="283"/>
      <c r="F165" s="89">
        <f t="shared" si="3"/>
        <v>0</v>
      </c>
      <c r="G165" s="125" t="s">
        <v>354</v>
      </c>
      <c r="I165" s="125"/>
    </row>
    <row r="166" spans="1:9" s="112" customFormat="1" hidden="1" x14ac:dyDescent="0.3">
      <c r="A166" s="308"/>
      <c r="B166" s="283"/>
      <c r="C166" s="283"/>
      <c r="D166" s="287"/>
      <c r="E166" s="283"/>
      <c r="F166" s="89">
        <f t="shared" si="3"/>
        <v>0</v>
      </c>
      <c r="G166" s="125" t="s">
        <v>354</v>
      </c>
      <c r="I166" s="125"/>
    </row>
    <row r="167" spans="1:9" s="112" customFormat="1" hidden="1" x14ac:dyDescent="0.3">
      <c r="A167" s="308"/>
      <c r="B167" s="283"/>
      <c r="C167" s="283"/>
      <c r="D167" s="287"/>
      <c r="E167" s="283"/>
      <c r="F167" s="89">
        <f t="shared" si="3"/>
        <v>0</v>
      </c>
      <c r="G167" s="125" t="s">
        <v>354</v>
      </c>
      <c r="I167" s="125"/>
    </row>
    <row r="168" spans="1:9" s="112" customFormat="1" hidden="1" x14ac:dyDescent="0.3">
      <c r="A168" s="308"/>
      <c r="B168" s="283"/>
      <c r="C168" s="283"/>
      <c r="D168" s="287"/>
      <c r="E168" s="283"/>
      <c r="F168" s="89">
        <f t="shared" si="3"/>
        <v>0</v>
      </c>
      <c r="G168" s="125" t="s">
        <v>354</v>
      </c>
      <c r="I168" s="125"/>
    </row>
    <row r="169" spans="1:9" s="112" customFormat="1" hidden="1" x14ac:dyDescent="0.3">
      <c r="A169" s="308"/>
      <c r="B169" s="283"/>
      <c r="C169" s="283"/>
      <c r="D169" s="287"/>
      <c r="E169" s="283"/>
      <c r="F169" s="89">
        <f t="shared" si="3"/>
        <v>0</v>
      </c>
      <c r="G169" s="125" t="s">
        <v>354</v>
      </c>
      <c r="I169" s="125"/>
    </row>
    <row r="170" spans="1:9" s="112" customFormat="1" hidden="1" x14ac:dyDescent="0.3">
      <c r="A170" s="308"/>
      <c r="B170" s="283"/>
      <c r="C170" s="283"/>
      <c r="D170" s="287"/>
      <c r="E170" s="283"/>
      <c r="F170" s="89">
        <f t="shared" si="3"/>
        <v>0</v>
      </c>
      <c r="G170" s="125" t="s">
        <v>354</v>
      </c>
      <c r="I170" s="125"/>
    </row>
    <row r="171" spans="1:9" s="112" customFormat="1" hidden="1" x14ac:dyDescent="0.3">
      <c r="A171" s="308"/>
      <c r="B171" s="283"/>
      <c r="C171" s="283"/>
      <c r="D171" s="287"/>
      <c r="E171" s="283"/>
      <c r="F171" s="89">
        <f t="shared" si="3"/>
        <v>0</v>
      </c>
      <c r="G171" s="125" t="s">
        <v>354</v>
      </c>
      <c r="I171" s="125"/>
    </row>
    <row r="172" spans="1:9" s="112" customFormat="1" hidden="1" x14ac:dyDescent="0.3">
      <c r="A172" s="308"/>
      <c r="B172" s="283"/>
      <c r="C172" s="283"/>
      <c r="D172" s="287"/>
      <c r="E172" s="283"/>
      <c r="F172" s="89">
        <f t="shared" si="3"/>
        <v>0</v>
      </c>
      <c r="G172" s="125" t="s">
        <v>354</v>
      </c>
      <c r="I172" s="125"/>
    </row>
    <row r="173" spans="1:9" s="112" customFormat="1" hidden="1" x14ac:dyDescent="0.3">
      <c r="A173" s="308"/>
      <c r="B173" s="283"/>
      <c r="C173" s="283"/>
      <c r="D173" s="287"/>
      <c r="E173" s="283"/>
      <c r="F173" s="89">
        <f t="shared" si="3"/>
        <v>0</v>
      </c>
      <c r="G173" s="125" t="s">
        <v>354</v>
      </c>
      <c r="I173" s="125"/>
    </row>
    <row r="174" spans="1:9" s="112" customFormat="1" hidden="1" x14ac:dyDescent="0.3">
      <c r="A174" s="308"/>
      <c r="B174" s="283"/>
      <c r="C174" s="283"/>
      <c r="D174" s="287"/>
      <c r="E174" s="283"/>
      <c r="F174" s="89">
        <f t="shared" si="3"/>
        <v>0</v>
      </c>
      <c r="G174" s="125" t="s">
        <v>354</v>
      </c>
      <c r="I174" s="125"/>
    </row>
    <row r="175" spans="1:9" s="112" customFormat="1" hidden="1" x14ac:dyDescent="0.3">
      <c r="A175" s="308"/>
      <c r="B175" s="283"/>
      <c r="C175" s="283"/>
      <c r="D175" s="287"/>
      <c r="E175" s="283"/>
      <c r="F175" s="89">
        <f t="shared" si="3"/>
        <v>0</v>
      </c>
      <c r="G175" s="125" t="s">
        <v>354</v>
      </c>
      <c r="I175" s="125"/>
    </row>
    <row r="176" spans="1:9" s="112" customFormat="1" hidden="1" x14ac:dyDescent="0.3">
      <c r="A176" s="308"/>
      <c r="B176" s="283"/>
      <c r="C176" s="283"/>
      <c r="D176" s="287"/>
      <c r="E176" s="283"/>
      <c r="F176" s="89">
        <f t="shared" si="3"/>
        <v>0</v>
      </c>
      <c r="G176" s="125" t="s">
        <v>354</v>
      </c>
      <c r="I176" s="125"/>
    </row>
    <row r="177" spans="1:9" s="112" customFormat="1" hidden="1" x14ac:dyDescent="0.3">
      <c r="A177" s="308"/>
      <c r="B177" s="283"/>
      <c r="C177" s="283"/>
      <c r="D177" s="287"/>
      <c r="E177" s="283"/>
      <c r="F177" s="89">
        <f t="shared" si="3"/>
        <v>0</v>
      </c>
      <c r="G177" s="125" t="s">
        <v>354</v>
      </c>
      <c r="I177" s="125"/>
    </row>
    <row r="178" spans="1:9" s="112" customFormat="1" hidden="1" x14ac:dyDescent="0.3">
      <c r="A178" s="308"/>
      <c r="B178" s="283"/>
      <c r="C178" s="283"/>
      <c r="D178" s="287"/>
      <c r="E178" s="283"/>
      <c r="F178" s="89">
        <f t="shared" si="3"/>
        <v>0</v>
      </c>
      <c r="G178" s="125" t="s">
        <v>354</v>
      </c>
      <c r="I178" s="125"/>
    </row>
    <row r="179" spans="1:9" s="112" customFormat="1" hidden="1" x14ac:dyDescent="0.3">
      <c r="A179" s="308"/>
      <c r="B179" s="283"/>
      <c r="C179" s="283"/>
      <c r="D179" s="287"/>
      <c r="E179" s="283"/>
      <c r="F179" s="89">
        <f t="shared" si="3"/>
        <v>0</v>
      </c>
      <c r="G179" s="125" t="s">
        <v>354</v>
      </c>
      <c r="I179" s="125"/>
    </row>
    <row r="180" spans="1:9" s="112" customFormat="1" hidden="1" x14ac:dyDescent="0.3">
      <c r="A180" s="308"/>
      <c r="B180" s="283"/>
      <c r="C180" s="283"/>
      <c r="D180" s="287"/>
      <c r="E180" s="283"/>
      <c r="F180" s="89">
        <f t="shared" si="3"/>
        <v>0</v>
      </c>
      <c r="G180" s="125" t="s">
        <v>354</v>
      </c>
      <c r="I180" s="125"/>
    </row>
    <row r="181" spans="1:9" s="112" customFormat="1" hidden="1" x14ac:dyDescent="0.3">
      <c r="A181" s="308"/>
      <c r="B181" s="283"/>
      <c r="C181" s="283"/>
      <c r="D181" s="287"/>
      <c r="E181" s="283"/>
      <c r="F181" s="89">
        <f t="shared" si="3"/>
        <v>0</v>
      </c>
      <c r="G181" s="125" t="s">
        <v>354</v>
      </c>
      <c r="I181" s="125"/>
    </row>
    <row r="182" spans="1:9" s="112" customFormat="1" hidden="1" x14ac:dyDescent="0.3">
      <c r="A182" s="308"/>
      <c r="B182" s="283"/>
      <c r="C182" s="283"/>
      <c r="D182" s="287"/>
      <c r="E182" s="283"/>
      <c r="F182" s="89">
        <f t="shared" si="3"/>
        <v>0</v>
      </c>
      <c r="G182" s="125" t="s">
        <v>354</v>
      </c>
      <c r="I182" s="125"/>
    </row>
    <row r="183" spans="1:9" s="112" customFormat="1" hidden="1" x14ac:dyDescent="0.3">
      <c r="A183" s="308"/>
      <c r="B183" s="283"/>
      <c r="C183" s="283"/>
      <c r="D183" s="287"/>
      <c r="E183" s="283"/>
      <c r="F183" s="89">
        <f t="shared" si="3"/>
        <v>0</v>
      </c>
      <c r="G183" s="125" t="s">
        <v>354</v>
      </c>
      <c r="I183" s="125"/>
    </row>
    <row r="184" spans="1:9" s="112" customFormat="1" hidden="1" x14ac:dyDescent="0.3">
      <c r="A184" s="308"/>
      <c r="B184" s="283"/>
      <c r="C184" s="283"/>
      <c r="D184" s="287"/>
      <c r="E184" s="283"/>
      <c r="F184" s="89">
        <f t="shared" si="3"/>
        <v>0</v>
      </c>
      <c r="G184" s="125" t="s">
        <v>354</v>
      </c>
      <c r="I184" s="125"/>
    </row>
    <row r="185" spans="1:9" s="112" customFormat="1" hidden="1" x14ac:dyDescent="0.3">
      <c r="A185" s="308"/>
      <c r="B185" s="283"/>
      <c r="C185" s="283"/>
      <c r="D185" s="287"/>
      <c r="E185" s="283"/>
      <c r="F185" s="89">
        <f t="shared" si="3"/>
        <v>0</v>
      </c>
      <c r="G185" s="125" t="s">
        <v>354</v>
      </c>
      <c r="I185" s="125"/>
    </row>
    <row r="186" spans="1:9" s="112" customFormat="1" hidden="1" x14ac:dyDescent="0.3">
      <c r="A186" s="308"/>
      <c r="B186" s="283"/>
      <c r="C186" s="283"/>
      <c r="D186" s="287"/>
      <c r="E186" s="283"/>
      <c r="F186" s="89">
        <f t="shared" si="3"/>
        <v>0</v>
      </c>
      <c r="G186" s="125" t="s">
        <v>354</v>
      </c>
      <c r="I186" s="125"/>
    </row>
    <row r="187" spans="1:9" s="112" customFormat="1" hidden="1" x14ac:dyDescent="0.3">
      <c r="A187" s="308"/>
      <c r="B187" s="283"/>
      <c r="C187" s="283"/>
      <c r="D187" s="287"/>
      <c r="E187" s="283"/>
      <c r="F187" s="89">
        <f t="shared" si="3"/>
        <v>0</v>
      </c>
      <c r="G187" s="125" t="s">
        <v>354</v>
      </c>
      <c r="I187" s="125"/>
    </row>
    <row r="188" spans="1:9" s="112" customFormat="1" hidden="1" x14ac:dyDescent="0.3">
      <c r="A188" s="308"/>
      <c r="B188" s="283"/>
      <c r="C188" s="283"/>
      <c r="D188" s="287"/>
      <c r="E188" s="283"/>
      <c r="F188" s="89">
        <f t="shared" si="3"/>
        <v>0</v>
      </c>
      <c r="G188" s="125" t="s">
        <v>354</v>
      </c>
      <c r="I188" s="125"/>
    </row>
    <row r="189" spans="1:9" s="112" customFormat="1" hidden="1" x14ac:dyDescent="0.3">
      <c r="A189" s="308"/>
      <c r="B189" s="283"/>
      <c r="C189" s="283"/>
      <c r="D189" s="287"/>
      <c r="E189" s="283"/>
      <c r="F189" s="89">
        <f t="shared" si="3"/>
        <v>0</v>
      </c>
      <c r="G189" s="125" t="s">
        <v>354</v>
      </c>
      <c r="I189" s="125"/>
    </row>
    <row r="190" spans="1:9" s="112" customFormat="1" hidden="1" x14ac:dyDescent="0.3">
      <c r="A190" s="308"/>
      <c r="B190" s="283"/>
      <c r="C190" s="283"/>
      <c r="D190" s="287"/>
      <c r="E190" s="283"/>
      <c r="F190" s="89">
        <f t="shared" si="3"/>
        <v>0</v>
      </c>
      <c r="G190" s="125" t="s">
        <v>354</v>
      </c>
      <c r="I190" s="125"/>
    </row>
    <row r="191" spans="1:9" s="112" customFormat="1" hidden="1" x14ac:dyDescent="0.3">
      <c r="A191" s="308"/>
      <c r="B191" s="283"/>
      <c r="C191" s="283"/>
      <c r="D191" s="287"/>
      <c r="E191" s="283"/>
      <c r="F191" s="89">
        <f t="shared" si="3"/>
        <v>0</v>
      </c>
      <c r="G191" s="125" t="s">
        <v>354</v>
      </c>
      <c r="I191" s="125"/>
    </row>
    <row r="192" spans="1:9" s="112" customFormat="1" hidden="1" x14ac:dyDescent="0.3">
      <c r="A192" s="308"/>
      <c r="B192" s="283"/>
      <c r="C192" s="283"/>
      <c r="D192" s="287"/>
      <c r="E192" s="283"/>
      <c r="F192" s="89">
        <f t="shared" si="3"/>
        <v>0</v>
      </c>
      <c r="G192" s="125" t="s">
        <v>354</v>
      </c>
      <c r="I192" s="125"/>
    </row>
    <row r="193" spans="1:9" s="112" customFormat="1" hidden="1" x14ac:dyDescent="0.3">
      <c r="A193" s="308"/>
      <c r="B193" s="283"/>
      <c r="C193" s="283"/>
      <c r="D193" s="287"/>
      <c r="E193" s="283"/>
      <c r="F193" s="89">
        <f t="shared" si="3"/>
        <v>0</v>
      </c>
      <c r="G193" s="125" t="s">
        <v>354</v>
      </c>
      <c r="I193" s="125"/>
    </row>
    <row r="194" spans="1:9" s="112" customFormat="1" hidden="1" x14ac:dyDescent="0.3">
      <c r="A194" s="308"/>
      <c r="B194" s="283"/>
      <c r="C194" s="283"/>
      <c r="D194" s="287"/>
      <c r="E194" s="283"/>
      <c r="F194" s="89">
        <f t="shared" si="3"/>
        <v>0</v>
      </c>
      <c r="G194" s="125" t="s">
        <v>354</v>
      </c>
      <c r="I194" s="125"/>
    </row>
    <row r="195" spans="1:9" s="112" customFormat="1" hidden="1" x14ac:dyDescent="0.3">
      <c r="A195" s="308"/>
      <c r="B195" s="283"/>
      <c r="C195" s="283"/>
      <c r="D195" s="287"/>
      <c r="E195" s="283"/>
      <c r="F195" s="89">
        <f t="shared" si="3"/>
        <v>0</v>
      </c>
      <c r="G195" s="125" t="s">
        <v>354</v>
      </c>
      <c r="I195" s="125"/>
    </row>
    <row r="196" spans="1:9" s="112" customFormat="1" hidden="1" x14ac:dyDescent="0.3">
      <c r="A196" s="308"/>
      <c r="B196" s="283"/>
      <c r="C196" s="283"/>
      <c r="D196" s="287"/>
      <c r="E196" s="283"/>
      <c r="F196" s="89">
        <f t="shared" si="3"/>
        <v>0</v>
      </c>
      <c r="G196" s="125" t="s">
        <v>354</v>
      </c>
      <c r="I196" s="125"/>
    </row>
    <row r="197" spans="1:9" s="112" customFormat="1" hidden="1" x14ac:dyDescent="0.3">
      <c r="A197" s="308"/>
      <c r="B197" s="283"/>
      <c r="C197" s="283"/>
      <c r="D197" s="287"/>
      <c r="E197" s="283"/>
      <c r="F197" s="89">
        <f t="shared" si="3"/>
        <v>0</v>
      </c>
      <c r="G197" s="125" t="s">
        <v>354</v>
      </c>
      <c r="I197" s="125"/>
    </row>
    <row r="198" spans="1:9" s="112" customFormat="1" hidden="1" x14ac:dyDescent="0.3">
      <c r="A198" s="308"/>
      <c r="B198" s="283"/>
      <c r="C198" s="283"/>
      <c r="D198" s="287"/>
      <c r="E198" s="283"/>
      <c r="F198" s="89">
        <f t="shared" si="3"/>
        <v>0</v>
      </c>
      <c r="G198" s="125" t="s">
        <v>354</v>
      </c>
      <c r="I198" s="125"/>
    </row>
    <row r="199" spans="1:9" s="112" customFormat="1" hidden="1" x14ac:dyDescent="0.3">
      <c r="A199" s="308"/>
      <c r="B199" s="283"/>
      <c r="C199" s="283"/>
      <c r="D199" s="287"/>
      <c r="E199" s="283"/>
      <c r="F199" s="89">
        <f t="shared" si="3"/>
        <v>0</v>
      </c>
      <c r="G199" s="125" t="s">
        <v>354</v>
      </c>
      <c r="I199" s="125"/>
    </row>
    <row r="200" spans="1:9" s="112" customFormat="1" hidden="1" x14ac:dyDescent="0.3">
      <c r="A200" s="308"/>
      <c r="B200" s="283"/>
      <c r="C200" s="283"/>
      <c r="D200" s="287"/>
      <c r="E200" s="283"/>
      <c r="F200" s="89">
        <f t="shared" si="3"/>
        <v>0</v>
      </c>
      <c r="G200" s="125" t="s">
        <v>354</v>
      </c>
      <c r="I200" s="125"/>
    </row>
    <row r="201" spans="1:9" s="112" customFormat="1" hidden="1" x14ac:dyDescent="0.3">
      <c r="A201" s="308"/>
      <c r="B201" s="283"/>
      <c r="C201" s="283"/>
      <c r="D201" s="287"/>
      <c r="E201" s="283"/>
      <c r="F201" s="89">
        <f t="shared" si="3"/>
        <v>0</v>
      </c>
      <c r="G201" s="125" t="s">
        <v>354</v>
      </c>
      <c r="I201" s="125"/>
    </row>
    <row r="202" spans="1:9" s="112" customFormat="1" hidden="1" x14ac:dyDescent="0.3">
      <c r="A202" s="308"/>
      <c r="B202" s="283"/>
      <c r="C202" s="283"/>
      <c r="D202" s="287"/>
      <c r="E202" s="283"/>
      <c r="F202" s="89">
        <f t="shared" si="3"/>
        <v>0</v>
      </c>
      <c r="G202" s="125" t="s">
        <v>354</v>
      </c>
      <c r="I202" s="125"/>
    </row>
    <row r="203" spans="1:9" s="112" customFormat="1" hidden="1" x14ac:dyDescent="0.3">
      <c r="A203" s="308"/>
      <c r="B203" s="283"/>
      <c r="C203" s="283"/>
      <c r="D203" s="287"/>
      <c r="E203" s="283"/>
      <c r="F203" s="89">
        <f t="shared" si="3"/>
        <v>0</v>
      </c>
      <c r="G203" s="125" t="s">
        <v>354</v>
      </c>
      <c r="I203" s="125"/>
    </row>
    <row r="204" spans="1:9" s="112" customFormat="1" hidden="1" x14ac:dyDescent="0.3">
      <c r="A204" s="308"/>
      <c r="B204" s="283"/>
      <c r="C204" s="283"/>
      <c r="D204" s="287"/>
      <c r="E204" s="283"/>
      <c r="F204" s="89">
        <f t="shared" si="3"/>
        <v>0</v>
      </c>
      <c r="G204" s="125" t="s">
        <v>354</v>
      </c>
      <c r="I204" s="125"/>
    </row>
    <row r="205" spans="1:9" s="112" customFormat="1" hidden="1" x14ac:dyDescent="0.3">
      <c r="A205" s="308"/>
      <c r="B205" s="283"/>
      <c r="C205" s="283"/>
      <c r="D205" s="287"/>
      <c r="E205" s="283"/>
      <c r="F205" s="89">
        <f t="shared" si="3"/>
        <v>0</v>
      </c>
      <c r="G205" s="125" t="s">
        <v>354</v>
      </c>
      <c r="I205" s="125"/>
    </row>
    <row r="206" spans="1:9" s="112" customFormat="1" hidden="1" x14ac:dyDescent="0.3">
      <c r="A206" s="308"/>
      <c r="B206" s="283"/>
      <c r="C206" s="283"/>
      <c r="D206" s="287"/>
      <c r="E206" s="283"/>
      <c r="F206" s="89">
        <f t="shared" si="3"/>
        <v>0</v>
      </c>
      <c r="G206" s="125" t="s">
        <v>354</v>
      </c>
      <c r="I206" s="125"/>
    </row>
    <row r="207" spans="1:9" s="112" customFormat="1" hidden="1" x14ac:dyDescent="0.3">
      <c r="A207" s="308"/>
      <c r="B207" s="283"/>
      <c r="C207" s="283"/>
      <c r="D207" s="287"/>
      <c r="E207" s="283"/>
      <c r="F207" s="89">
        <f t="shared" si="3"/>
        <v>0</v>
      </c>
      <c r="G207" s="125" t="s">
        <v>354</v>
      </c>
      <c r="I207" s="125"/>
    </row>
    <row r="208" spans="1:9" s="112" customFormat="1" hidden="1" x14ac:dyDescent="0.3">
      <c r="A208" s="308"/>
      <c r="B208" s="283"/>
      <c r="C208" s="283"/>
      <c r="D208" s="287"/>
      <c r="E208" s="283"/>
      <c r="F208" s="89">
        <f t="shared" si="3"/>
        <v>0</v>
      </c>
      <c r="G208" s="125" t="s">
        <v>354</v>
      </c>
      <c r="I208" s="125"/>
    </row>
    <row r="209" spans="1:9" s="112" customFormat="1" hidden="1" x14ac:dyDescent="0.3">
      <c r="A209" s="308"/>
      <c r="B209" s="283"/>
      <c r="C209" s="283"/>
      <c r="D209" s="287"/>
      <c r="E209" s="283"/>
      <c r="F209" s="89">
        <f t="shared" si="3"/>
        <v>0</v>
      </c>
      <c r="G209" s="125" t="s">
        <v>354</v>
      </c>
      <c r="I209" s="125"/>
    </row>
    <row r="210" spans="1:9" s="112" customFormat="1" hidden="1" x14ac:dyDescent="0.3">
      <c r="A210" s="308"/>
      <c r="B210" s="283"/>
      <c r="C210" s="283"/>
      <c r="D210" s="287"/>
      <c r="E210" s="283"/>
      <c r="F210" s="89">
        <f t="shared" si="3"/>
        <v>0</v>
      </c>
      <c r="G210" s="125" t="s">
        <v>354</v>
      </c>
      <c r="I210" s="125"/>
    </row>
    <row r="211" spans="1:9" s="112" customFormat="1" hidden="1" x14ac:dyDescent="0.3">
      <c r="A211" s="308"/>
      <c r="B211" s="283"/>
      <c r="C211" s="283"/>
      <c r="D211" s="287"/>
      <c r="E211" s="283"/>
      <c r="F211" s="89">
        <f t="shared" si="3"/>
        <v>0</v>
      </c>
      <c r="G211" s="125" t="s">
        <v>354</v>
      </c>
      <c r="I211" s="125"/>
    </row>
    <row r="212" spans="1:9" s="112" customFormat="1" hidden="1" x14ac:dyDescent="0.3">
      <c r="A212" s="308"/>
      <c r="B212" s="283"/>
      <c r="C212" s="283"/>
      <c r="D212" s="287"/>
      <c r="E212" s="283"/>
      <c r="F212" s="89">
        <f t="shared" si="3"/>
        <v>0</v>
      </c>
      <c r="G212" s="125" t="s">
        <v>354</v>
      </c>
      <c r="I212" s="125"/>
    </row>
    <row r="213" spans="1:9" s="112" customFormat="1" hidden="1" x14ac:dyDescent="0.3">
      <c r="A213" s="308"/>
      <c r="B213" s="283"/>
      <c r="C213" s="283"/>
      <c r="D213" s="287"/>
      <c r="E213" s="283"/>
      <c r="F213" s="89">
        <f t="shared" si="3"/>
        <v>0</v>
      </c>
      <c r="G213" s="125" t="s">
        <v>354</v>
      </c>
      <c r="I213" s="125"/>
    </row>
    <row r="214" spans="1:9" s="112" customFormat="1" hidden="1" x14ac:dyDescent="0.3">
      <c r="A214" s="308"/>
      <c r="B214" s="283"/>
      <c r="C214" s="283"/>
      <c r="D214" s="287"/>
      <c r="E214" s="283"/>
      <c r="F214" s="89">
        <f t="shared" si="3"/>
        <v>0</v>
      </c>
      <c r="G214" s="125" t="s">
        <v>354</v>
      </c>
      <c r="I214" s="125"/>
    </row>
    <row r="215" spans="1:9" s="112" customFormat="1" hidden="1" x14ac:dyDescent="0.3">
      <c r="A215" s="308"/>
      <c r="B215" s="283"/>
      <c r="C215" s="283"/>
      <c r="D215" s="287"/>
      <c r="E215" s="283"/>
      <c r="F215" s="89">
        <f t="shared" si="3"/>
        <v>0</v>
      </c>
      <c r="G215" s="125" t="s">
        <v>354</v>
      </c>
      <c r="I215" s="125"/>
    </row>
    <row r="216" spans="1:9" s="112" customFormat="1" hidden="1" x14ac:dyDescent="0.3">
      <c r="A216" s="308"/>
      <c r="B216" s="283"/>
      <c r="C216" s="283"/>
      <c r="D216" s="287"/>
      <c r="E216" s="283"/>
      <c r="F216" s="89">
        <f t="shared" si="3"/>
        <v>0</v>
      </c>
      <c r="G216" s="125" t="s">
        <v>354</v>
      </c>
      <c r="I216" s="125"/>
    </row>
    <row r="217" spans="1:9" s="112" customFormat="1" hidden="1" x14ac:dyDescent="0.3">
      <c r="A217" s="308"/>
      <c r="B217" s="283"/>
      <c r="C217" s="283"/>
      <c r="D217" s="287"/>
      <c r="E217" s="283"/>
      <c r="F217" s="89">
        <f t="shared" si="3"/>
        <v>0</v>
      </c>
      <c r="G217" s="125" t="s">
        <v>354</v>
      </c>
      <c r="I217" s="125"/>
    </row>
    <row r="218" spans="1:9" s="112" customFormat="1" hidden="1" x14ac:dyDescent="0.3">
      <c r="A218" s="308"/>
      <c r="B218" s="283"/>
      <c r="C218" s="283"/>
      <c r="D218" s="287"/>
      <c r="E218" s="283"/>
      <c r="F218" s="89">
        <f t="shared" si="3"/>
        <v>0</v>
      </c>
      <c r="G218" s="125" t="s">
        <v>354</v>
      </c>
      <c r="I218" s="125"/>
    </row>
    <row r="219" spans="1:9" s="112" customFormat="1" hidden="1" x14ac:dyDescent="0.3">
      <c r="A219" s="308"/>
      <c r="B219" s="283"/>
      <c r="C219" s="283"/>
      <c r="D219" s="287"/>
      <c r="E219" s="283"/>
      <c r="F219" s="89">
        <f t="shared" si="3"/>
        <v>0</v>
      </c>
      <c r="G219" s="125" t="s">
        <v>354</v>
      </c>
      <c r="I219" s="125"/>
    </row>
    <row r="220" spans="1:9" s="112" customFormat="1" hidden="1" x14ac:dyDescent="0.3">
      <c r="A220" s="308"/>
      <c r="B220" s="283"/>
      <c r="C220" s="283"/>
      <c r="D220" s="287"/>
      <c r="E220" s="283"/>
      <c r="F220" s="89">
        <f t="shared" si="3"/>
        <v>0</v>
      </c>
      <c r="G220" s="125" t="s">
        <v>354</v>
      </c>
      <c r="I220" s="125"/>
    </row>
    <row r="221" spans="1:9" s="112" customFormat="1" hidden="1" x14ac:dyDescent="0.3">
      <c r="A221" s="308"/>
      <c r="B221" s="283"/>
      <c r="C221" s="283"/>
      <c r="D221" s="287"/>
      <c r="E221" s="283"/>
      <c r="F221" s="89">
        <f t="shared" si="3"/>
        <v>0</v>
      </c>
      <c r="G221" s="125" t="s">
        <v>354</v>
      </c>
      <c r="I221" s="125"/>
    </row>
    <row r="222" spans="1:9" s="112" customFormat="1" hidden="1" x14ac:dyDescent="0.3">
      <c r="A222" s="308"/>
      <c r="B222" s="283"/>
      <c r="C222" s="283"/>
      <c r="D222" s="287"/>
      <c r="E222" s="283"/>
      <c r="F222" s="89">
        <f t="shared" si="3"/>
        <v>0</v>
      </c>
      <c r="G222" s="125" t="s">
        <v>354</v>
      </c>
      <c r="I222" s="125"/>
    </row>
    <row r="223" spans="1:9" s="112" customFormat="1" hidden="1" x14ac:dyDescent="0.3">
      <c r="A223" s="308"/>
      <c r="B223" s="283"/>
      <c r="C223" s="283"/>
      <c r="D223" s="287"/>
      <c r="E223" s="283"/>
      <c r="F223" s="89">
        <f t="shared" si="3"/>
        <v>0</v>
      </c>
      <c r="G223" s="125" t="s">
        <v>354</v>
      </c>
      <c r="I223" s="125"/>
    </row>
    <row r="224" spans="1:9" s="112" customFormat="1" hidden="1" x14ac:dyDescent="0.3">
      <c r="A224" s="308"/>
      <c r="B224" s="283"/>
      <c r="C224" s="283"/>
      <c r="D224" s="287"/>
      <c r="E224" s="283"/>
      <c r="F224" s="89">
        <f t="shared" si="3"/>
        <v>0</v>
      </c>
      <c r="G224" s="125" t="s">
        <v>354</v>
      </c>
      <c r="I224" s="125"/>
    </row>
    <row r="225" spans="1:9" s="112" customFormat="1" hidden="1" x14ac:dyDescent="0.3">
      <c r="A225" s="308"/>
      <c r="B225" s="283"/>
      <c r="C225" s="283"/>
      <c r="D225" s="287"/>
      <c r="E225" s="283"/>
      <c r="F225" s="89">
        <f t="shared" si="3"/>
        <v>0</v>
      </c>
      <c r="G225" s="125" t="s">
        <v>354</v>
      </c>
      <c r="I225" s="125"/>
    </row>
    <row r="226" spans="1:9" s="112" customFormat="1" hidden="1" x14ac:dyDescent="0.3">
      <c r="A226" s="308"/>
      <c r="B226" s="283"/>
      <c r="C226" s="283"/>
      <c r="D226" s="287"/>
      <c r="E226" s="283"/>
      <c r="F226" s="89">
        <f t="shared" si="3"/>
        <v>0</v>
      </c>
      <c r="G226" s="125" t="s">
        <v>354</v>
      </c>
      <c r="I226" s="125"/>
    </row>
    <row r="227" spans="1:9" s="112" customFormat="1" hidden="1" x14ac:dyDescent="0.3">
      <c r="A227" s="308"/>
      <c r="B227" s="283"/>
      <c r="C227" s="283"/>
      <c r="D227" s="287"/>
      <c r="E227" s="283"/>
      <c r="F227" s="89">
        <f t="shared" si="3"/>
        <v>0</v>
      </c>
      <c r="G227" s="125" t="s">
        <v>354</v>
      </c>
      <c r="I227" s="125"/>
    </row>
    <row r="228" spans="1:9" s="112" customFormat="1" hidden="1" x14ac:dyDescent="0.3">
      <c r="A228" s="308"/>
      <c r="B228" s="283"/>
      <c r="C228" s="283"/>
      <c r="D228" s="287"/>
      <c r="E228" s="283"/>
      <c r="F228" s="89">
        <f t="shared" si="3"/>
        <v>0</v>
      </c>
      <c r="G228" s="125" t="s">
        <v>354</v>
      </c>
      <c r="I228" s="125"/>
    </row>
    <row r="229" spans="1:9" s="112" customFormat="1" hidden="1" x14ac:dyDescent="0.3">
      <c r="A229" s="308"/>
      <c r="B229" s="283"/>
      <c r="C229" s="283"/>
      <c r="D229" s="287"/>
      <c r="E229" s="283"/>
      <c r="F229" s="89">
        <f t="shared" si="3"/>
        <v>0</v>
      </c>
      <c r="G229" s="125" t="s">
        <v>354</v>
      </c>
      <c r="I229" s="125"/>
    </row>
    <row r="230" spans="1:9" s="112" customFormat="1" hidden="1" x14ac:dyDescent="0.3">
      <c r="A230" s="308"/>
      <c r="B230" s="283"/>
      <c r="C230" s="283"/>
      <c r="D230" s="287"/>
      <c r="E230" s="283"/>
      <c r="F230" s="89">
        <f t="shared" si="3"/>
        <v>0</v>
      </c>
      <c r="G230" s="125" t="s">
        <v>354</v>
      </c>
      <c r="I230" s="125"/>
    </row>
    <row r="231" spans="1:9" s="112" customFormat="1" hidden="1" x14ac:dyDescent="0.3">
      <c r="A231" s="308"/>
      <c r="B231" s="283"/>
      <c r="C231" s="283"/>
      <c r="D231" s="287"/>
      <c r="E231" s="283"/>
      <c r="F231" s="89">
        <f t="shared" si="3"/>
        <v>0</v>
      </c>
      <c r="G231" s="125" t="s">
        <v>354</v>
      </c>
      <c r="I231" s="125"/>
    </row>
    <row r="232" spans="1:9" s="112" customFormat="1" hidden="1" x14ac:dyDescent="0.3">
      <c r="A232" s="308"/>
      <c r="B232" s="283"/>
      <c r="C232" s="283"/>
      <c r="D232" s="287"/>
      <c r="E232" s="283"/>
      <c r="F232" s="89">
        <f t="shared" si="3"/>
        <v>0</v>
      </c>
      <c r="G232" s="125" t="s">
        <v>354</v>
      </c>
      <c r="I232" s="125"/>
    </row>
    <row r="233" spans="1:9" s="112" customFormat="1" hidden="1" x14ac:dyDescent="0.3">
      <c r="A233" s="308"/>
      <c r="B233" s="283"/>
      <c r="C233" s="283"/>
      <c r="D233" s="287"/>
      <c r="E233" s="283"/>
      <c r="F233" s="89">
        <f t="shared" si="3"/>
        <v>0</v>
      </c>
      <c r="G233" s="125" t="s">
        <v>354</v>
      </c>
      <c r="I233" s="125"/>
    </row>
    <row r="234" spans="1:9" s="112" customFormat="1" hidden="1" x14ac:dyDescent="0.3">
      <c r="A234" s="308"/>
      <c r="B234" s="283"/>
      <c r="C234" s="283"/>
      <c r="D234" s="287"/>
      <c r="E234" s="283"/>
      <c r="F234" s="89">
        <f t="shared" si="3"/>
        <v>0</v>
      </c>
      <c r="G234" s="125" t="s">
        <v>354</v>
      </c>
      <c r="I234" s="125"/>
    </row>
    <row r="235" spans="1:9" s="112" customFormat="1" hidden="1" x14ac:dyDescent="0.3">
      <c r="A235" s="308"/>
      <c r="B235" s="283"/>
      <c r="C235" s="283"/>
      <c r="D235" s="287"/>
      <c r="E235" s="283"/>
      <c r="F235" s="89">
        <f t="shared" si="3"/>
        <v>0</v>
      </c>
      <c r="G235" s="125" t="s">
        <v>354</v>
      </c>
      <c r="I235" s="125"/>
    </row>
    <row r="236" spans="1:9" s="112" customFormat="1" hidden="1" x14ac:dyDescent="0.3">
      <c r="A236" s="308"/>
      <c r="B236" s="283"/>
      <c r="C236" s="283"/>
      <c r="D236" s="287"/>
      <c r="E236" s="283"/>
      <c r="F236" s="89">
        <f t="shared" si="3"/>
        <v>0</v>
      </c>
      <c r="G236" s="125" t="s">
        <v>354</v>
      </c>
      <c r="I236" s="125"/>
    </row>
    <row r="237" spans="1:9" s="112" customFormat="1" hidden="1" x14ac:dyDescent="0.3">
      <c r="A237" s="308"/>
      <c r="B237" s="283"/>
      <c r="C237" s="283"/>
      <c r="D237" s="287"/>
      <c r="E237" s="283"/>
      <c r="F237" s="89">
        <f t="shared" si="3"/>
        <v>0</v>
      </c>
      <c r="G237" s="125" t="s">
        <v>354</v>
      </c>
      <c r="I237" s="125"/>
    </row>
    <row r="238" spans="1:9" s="112" customFormat="1" hidden="1" x14ac:dyDescent="0.3">
      <c r="A238" s="308"/>
      <c r="B238" s="283"/>
      <c r="C238" s="283"/>
      <c r="D238" s="287"/>
      <c r="E238" s="283"/>
      <c r="F238" s="89">
        <f t="shared" si="3"/>
        <v>0</v>
      </c>
      <c r="G238" s="125" t="s">
        <v>354</v>
      </c>
      <c r="I238" s="125"/>
    </row>
    <row r="239" spans="1:9" s="112" customFormat="1" hidden="1" x14ac:dyDescent="0.3">
      <c r="A239" s="308"/>
      <c r="B239" s="283"/>
      <c r="C239" s="283"/>
      <c r="D239" s="287"/>
      <c r="E239" s="283"/>
      <c r="F239" s="89">
        <f t="shared" si="3"/>
        <v>0</v>
      </c>
      <c r="G239" s="125" t="s">
        <v>354</v>
      </c>
      <c r="I239" s="125"/>
    </row>
    <row r="240" spans="1:9" s="112" customFormat="1" hidden="1" x14ac:dyDescent="0.3">
      <c r="A240" s="308"/>
      <c r="B240" s="283"/>
      <c r="C240" s="283"/>
      <c r="D240" s="287"/>
      <c r="E240" s="283"/>
      <c r="F240" s="89">
        <f t="shared" si="3"/>
        <v>0</v>
      </c>
      <c r="G240" s="125" t="s">
        <v>354</v>
      </c>
      <c r="I240" s="125"/>
    </row>
    <row r="241" spans="1:9" s="112" customFormat="1" hidden="1" x14ac:dyDescent="0.3">
      <c r="A241" s="308"/>
      <c r="B241" s="283"/>
      <c r="C241" s="283"/>
      <c r="D241" s="287"/>
      <c r="E241" s="283"/>
      <c r="F241" s="89">
        <f t="shared" si="3"/>
        <v>0</v>
      </c>
      <c r="G241" s="125" t="s">
        <v>354</v>
      </c>
      <c r="I241" s="125"/>
    </row>
    <row r="242" spans="1:9" s="112" customFormat="1" hidden="1" x14ac:dyDescent="0.3">
      <c r="A242" s="308"/>
      <c r="B242" s="283"/>
      <c r="C242" s="283"/>
      <c r="D242" s="287"/>
      <c r="E242" s="283"/>
      <c r="F242" s="89">
        <f t="shared" si="3"/>
        <v>0</v>
      </c>
      <c r="G242" s="125" t="s">
        <v>354</v>
      </c>
      <c r="I242" s="125"/>
    </row>
    <row r="243" spans="1:9" s="112" customFormat="1" hidden="1" x14ac:dyDescent="0.3">
      <c r="A243" s="308"/>
      <c r="B243" s="283"/>
      <c r="C243" s="283"/>
      <c r="D243" s="287"/>
      <c r="E243" s="283"/>
      <c r="F243" s="89">
        <f t="shared" si="3"/>
        <v>0</v>
      </c>
      <c r="G243" s="125" t="s">
        <v>354</v>
      </c>
      <c r="I243" s="125"/>
    </row>
    <row r="244" spans="1:9" s="112" customFormat="1" hidden="1" x14ac:dyDescent="0.3">
      <c r="A244" s="308"/>
      <c r="B244" s="283"/>
      <c r="C244" s="283"/>
      <c r="D244" s="287"/>
      <c r="E244" s="283"/>
      <c r="F244" s="89">
        <f t="shared" si="3"/>
        <v>0</v>
      </c>
      <c r="G244" s="125" t="s">
        <v>354</v>
      </c>
      <c r="I244" s="125"/>
    </row>
    <row r="245" spans="1:9" s="112" customFormat="1" hidden="1" x14ac:dyDescent="0.3">
      <c r="A245" s="308"/>
      <c r="B245" s="283"/>
      <c r="C245" s="283"/>
      <c r="D245" s="287"/>
      <c r="E245" s="283"/>
      <c r="F245" s="89">
        <f t="shared" si="3"/>
        <v>0</v>
      </c>
      <c r="G245" s="125" t="s">
        <v>354</v>
      </c>
      <c r="I245" s="125"/>
    </row>
    <row r="246" spans="1:9" s="112" customFormat="1" hidden="1" x14ac:dyDescent="0.3">
      <c r="A246" s="308"/>
      <c r="B246" s="283"/>
      <c r="C246" s="283"/>
      <c r="D246" s="287"/>
      <c r="E246" s="283"/>
      <c r="F246" s="89">
        <f t="shared" si="3"/>
        <v>0</v>
      </c>
      <c r="G246" s="125" t="s">
        <v>354</v>
      </c>
      <c r="I246" s="125"/>
    </row>
    <row r="247" spans="1:9" s="112" customFormat="1" hidden="1" x14ac:dyDescent="0.3">
      <c r="A247" s="308"/>
      <c r="B247" s="283"/>
      <c r="C247" s="283"/>
      <c r="D247" s="287"/>
      <c r="E247" s="283"/>
      <c r="F247" s="89">
        <f t="shared" si="3"/>
        <v>0</v>
      </c>
      <c r="G247" s="125" t="s">
        <v>354</v>
      </c>
      <c r="I247" s="125"/>
    </row>
    <row r="248" spans="1:9" s="112" customFormat="1" hidden="1" x14ac:dyDescent="0.3">
      <c r="A248" s="308"/>
      <c r="B248" s="283"/>
      <c r="C248" s="283"/>
      <c r="D248" s="287"/>
      <c r="E248" s="283"/>
      <c r="F248" s="89">
        <f t="shared" si="3"/>
        <v>0</v>
      </c>
      <c r="G248" s="125" t="s">
        <v>354</v>
      </c>
      <c r="I248" s="125"/>
    </row>
    <row r="249" spans="1:9" s="112" customFormat="1" hidden="1" x14ac:dyDescent="0.3">
      <c r="A249" s="308"/>
      <c r="B249" s="283"/>
      <c r="C249" s="283"/>
      <c r="D249" s="287"/>
      <c r="E249" s="283"/>
      <c r="F249" s="89">
        <f t="shared" si="3"/>
        <v>0</v>
      </c>
      <c r="G249" s="125" t="s">
        <v>354</v>
      </c>
      <c r="I249" s="125"/>
    </row>
    <row r="250" spans="1:9" s="112" customFormat="1" hidden="1" x14ac:dyDescent="0.3">
      <c r="A250" s="308"/>
      <c r="B250" s="283"/>
      <c r="C250" s="283"/>
      <c r="D250" s="287"/>
      <c r="E250" s="283"/>
      <c r="F250" s="89">
        <f t="shared" si="3"/>
        <v>0</v>
      </c>
      <c r="G250" s="125" t="s">
        <v>354</v>
      </c>
      <c r="I250" s="125"/>
    </row>
    <row r="251" spans="1:9" s="112" customFormat="1" hidden="1" x14ac:dyDescent="0.3">
      <c r="A251" s="308"/>
      <c r="B251" s="283"/>
      <c r="C251" s="283"/>
      <c r="D251" s="287"/>
      <c r="E251" s="283"/>
      <c r="F251" s="89">
        <f t="shared" si="3"/>
        <v>0</v>
      </c>
      <c r="G251" s="125" t="s">
        <v>354</v>
      </c>
      <c r="I251" s="125"/>
    </row>
    <row r="252" spans="1:9" s="112" customFormat="1" hidden="1" x14ac:dyDescent="0.3">
      <c r="A252" s="308"/>
      <c r="B252" s="283"/>
      <c r="C252" s="283"/>
      <c r="D252" s="287"/>
      <c r="E252" s="283"/>
      <c r="F252" s="89">
        <f t="shared" si="3"/>
        <v>0</v>
      </c>
      <c r="G252" s="125" t="s">
        <v>354</v>
      </c>
      <c r="I252" s="125"/>
    </row>
    <row r="253" spans="1:9" s="112" customFormat="1" hidden="1" x14ac:dyDescent="0.3">
      <c r="A253" s="308"/>
      <c r="B253" s="283"/>
      <c r="C253" s="283"/>
      <c r="D253" s="287"/>
      <c r="E253" s="283"/>
      <c r="F253" s="89">
        <f t="shared" si="3"/>
        <v>0</v>
      </c>
      <c r="G253" s="125" t="s">
        <v>354</v>
      </c>
      <c r="I253" s="125"/>
    </row>
    <row r="254" spans="1:9" s="112" customFormat="1" hidden="1" x14ac:dyDescent="0.3">
      <c r="A254" s="308"/>
      <c r="B254" s="283"/>
      <c r="C254" s="283"/>
      <c r="D254" s="287"/>
      <c r="E254" s="283"/>
      <c r="F254" s="89">
        <f t="shared" si="3"/>
        <v>0</v>
      </c>
      <c r="G254" s="125" t="s">
        <v>354</v>
      </c>
      <c r="I254" s="125"/>
    </row>
    <row r="255" spans="1:9" s="112" customFormat="1" hidden="1" x14ac:dyDescent="0.3">
      <c r="A255" s="308"/>
      <c r="B255" s="283"/>
      <c r="C255" s="283"/>
      <c r="D255" s="287"/>
      <c r="E255" s="283"/>
      <c r="F255" s="89">
        <f t="shared" si="3"/>
        <v>0</v>
      </c>
      <c r="G255" s="125" t="s">
        <v>354</v>
      </c>
      <c r="I255" s="125"/>
    </row>
    <row r="256" spans="1:9" s="112" customFormat="1" hidden="1" x14ac:dyDescent="0.3">
      <c r="A256" s="308"/>
      <c r="B256" s="283"/>
      <c r="C256" s="283"/>
      <c r="D256" s="287"/>
      <c r="E256" s="283"/>
      <c r="F256" s="89">
        <f t="shared" si="3"/>
        <v>0</v>
      </c>
      <c r="G256" s="125" t="s">
        <v>354</v>
      </c>
      <c r="I256" s="125"/>
    </row>
    <row r="257" spans="1:9" s="112" customFormat="1" hidden="1" x14ac:dyDescent="0.3">
      <c r="A257" s="308"/>
      <c r="B257" s="283"/>
      <c r="C257" s="283"/>
      <c r="D257" s="287"/>
      <c r="E257" s="283"/>
      <c r="F257" s="89">
        <f t="shared" si="3"/>
        <v>0</v>
      </c>
      <c r="G257" s="125" t="s">
        <v>354</v>
      </c>
      <c r="I257" s="125"/>
    </row>
    <row r="258" spans="1:9" s="112" customFormat="1" hidden="1" x14ac:dyDescent="0.3">
      <c r="A258" s="308"/>
      <c r="B258" s="283"/>
      <c r="C258" s="283"/>
      <c r="D258" s="287"/>
      <c r="E258" s="283"/>
      <c r="F258" s="89">
        <f t="shared" si="3"/>
        <v>0</v>
      </c>
      <c r="G258" s="125" t="s">
        <v>354</v>
      </c>
      <c r="I258" s="125"/>
    </row>
    <row r="259" spans="1:9" s="112" customFormat="1" hidden="1" x14ac:dyDescent="0.3">
      <c r="A259" s="308"/>
      <c r="B259" s="283"/>
      <c r="C259" s="283"/>
      <c r="D259" s="287"/>
      <c r="E259" s="283"/>
      <c r="F259" s="89">
        <f t="shared" si="3"/>
        <v>0</v>
      </c>
      <c r="G259" s="125" t="s">
        <v>354</v>
      </c>
      <c r="I259" s="125"/>
    </row>
    <row r="260" spans="1:9" s="112" customFormat="1" hidden="1" x14ac:dyDescent="0.3">
      <c r="A260" s="308"/>
      <c r="B260" s="283"/>
      <c r="C260" s="283"/>
      <c r="D260" s="287"/>
      <c r="E260" s="283"/>
      <c r="F260" s="89">
        <f t="shared" si="3"/>
        <v>0</v>
      </c>
      <c r="G260" s="125" t="s">
        <v>354</v>
      </c>
      <c r="I260" s="125"/>
    </row>
    <row r="261" spans="1:9" s="112" customFormat="1" hidden="1" x14ac:dyDescent="0.3">
      <c r="A261" s="308"/>
      <c r="B261" s="283"/>
      <c r="C261" s="283"/>
      <c r="D261" s="287"/>
      <c r="E261" s="283"/>
      <c r="F261" s="89">
        <f t="shared" si="3"/>
        <v>0</v>
      </c>
      <c r="G261" s="125" t="s">
        <v>354</v>
      </c>
      <c r="I261" s="125"/>
    </row>
    <row r="262" spans="1:9" s="112" customFormat="1" hidden="1" x14ac:dyDescent="0.3">
      <c r="A262" s="308"/>
      <c r="B262" s="283"/>
      <c r="C262" s="283"/>
      <c r="D262" s="287"/>
      <c r="E262" s="283"/>
      <c r="F262" s="89">
        <f t="shared" si="3"/>
        <v>0</v>
      </c>
      <c r="G262" s="125" t="s">
        <v>354</v>
      </c>
      <c r="I262" s="125"/>
    </row>
    <row r="263" spans="1:9" s="112" customFormat="1" hidden="1" x14ac:dyDescent="0.3">
      <c r="A263" s="308"/>
      <c r="B263" s="283"/>
      <c r="C263" s="283"/>
      <c r="D263" s="287"/>
      <c r="E263" s="283"/>
      <c r="F263" s="89">
        <f t="shared" si="3"/>
        <v>0</v>
      </c>
      <c r="G263" s="125" t="s">
        <v>354</v>
      </c>
      <c r="I263" s="125"/>
    </row>
    <row r="264" spans="1:9" s="112" customFormat="1" hidden="1" x14ac:dyDescent="0.3">
      <c r="A264" s="308"/>
      <c r="B264" s="283"/>
      <c r="C264" s="283"/>
      <c r="D264" s="287"/>
      <c r="E264" s="283"/>
      <c r="F264" s="89">
        <f t="shared" si="3"/>
        <v>0</v>
      </c>
      <c r="G264" s="125" t="s">
        <v>354</v>
      </c>
      <c r="I264" s="125"/>
    </row>
    <row r="265" spans="1:9" s="112" customFormat="1" hidden="1" x14ac:dyDescent="0.3">
      <c r="A265" s="308"/>
      <c r="B265" s="283"/>
      <c r="C265" s="283"/>
      <c r="D265" s="287"/>
      <c r="E265" s="283"/>
      <c r="F265" s="89">
        <f t="shared" si="3"/>
        <v>0</v>
      </c>
      <c r="G265" s="125" t="s">
        <v>354</v>
      </c>
      <c r="I265" s="125"/>
    </row>
    <row r="266" spans="1:9" s="112" customFormat="1" hidden="1" x14ac:dyDescent="0.3">
      <c r="A266" s="308"/>
      <c r="B266" s="283"/>
      <c r="C266" s="283"/>
      <c r="D266" s="287"/>
      <c r="E266" s="283"/>
      <c r="F266" s="89">
        <f t="shared" si="3"/>
        <v>0</v>
      </c>
      <c r="G266" s="125" t="s">
        <v>354</v>
      </c>
      <c r="I266" s="125"/>
    </row>
    <row r="267" spans="1:9" s="112" customFormat="1" x14ac:dyDescent="0.3">
      <c r="A267" s="308" t="s">
        <v>332</v>
      </c>
      <c r="B267" s="283">
        <v>3</v>
      </c>
      <c r="C267" s="283" t="s">
        <v>325</v>
      </c>
      <c r="D267" s="287">
        <f t="shared" ref="D267" ca="1" si="4">RAND()*400000</f>
        <v>108138.08913472047</v>
      </c>
      <c r="E267" s="283">
        <v>7</v>
      </c>
      <c r="F267" s="315">
        <f ca="1">ROUND(+B267*D267*E267,2)</f>
        <v>2270899.87</v>
      </c>
      <c r="G267" s="125" t="s">
        <v>354</v>
      </c>
    </row>
    <row r="268" spans="1:9" s="112" customFormat="1" x14ac:dyDescent="0.3">
      <c r="A268" s="307"/>
      <c r="B268" s="100"/>
      <c r="C268" s="100"/>
      <c r="D268" s="214"/>
      <c r="E268" s="219" t="s">
        <v>36</v>
      </c>
      <c r="F268" s="89">
        <f ca="1">ROUND(SUBTOTAL(109,F137:F267),2)</f>
        <v>15564373.029999999</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41555816.979999997</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QqSfqKE97X1M7VutzwZhgWrBz9NGIHEPHiNZBqy2DmagfNGb3JHGlCeOy92P1Xc8m92Xmn7ks/V4llQfJ302/Q==" saltValue="nzlm1xFVkbPjXybxECJB6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395</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361295.10614491347</v>
      </c>
      <c r="E6" s="283">
        <v>7</v>
      </c>
      <c r="F6" s="89">
        <f t="shared" ref="F6:F134" ca="1" si="0">ROUND(+B6*D6*E6,2)</f>
        <v>7587197.2300000004</v>
      </c>
      <c r="G6" s="125" t="s">
        <v>353</v>
      </c>
      <c r="I6" s="125"/>
    </row>
    <row r="7" spans="1:9" s="112" customFormat="1" x14ac:dyDescent="0.3">
      <c r="A7" s="308" t="s">
        <v>362</v>
      </c>
      <c r="B7" s="283">
        <v>3</v>
      </c>
      <c r="C7" s="283" t="s">
        <v>325</v>
      </c>
      <c r="D7" s="287">
        <f t="shared" ref="D7:D8" ca="1" si="1">RAND()*400000</f>
        <v>173447.96855919421</v>
      </c>
      <c r="E7" s="283">
        <v>7</v>
      </c>
      <c r="F7" s="89">
        <f t="shared" ca="1" si="0"/>
        <v>3642407.34</v>
      </c>
      <c r="G7" s="125" t="s">
        <v>353</v>
      </c>
      <c r="I7" s="125"/>
    </row>
    <row r="8" spans="1:9" s="112" customFormat="1" x14ac:dyDescent="0.3">
      <c r="A8" s="308" t="s">
        <v>363</v>
      </c>
      <c r="B8" s="283">
        <v>3</v>
      </c>
      <c r="C8" s="283" t="s">
        <v>325</v>
      </c>
      <c r="D8" s="287">
        <f t="shared" ca="1" si="1"/>
        <v>262770.91851757298</v>
      </c>
      <c r="E8" s="283">
        <v>7</v>
      </c>
      <c r="F8" s="89">
        <f t="shared" ca="1" si="0"/>
        <v>5518189.29</v>
      </c>
      <c r="G8" s="125" t="s">
        <v>353</v>
      </c>
      <c r="I8" s="125"/>
    </row>
    <row r="9" spans="1:9" s="112" customFormat="1" hidden="1" x14ac:dyDescent="0.3">
      <c r="A9" s="308"/>
      <c r="B9" s="283"/>
      <c r="C9" s="283"/>
      <c r="D9" s="287"/>
      <c r="E9" s="283"/>
      <c r="F9" s="89">
        <f t="shared" si="0"/>
        <v>0</v>
      </c>
      <c r="G9" s="125" t="s">
        <v>353</v>
      </c>
      <c r="I9" s="125"/>
    </row>
    <row r="10" spans="1:9" s="112" customFormat="1" hidden="1" x14ac:dyDescent="0.3">
      <c r="A10" s="308"/>
      <c r="B10" s="283"/>
      <c r="C10" s="283"/>
      <c r="D10" s="287"/>
      <c r="E10" s="283"/>
      <c r="F10" s="89">
        <f t="shared" si="0"/>
        <v>0</v>
      </c>
      <c r="G10" s="125" t="s">
        <v>353</v>
      </c>
      <c r="I10" s="125"/>
    </row>
    <row r="11" spans="1:9" s="112" customFormat="1" hidden="1" x14ac:dyDescent="0.3">
      <c r="A11" s="308"/>
      <c r="B11" s="283"/>
      <c r="C11" s="283"/>
      <c r="D11" s="287"/>
      <c r="E11" s="283"/>
      <c r="F11" s="89">
        <f t="shared" si="0"/>
        <v>0</v>
      </c>
      <c r="G11" s="125" t="s">
        <v>353</v>
      </c>
      <c r="I11" s="125"/>
    </row>
    <row r="12" spans="1:9" s="112" customFormat="1" hidden="1" x14ac:dyDescent="0.3">
      <c r="A12" s="308"/>
      <c r="B12" s="283"/>
      <c r="C12" s="283"/>
      <c r="D12" s="287"/>
      <c r="E12" s="283"/>
      <c r="F12" s="89">
        <f t="shared" si="0"/>
        <v>0</v>
      </c>
      <c r="G12" s="125" t="s">
        <v>353</v>
      </c>
      <c r="I12" s="125"/>
    </row>
    <row r="13" spans="1:9" s="112" customFormat="1" hidden="1" x14ac:dyDescent="0.3">
      <c r="A13" s="308"/>
      <c r="B13" s="283"/>
      <c r="C13" s="283"/>
      <c r="D13" s="287"/>
      <c r="E13" s="283"/>
      <c r="F13" s="89">
        <f t="shared" si="0"/>
        <v>0</v>
      </c>
      <c r="G13" s="125" t="s">
        <v>353</v>
      </c>
      <c r="I13" s="125"/>
    </row>
    <row r="14" spans="1:9" s="112" customFormat="1" hidden="1" x14ac:dyDescent="0.3">
      <c r="A14" s="308"/>
      <c r="B14" s="283"/>
      <c r="C14" s="283"/>
      <c r="D14" s="287"/>
      <c r="E14" s="283"/>
      <c r="F14" s="89">
        <f t="shared" si="0"/>
        <v>0</v>
      </c>
      <c r="G14" s="125" t="s">
        <v>353</v>
      </c>
      <c r="I14" s="125"/>
    </row>
    <row r="15" spans="1:9" s="112" customFormat="1" hidden="1" x14ac:dyDescent="0.3">
      <c r="A15" s="308"/>
      <c r="B15" s="283"/>
      <c r="C15" s="283"/>
      <c r="D15" s="287"/>
      <c r="E15" s="283"/>
      <c r="F15" s="89">
        <f t="shared" si="0"/>
        <v>0</v>
      </c>
      <c r="G15" s="125" t="s">
        <v>353</v>
      </c>
      <c r="I15" s="125"/>
    </row>
    <row r="16" spans="1:9" s="112" customFormat="1" hidden="1" x14ac:dyDescent="0.3">
      <c r="A16" s="308"/>
      <c r="B16" s="283"/>
      <c r="C16" s="283"/>
      <c r="D16" s="287"/>
      <c r="E16" s="283"/>
      <c r="F16" s="89">
        <f t="shared" si="0"/>
        <v>0</v>
      </c>
      <c r="G16" s="125" t="s">
        <v>353</v>
      </c>
      <c r="I16" s="125"/>
    </row>
    <row r="17" spans="1:9" s="112" customFormat="1" hidden="1" x14ac:dyDescent="0.3">
      <c r="A17" s="308"/>
      <c r="B17" s="283"/>
      <c r="C17" s="283"/>
      <c r="D17" s="287"/>
      <c r="E17" s="283"/>
      <c r="F17" s="89">
        <f t="shared" si="0"/>
        <v>0</v>
      </c>
      <c r="G17" s="125" t="s">
        <v>353</v>
      </c>
      <c r="I17" s="125"/>
    </row>
    <row r="18" spans="1:9" s="112" customFormat="1" hidden="1" x14ac:dyDescent="0.3">
      <c r="A18" s="308"/>
      <c r="B18" s="283"/>
      <c r="C18" s="283"/>
      <c r="D18" s="287"/>
      <c r="E18" s="283"/>
      <c r="F18" s="89">
        <f t="shared" si="0"/>
        <v>0</v>
      </c>
      <c r="G18" s="125" t="s">
        <v>353</v>
      </c>
      <c r="I18" s="125"/>
    </row>
    <row r="19" spans="1:9" s="112" customFormat="1" hidden="1" x14ac:dyDescent="0.3">
      <c r="A19" s="308"/>
      <c r="B19" s="283"/>
      <c r="C19" s="283"/>
      <c r="D19" s="287"/>
      <c r="E19" s="283"/>
      <c r="F19" s="89">
        <f t="shared" si="0"/>
        <v>0</v>
      </c>
      <c r="G19" s="125" t="s">
        <v>353</v>
      </c>
      <c r="I19" s="125"/>
    </row>
    <row r="20" spans="1:9" s="112" customFormat="1" hidden="1" x14ac:dyDescent="0.3">
      <c r="A20" s="308"/>
      <c r="B20" s="283"/>
      <c r="C20" s="283"/>
      <c r="D20" s="287"/>
      <c r="E20" s="283"/>
      <c r="F20" s="89">
        <f t="shared" si="0"/>
        <v>0</v>
      </c>
      <c r="G20" s="125" t="s">
        <v>353</v>
      </c>
      <c r="I20" s="125"/>
    </row>
    <row r="21" spans="1:9" s="112" customFormat="1" hidden="1" x14ac:dyDescent="0.3">
      <c r="A21" s="308"/>
      <c r="B21" s="283"/>
      <c r="C21" s="283"/>
      <c r="D21" s="287"/>
      <c r="E21" s="283"/>
      <c r="F21" s="89">
        <f t="shared" si="0"/>
        <v>0</v>
      </c>
      <c r="G21" s="125" t="s">
        <v>353</v>
      </c>
      <c r="I21" s="125"/>
    </row>
    <row r="22" spans="1:9" s="112" customFormat="1" hidden="1" x14ac:dyDescent="0.3">
      <c r="A22" s="308"/>
      <c r="B22" s="283"/>
      <c r="C22" s="283"/>
      <c r="D22" s="287"/>
      <c r="E22" s="283"/>
      <c r="F22" s="89">
        <f t="shared" si="0"/>
        <v>0</v>
      </c>
      <c r="G22" s="125" t="s">
        <v>353</v>
      </c>
      <c r="I22" s="125"/>
    </row>
    <row r="23" spans="1:9" s="112" customFormat="1" hidden="1" x14ac:dyDescent="0.3">
      <c r="A23" s="308"/>
      <c r="B23" s="283"/>
      <c r="C23" s="283"/>
      <c r="D23" s="287"/>
      <c r="E23" s="283"/>
      <c r="F23" s="89">
        <f t="shared" si="0"/>
        <v>0</v>
      </c>
      <c r="G23" s="125" t="s">
        <v>353</v>
      </c>
      <c r="I23" s="125"/>
    </row>
    <row r="24" spans="1:9" s="112" customFormat="1" hidden="1" x14ac:dyDescent="0.3">
      <c r="A24" s="308"/>
      <c r="B24" s="283"/>
      <c r="C24" s="283"/>
      <c r="D24" s="287"/>
      <c r="E24" s="283"/>
      <c r="F24" s="89">
        <f t="shared" si="0"/>
        <v>0</v>
      </c>
      <c r="G24" s="125" t="s">
        <v>353</v>
      </c>
      <c r="I24" s="125"/>
    </row>
    <row r="25" spans="1:9" s="112" customFormat="1" hidden="1" x14ac:dyDescent="0.3">
      <c r="A25" s="308"/>
      <c r="B25" s="283"/>
      <c r="C25" s="283"/>
      <c r="D25" s="287"/>
      <c r="E25" s="283"/>
      <c r="F25" s="89">
        <f t="shared" si="0"/>
        <v>0</v>
      </c>
      <c r="G25" s="125" t="s">
        <v>353</v>
      </c>
      <c r="I25" s="125"/>
    </row>
    <row r="26" spans="1:9" s="112" customFormat="1" hidden="1" x14ac:dyDescent="0.3">
      <c r="A26" s="308"/>
      <c r="B26" s="283"/>
      <c r="C26" s="283"/>
      <c r="D26" s="287"/>
      <c r="E26" s="283"/>
      <c r="F26" s="89">
        <f t="shared" si="0"/>
        <v>0</v>
      </c>
      <c r="G26" s="125" t="s">
        <v>353</v>
      </c>
      <c r="I26" s="125"/>
    </row>
    <row r="27" spans="1:9" s="112" customFormat="1" hidden="1" x14ac:dyDescent="0.3">
      <c r="A27" s="308"/>
      <c r="B27" s="283"/>
      <c r="C27" s="283"/>
      <c r="D27" s="287"/>
      <c r="E27" s="283"/>
      <c r="F27" s="89">
        <f t="shared" si="0"/>
        <v>0</v>
      </c>
      <c r="G27" s="125" t="s">
        <v>353</v>
      </c>
      <c r="I27" s="125"/>
    </row>
    <row r="28" spans="1:9" s="112" customFormat="1" hidden="1" x14ac:dyDescent="0.3">
      <c r="A28" s="308"/>
      <c r="B28" s="283"/>
      <c r="C28" s="283"/>
      <c r="D28" s="287"/>
      <c r="E28" s="283"/>
      <c r="F28" s="89">
        <f t="shared" si="0"/>
        <v>0</v>
      </c>
      <c r="G28" s="125" t="s">
        <v>353</v>
      </c>
      <c r="I28" s="125"/>
    </row>
    <row r="29" spans="1:9" s="112" customFormat="1" hidden="1" x14ac:dyDescent="0.3">
      <c r="A29" s="308"/>
      <c r="B29" s="283"/>
      <c r="C29" s="283"/>
      <c r="D29" s="287"/>
      <c r="E29" s="283"/>
      <c r="F29" s="89">
        <f t="shared" si="0"/>
        <v>0</v>
      </c>
      <c r="G29" s="125" t="s">
        <v>353</v>
      </c>
      <c r="I29" s="125"/>
    </row>
    <row r="30" spans="1:9" s="112" customFormat="1" hidden="1" x14ac:dyDescent="0.3">
      <c r="A30" s="308"/>
      <c r="B30" s="283"/>
      <c r="C30" s="283"/>
      <c r="D30" s="287"/>
      <c r="E30" s="283"/>
      <c r="F30" s="89">
        <f t="shared" si="0"/>
        <v>0</v>
      </c>
      <c r="G30" s="125" t="s">
        <v>353</v>
      </c>
      <c r="I30" s="125"/>
    </row>
    <row r="31" spans="1:9" s="112" customFormat="1" hidden="1" x14ac:dyDescent="0.3">
      <c r="A31" s="308"/>
      <c r="B31" s="283"/>
      <c r="C31" s="283"/>
      <c r="D31" s="287"/>
      <c r="E31" s="283"/>
      <c r="F31" s="89">
        <f t="shared" si="0"/>
        <v>0</v>
      </c>
      <c r="G31" s="125" t="s">
        <v>353</v>
      </c>
      <c r="I31" s="125"/>
    </row>
    <row r="32" spans="1:9" s="112" customFormat="1" hidden="1" x14ac:dyDescent="0.3">
      <c r="A32" s="308"/>
      <c r="B32" s="283"/>
      <c r="C32" s="283"/>
      <c r="D32" s="287"/>
      <c r="E32" s="283"/>
      <c r="F32" s="89">
        <f t="shared" si="0"/>
        <v>0</v>
      </c>
      <c r="G32" s="125" t="s">
        <v>353</v>
      </c>
      <c r="I32" s="125"/>
    </row>
    <row r="33" spans="1:9" s="112" customFormat="1" hidden="1" x14ac:dyDescent="0.3">
      <c r="A33" s="308"/>
      <c r="B33" s="283"/>
      <c r="C33" s="283"/>
      <c r="D33" s="287"/>
      <c r="E33" s="283"/>
      <c r="F33" s="89">
        <f t="shared" si="0"/>
        <v>0</v>
      </c>
      <c r="G33" s="125" t="s">
        <v>353</v>
      </c>
      <c r="I33" s="125"/>
    </row>
    <row r="34" spans="1:9" s="112" customFormat="1" hidden="1" x14ac:dyDescent="0.3">
      <c r="A34" s="308"/>
      <c r="B34" s="283"/>
      <c r="C34" s="283"/>
      <c r="D34" s="287"/>
      <c r="E34" s="283"/>
      <c r="F34" s="89">
        <f t="shared" si="0"/>
        <v>0</v>
      </c>
      <c r="G34" s="125" t="s">
        <v>353</v>
      </c>
      <c r="I34" s="125"/>
    </row>
    <row r="35" spans="1:9" s="112" customFormat="1" hidden="1" x14ac:dyDescent="0.3">
      <c r="A35" s="308"/>
      <c r="B35" s="283"/>
      <c r="C35" s="283"/>
      <c r="D35" s="287"/>
      <c r="E35" s="283"/>
      <c r="F35" s="89">
        <f t="shared" si="0"/>
        <v>0</v>
      </c>
      <c r="G35" s="125" t="s">
        <v>353</v>
      </c>
      <c r="I35" s="125"/>
    </row>
    <row r="36" spans="1:9" s="112" customFormat="1" hidden="1" x14ac:dyDescent="0.3">
      <c r="A36" s="308"/>
      <c r="B36" s="283"/>
      <c r="C36" s="283"/>
      <c r="D36" s="287"/>
      <c r="E36" s="283"/>
      <c r="F36" s="89">
        <f t="shared" si="0"/>
        <v>0</v>
      </c>
      <c r="G36" s="125" t="s">
        <v>353</v>
      </c>
      <c r="I36" s="125"/>
    </row>
    <row r="37" spans="1:9" s="112" customFormat="1" hidden="1" x14ac:dyDescent="0.3">
      <c r="A37" s="308"/>
      <c r="B37" s="283"/>
      <c r="C37" s="283"/>
      <c r="D37" s="287"/>
      <c r="E37" s="283"/>
      <c r="F37" s="89">
        <f t="shared" si="0"/>
        <v>0</v>
      </c>
      <c r="G37" s="125" t="s">
        <v>353</v>
      </c>
      <c r="I37" s="125"/>
    </row>
    <row r="38" spans="1:9" s="112" customFormat="1" hidden="1" x14ac:dyDescent="0.3">
      <c r="A38" s="308"/>
      <c r="B38" s="283"/>
      <c r="C38" s="283"/>
      <c r="D38" s="287"/>
      <c r="E38" s="283"/>
      <c r="F38" s="89">
        <f t="shared" si="0"/>
        <v>0</v>
      </c>
      <c r="G38" s="125" t="s">
        <v>353</v>
      </c>
      <c r="I38" s="125"/>
    </row>
    <row r="39" spans="1:9" s="112" customFormat="1" hidden="1" x14ac:dyDescent="0.3">
      <c r="A39" s="308"/>
      <c r="B39" s="283"/>
      <c r="C39" s="283"/>
      <c r="D39" s="287"/>
      <c r="E39" s="283"/>
      <c r="F39" s="89">
        <f t="shared" si="0"/>
        <v>0</v>
      </c>
      <c r="G39" s="125" t="s">
        <v>353</v>
      </c>
      <c r="I39" s="125"/>
    </row>
    <row r="40" spans="1:9" s="112" customFormat="1" hidden="1" x14ac:dyDescent="0.3">
      <c r="A40" s="308"/>
      <c r="B40" s="283"/>
      <c r="C40" s="283"/>
      <c r="D40" s="287"/>
      <c r="E40" s="283"/>
      <c r="F40" s="89">
        <f t="shared" si="0"/>
        <v>0</v>
      </c>
      <c r="G40" s="125" t="s">
        <v>353</v>
      </c>
      <c r="I40" s="125"/>
    </row>
    <row r="41" spans="1:9" s="112" customFormat="1" hidden="1" x14ac:dyDescent="0.3">
      <c r="A41" s="308"/>
      <c r="B41" s="283"/>
      <c r="C41" s="283"/>
      <c r="D41" s="287"/>
      <c r="E41" s="283"/>
      <c r="F41" s="89">
        <f t="shared" si="0"/>
        <v>0</v>
      </c>
      <c r="G41" s="125" t="s">
        <v>353</v>
      </c>
      <c r="I41" s="125"/>
    </row>
    <row r="42" spans="1:9" s="112" customFormat="1" hidden="1" x14ac:dyDescent="0.3">
      <c r="A42" s="308"/>
      <c r="B42" s="283"/>
      <c r="C42" s="283"/>
      <c r="D42" s="287"/>
      <c r="E42" s="283"/>
      <c r="F42" s="89">
        <f t="shared" si="0"/>
        <v>0</v>
      </c>
      <c r="G42" s="125" t="s">
        <v>353</v>
      </c>
      <c r="I42" s="125"/>
    </row>
    <row r="43" spans="1:9" s="112" customFormat="1" hidden="1" x14ac:dyDescent="0.3">
      <c r="A43" s="308"/>
      <c r="B43" s="283"/>
      <c r="C43" s="283"/>
      <c r="D43" s="287"/>
      <c r="E43" s="283"/>
      <c r="F43" s="89">
        <f t="shared" si="0"/>
        <v>0</v>
      </c>
      <c r="G43" s="125" t="s">
        <v>353</v>
      </c>
      <c r="I43" s="125"/>
    </row>
    <row r="44" spans="1:9" s="112" customFormat="1" hidden="1" x14ac:dyDescent="0.3">
      <c r="A44" s="308"/>
      <c r="B44" s="283"/>
      <c r="C44" s="283"/>
      <c r="D44" s="287"/>
      <c r="E44" s="283"/>
      <c r="F44" s="89">
        <f t="shared" si="0"/>
        <v>0</v>
      </c>
      <c r="G44" s="125" t="s">
        <v>353</v>
      </c>
      <c r="I44" s="125"/>
    </row>
    <row r="45" spans="1:9" s="112" customFormat="1" hidden="1" x14ac:dyDescent="0.3">
      <c r="A45" s="308"/>
      <c r="B45" s="283"/>
      <c r="C45" s="283"/>
      <c r="D45" s="287"/>
      <c r="E45" s="283"/>
      <c r="F45" s="89">
        <f t="shared" si="0"/>
        <v>0</v>
      </c>
      <c r="G45" s="125" t="s">
        <v>353</v>
      </c>
      <c r="I45" s="125"/>
    </row>
    <row r="46" spans="1:9" s="112" customFormat="1" hidden="1" x14ac:dyDescent="0.3">
      <c r="A46" s="308"/>
      <c r="B46" s="283"/>
      <c r="C46" s="283"/>
      <c r="D46" s="287"/>
      <c r="E46" s="283"/>
      <c r="F46" s="89">
        <f t="shared" si="0"/>
        <v>0</v>
      </c>
      <c r="G46" s="125" t="s">
        <v>353</v>
      </c>
      <c r="I46" s="125"/>
    </row>
    <row r="47" spans="1:9" s="112" customFormat="1" hidden="1" x14ac:dyDescent="0.3">
      <c r="A47" s="308"/>
      <c r="B47" s="283"/>
      <c r="C47" s="283"/>
      <c r="D47" s="287"/>
      <c r="E47" s="283"/>
      <c r="F47" s="89">
        <f t="shared" si="0"/>
        <v>0</v>
      </c>
      <c r="G47" s="125" t="s">
        <v>353</v>
      </c>
      <c r="I47" s="125"/>
    </row>
    <row r="48" spans="1:9" s="112" customFormat="1" hidden="1" x14ac:dyDescent="0.3">
      <c r="A48" s="308"/>
      <c r="B48" s="283"/>
      <c r="C48" s="283"/>
      <c r="D48" s="287"/>
      <c r="E48" s="283"/>
      <c r="F48" s="89">
        <f t="shared" si="0"/>
        <v>0</v>
      </c>
      <c r="G48" s="125" t="s">
        <v>353</v>
      </c>
      <c r="I48" s="125"/>
    </row>
    <row r="49" spans="1:9" s="112" customFormat="1" hidden="1" x14ac:dyDescent="0.3">
      <c r="A49" s="308"/>
      <c r="B49" s="283"/>
      <c r="C49" s="283"/>
      <c r="D49" s="287"/>
      <c r="E49" s="283"/>
      <c r="F49" s="89">
        <f t="shared" si="0"/>
        <v>0</v>
      </c>
      <c r="G49" s="125" t="s">
        <v>353</v>
      </c>
      <c r="I49" s="125"/>
    </row>
    <row r="50" spans="1:9" s="112" customFormat="1" hidden="1" x14ac:dyDescent="0.3">
      <c r="A50" s="308"/>
      <c r="B50" s="283"/>
      <c r="C50" s="283"/>
      <c r="D50" s="287"/>
      <c r="E50" s="283"/>
      <c r="F50" s="89">
        <f t="shared" si="0"/>
        <v>0</v>
      </c>
      <c r="G50" s="125" t="s">
        <v>353</v>
      </c>
      <c r="I50" s="125"/>
    </row>
    <row r="51" spans="1:9" s="112" customFormat="1" hidden="1" x14ac:dyDescent="0.3">
      <c r="A51" s="308"/>
      <c r="B51" s="283"/>
      <c r="C51" s="283"/>
      <c r="D51" s="287"/>
      <c r="E51" s="283"/>
      <c r="F51" s="89">
        <f t="shared" si="0"/>
        <v>0</v>
      </c>
      <c r="G51" s="125" t="s">
        <v>353</v>
      </c>
      <c r="I51" s="125"/>
    </row>
    <row r="52" spans="1:9" s="112" customFormat="1" hidden="1" x14ac:dyDescent="0.3">
      <c r="A52" s="308"/>
      <c r="B52" s="283"/>
      <c r="C52" s="283"/>
      <c r="D52" s="287"/>
      <c r="E52" s="283"/>
      <c r="F52" s="89">
        <f t="shared" si="0"/>
        <v>0</v>
      </c>
      <c r="G52" s="125" t="s">
        <v>353</v>
      </c>
      <c r="I52" s="125"/>
    </row>
    <row r="53" spans="1:9" s="112" customFormat="1" hidden="1" x14ac:dyDescent="0.3">
      <c r="A53" s="308"/>
      <c r="B53" s="283"/>
      <c r="C53" s="283"/>
      <c r="D53" s="287"/>
      <c r="E53" s="283"/>
      <c r="F53" s="89">
        <f t="shared" si="0"/>
        <v>0</v>
      </c>
      <c r="G53" s="125" t="s">
        <v>353</v>
      </c>
      <c r="I53" s="125"/>
    </row>
    <row r="54" spans="1:9" s="112" customFormat="1" hidden="1" x14ac:dyDescent="0.3">
      <c r="A54" s="308"/>
      <c r="B54" s="283"/>
      <c r="C54" s="283"/>
      <c r="D54" s="287"/>
      <c r="E54" s="283"/>
      <c r="F54" s="89">
        <f t="shared" si="0"/>
        <v>0</v>
      </c>
      <c r="G54" s="125" t="s">
        <v>353</v>
      </c>
      <c r="I54" s="125"/>
    </row>
    <row r="55" spans="1:9" s="112" customFormat="1" hidden="1" x14ac:dyDescent="0.3">
      <c r="A55" s="308"/>
      <c r="B55" s="283"/>
      <c r="C55" s="283"/>
      <c r="D55" s="287"/>
      <c r="E55" s="283"/>
      <c r="F55" s="89">
        <f t="shared" si="0"/>
        <v>0</v>
      </c>
      <c r="G55" s="125" t="s">
        <v>353</v>
      </c>
      <c r="I55" s="125"/>
    </row>
    <row r="56" spans="1:9" s="112" customFormat="1" hidden="1" x14ac:dyDescent="0.3">
      <c r="A56" s="308"/>
      <c r="B56" s="283"/>
      <c r="C56" s="283"/>
      <c r="D56" s="287"/>
      <c r="E56" s="283"/>
      <c r="F56" s="89">
        <f t="shared" si="0"/>
        <v>0</v>
      </c>
      <c r="G56" s="125" t="s">
        <v>353</v>
      </c>
      <c r="I56" s="125"/>
    </row>
    <row r="57" spans="1:9" s="112" customFormat="1" hidden="1" x14ac:dyDescent="0.3">
      <c r="A57" s="308"/>
      <c r="B57" s="283"/>
      <c r="C57" s="283"/>
      <c r="D57" s="287"/>
      <c r="E57" s="283"/>
      <c r="F57" s="89">
        <f t="shared" si="0"/>
        <v>0</v>
      </c>
      <c r="G57" s="125" t="s">
        <v>353</v>
      </c>
      <c r="I57" s="125"/>
    </row>
    <row r="58" spans="1:9" s="112" customFormat="1" hidden="1" x14ac:dyDescent="0.3">
      <c r="A58" s="308"/>
      <c r="B58" s="283"/>
      <c r="C58" s="283"/>
      <c r="D58" s="287"/>
      <c r="E58" s="283"/>
      <c r="F58" s="89">
        <f t="shared" si="0"/>
        <v>0</v>
      </c>
      <c r="G58" s="125" t="s">
        <v>353</v>
      </c>
      <c r="I58" s="125"/>
    </row>
    <row r="59" spans="1:9" s="112" customFormat="1" hidden="1" x14ac:dyDescent="0.3">
      <c r="A59" s="308"/>
      <c r="B59" s="283"/>
      <c r="C59" s="283"/>
      <c r="D59" s="287"/>
      <c r="E59" s="283"/>
      <c r="F59" s="89">
        <f t="shared" si="0"/>
        <v>0</v>
      </c>
      <c r="G59" s="125" t="s">
        <v>353</v>
      </c>
      <c r="I59" s="125"/>
    </row>
    <row r="60" spans="1:9" s="112" customFormat="1" hidden="1" x14ac:dyDescent="0.3">
      <c r="A60" s="308"/>
      <c r="B60" s="283"/>
      <c r="C60" s="283"/>
      <c r="D60" s="287"/>
      <c r="E60" s="283"/>
      <c r="F60" s="89">
        <f t="shared" si="0"/>
        <v>0</v>
      </c>
      <c r="G60" s="125" t="s">
        <v>353</v>
      </c>
      <c r="I60" s="125"/>
    </row>
    <row r="61" spans="1:9" s="112" customFormat="1" hidden="1" x14ac:dyDescent="0.3">
      <c r="A61" s="308"/>
      <c r="B61" s="283"/>
      <c r="C61" s="283"/>
      <c r="D61" s="287"/>
      <c r="E61" s="283"/>
      <c r="F61" s="89">
        <f t="shared" si="0"/>
        <v>0</v>
      </c>
      <c r="G61" s="125" t="s">
        <v>353</v>
      </c>
      <c r="I61" s="125"/>
    </row>
    <row r="62" spans="1:9" s="112" customFormat="1" hidden="1" x14ac:dyDescent="0.3">
      <c r="A62" s="308"/>
      <c r="B62" s="283"/>
      <c r="C62" s="283"/>
      <c r="D62" s="287"/>
      <c r="E62" s="283"/>
      <c r="F62" s="89">
        <f t="shared" si="0"/>
        <v>0</v>
      </c>
      <c r="G62" s="125" t="s">
        <v>353</v>
      </c>
      <c r="I62" s="125"/>
    </row>
    <row r="63" spans="1:9" s="112" customFormat="1" hidden="1" x14ac:dyDescent="0.3">
      <c r="A63" s="308"/>
      <c r="B63" s="283"/>
      <c r="C63" s="283"/>
      <c r="D63" s="287"/>
      <c r="E63" s="283"/>
      <c r="F63" s="89">
        <f t="shared" si="0"/>
        <v>0</v>
      </c>
      <c r="G63" s="125" t="s">
        <v>353</v>
      </c>
      <c r="I63" s="125"/>
    </row>
    <row r="64" spans="1:9" s="112" customFormat="1" hidden="1" x14ac:dyDescent="0.3">
      <c r="A64" s="308"/>
      <c r="B64" s="283"/>
      <c r="C64" s="283"/>
      <c r="D64" s="287"/>
      <c r="E64" s="283"/>
      <c r="F64" s="89">
        <f t="shared" si="0"/>
        <v>0</v>
      </c>
      <c r="G64" s="125" t="s">
        <v>353</v>
      </c>
      <c r="I64" s="125"/>
    </row>
    <row r="65" spans="1:9" s="112" customFormat="1" hidden="1" x14ac:dyDescent="0.3">
      <c r="A65" s="308"/>
      <c r="B65" s="283"/>
      <c r="C65" s="283"/>
      <c r="D65" s="287"/>
      <c r="E65" s="283"/>
      <c r="F65" s="89">
        <f t="shared" si="0"/>
        <v>0</v>
      </c>
      <c r="G65" s="125" t="s">
        <v>353</v>
      </c>
      <c r="I65" s="125"/>
    </row>
    <row r="66" spans="1:9" s="112" customFormat="1" hidden="1" x14ac:dyDescent="0.3">
      <c r="A66" s="308"/>
      <c r="B66" s="283"/>
      <c r="C66" s="283"/>
      <c r="D66" s="287"/>
      <c r="E66" s="283"/>
      <c r="F66" s="89">
        <f t="shared" si="0"/>
        <v>0</v>
      </c>
      <c r="G66" s="125" t="s">
        <v>353</v>
      </c>
      <c r="I66" s="125"/>
    </row>
    <row r="67" spans="1:9" s="112" customFormat="1" hidden="1" x14ac:dyDescent="0.3">
      <c r="A67" s="308"/>
      <c r="B67" s="283"/>
      <c r="C67" s="283"/>
      <c r="D67" s="287"/>
      <c r="E67" s="283"/>
      <c r="F67" s="89">
        <f t="shared" si="0"/>
        <v>0</v>
      </c>
      <c r="G67" s="125" t="s">
        <v>353</v>
      </c>
      <c r="I67" s="125"/>
    </row>
    <row r="68" spans="1:9" s="112" customFormat="1" hidden="1" x14ac:dyDescent="0.3">
      <c r="A68" s="308"/>
      <c r="B68" s="283"/>
      <c r="C68" s="283"/>
      <c r="D68" s="287"/>
      <c r="E68" s="283"/>
      <c r="F68" s="89">
        <f t="shared" si="0"/>
        <v>0</v>
      </c>
      <c r="G68" s="125" t="s">
        <v>353</v>
      </c>
      <c r="I68" s="125"/>
    </row>
    <row r="69" spans="1:9" s="112" customFormat="1" hidden="1" x14ac:dyDescent="0.3">
      <c r="A69" s="308"/>
      <c r="B69" s="283"/>
      <c r="C69" s="283"/>
      <c r="D69" s="287"/>
      <c r="E69" s="283"/>
      <c r="F69" s="89">
        <f t="shared" si="0"/>
        <v>0</v>
      </c>
      <c r="G69" s="125" t="s">
        <v>353</v>
      </c>
      <c r="I69" s="125"/>
    </row>
    <row r="70" spans="1:9" s="112" customFormat="1" hidden="1" x14ac:dyDescent="0.3">
      <c r="A70" s="308"/>
      <c r="B70" s="283"/>
      <c r="C70" s="283"/>
      <c r="D70" s="287"/>
      <c r="E70" s="283"/>
      <c r="F70" s="89">
        <f t="shared" si="0"/>
        <v>0</v>
      </c>
      <c r="G70" s="125" t="s">
        <v>353</v>
      </c>
      <c r="I70" s="125"/>
    </row>
    <row r="71" spans="1:9" s="112" customFormat="1" hidden="1" x14ac:dyDescent="0.3">
      <c r="A71" s="308"/>
      <c r="B71" s="283"/>
      <c r="C71" s="283"/>
      <c r="D71" s="287"/>
      <c r="E71" s="283"/>
      <c r="F71" s="89">
        <f t="shared" si="0"/>
        <v>0</v>
      </c>
      <c r="G71" s="125" t="s">
        <v>353</v>
      </c>
      <c r="I71" s="125"/>
    </row>
    <row r="72" spans="1:9" s="112" customFormat="1" hidden="1" x14ac:dyDescent="0.3">
      <c r="A72" s="308"/>
      <c r="B72" s="283"/>
      <c r="C72" s="283"/>
      <c r="D72" s="287"/>
      <c r="E72" s="283"/>
      <c r="F72" s="89">
        <f t="shared" si="0"/>
        <v>0</v>
      </c>
      <c r="G72" s="125" t="s">
        <v>353</v>
      </c>
      <c r="I72" s="125"/>
    </row>
    <row r="73" spans="1:9" s="112" customFormat="1" hidden="1" x14ac:dyDescent="0.3">
      <c r="A73" s="308"/>
      <c r="B73" s="283"/>
      <c r="C73" s="283"/>
      <c r="D73" s="287"/>
      <c r="E73" s="283"/>
      <c r="F73" s="89">
        <f t="shared" si="0"/>
        <v>0</v>
      </c>
      <c r="G73" s="125" t="s">
        <v>353</v>
      </c>
      <c r="I73" s="125"/>
    </row>
    <row r="74" spans="1:9" s="112" customFormat="1" hidden="1" x14ac:dyDescent="0.3">
      <c r="A74" s="308"/>
      <c r="B74" s="283"/>
      <c r="C74" s="283"/>
      <c r="D74" s="287"/>
      <c r="E74" s="283"/>
      <c r="F74" s="89">
        <f t="shared" si="0"/>
        <v>0</v>
      </c>
      <c r="G74" s="125" t="s">
        <v>353</v>
      </c>
      <c r="I74" s="125"/>
    </row>
    <row r="75" spans="1:9" s="112" customFormat="1" hidden="1" x14ac:dyDescent="0.3">
      <c r="A75" s="308"/>
      <c r="B75" s="283"/>
      <c r="C75" s="283"/>
      <c r="D75" s="287"/>
      <c r="E75" s="283"/>
      <c r="F75" s="89">
        <f t="shared" si="0"/>
        <v>0</v>
      </c>
      <c r="G75" s="125" t="s">
        <v>353</v>
      </c>
      <c r="I75" s="125"/>
    </row>
    <row r="76" spans="1:9" s="112" customFormat="1" hidden="1" x14ac:dyDescent="0.3">
      <c r="A76" s="308"/>
      <c r="B76" s="283"/>
      <c r="C76" s="283"/>
      <c r="D76" s="287"/>
      <c r="E76" s="283"/>
      <c r="F76" s="89">
        <f t="shared" si="0"/>
        <v>0</v>
      </c>
      <c r="G76" s="125" t="s">
        <v>353</v>
      </c>
      <c r="I76" s="125"/>
    </row>
    <row r="77" spans="1:9" s="112" customFormat="1" hidden="1" x14ac:dyDescent="0.3">
      <c r="A77" s="308"/>
      <c r="B77" s="283"/>
      <c r="C77" s="283"/>
      <c r="D77" s="287"/>
      <c r="E77" s="283"/>
      <c r="F77" s="89">
        <f t="shared" si="0"/>
        <v>0</v>
      </c>
      <c r="G77" s="125" t="s">
        <v>353</v>
      </c>
      <c r="I77" s="125"/>
    </row>
    <row r="78" spans="1:9" s="112" customFormat="1" hidden="1" x14ac:dyDescent="0.3">
      <c r="A78" s="308"/>
      <c r="B78" s="283"/>
      <c r="C78" s="283"/>
      <c r="D78" s="287"/>
      <c r="E78" s="283"/>
      <c r="F78" s="89">
        <f t="shared" si="0"/>
        <v>0</v>
      </c>
      <c r="G78" s="125" t="s">
        <v>353</v>
      </c>
      <c r="I78" s="125"/>
    </row>
    <row r="79" spans="1:9" s="112" customFormat="1" hidden="1" x14ac:dyDescent="0.3">
      <c r="A79" s="308"/>
      <c r="B79" s="283"/>
      <c r="C79" s="283"/>
      <c r="D79" s="287"/>
      <c r="E79" s="283"/>
      <c r="F79" s="89">
        <f t="shared" si="0"/>
        <v>0</v>
      </c>
      <c r="G79" s="125" t="s">
        <v>353</v>
      </c>
      <c r="I79" s="125"/>
    </row>
    <row r="80" spans="1:9" s="112" customFormat="1" hidden="1" x14ac:dyDescent="0.3">
      <c r="A80" s="308"/>
      <c r="B80" s="283"/>
      <c r="C80" s="283"/>
      <c r="D80" s="287"/>
      <c r="E80" s="283"/>
      <c r="F80" s="89">
        <f t="shared" si="0"/>
        <v>0</v>
      </c>
      <c r="G80" s="125" t="s">
        <v>353</v>
      </c>
      <c r="I80" s="125"/>
    </row>
    <row r="81" spans="1:9" s="112" customFormat="1" hidden="1" x14ac:dyDescent="0.3">
      <c r="A81" s="308"/>
      <c r="B81" s="283"/>
      <c r="C81" s="283"/>
      <c r="D81" s="287"/>
      <c r="E81" s="283"/>
      <c r="F81" s="89">
        <f t="shared" si="0"/>
        <v>0</v>
      </c>
      <c r="G81" s="125" t="s">
        <v>353</v>
      </c>
      <c r="I81" s="125"/>
    </row>
    <row r="82" spans="1:9" s="112" customFormat="1" hidden="1" x14ac:dyDescent="0.3">
      <c r="A82" s="308"/>
      <c r="B82" s="283"/>
      <c r="C82" s="283"/>
      <c r="D82" s="287"/>
      <c r="E82" s="283"/>
      <c r="F82" s="89">
        <f t="shared" si="0"/>
        <v>0</v>
      </c>
      <c r="G82" s="125" t="s">
        <v>353</v>
      </c>
      <c r="I82" s="125"/>
    </row>
    <row r="83" spans="1:9" s="112" customFormat="1" hidden="1" x14ac:dyDescent="0.3">
      <c r="A83" s="308"/>
      <c r="B83" s="283"/>
      <c r="C83" s="283"/>
      <c r="D83" s="287"/>
      <c r="E83" s="283"/>
      <c r="F83" s="89">
        <f t="shared" si="0"/>
        <v>0</v>
      </c>
      <c r="G83" s="125" t="s">
        <v>353</v>
      </c>
      <c r="I83" s="125"/>
    </row>
    <row r="84" spans="1:9" s="112" customFormat="1" hidden="1" x14ac:dyDescent="0.3">
      <c r="A84" s="308"/>
      <c r="B84" s="283"/>
      <c r="C84" s="283"/>
      <c r="D84" s="287"/>
      <c r="E84" s="283"/>
      <c r="F84" s="89">
        <f t="shared" si="0"/>
        <v>0</v>
      </c>
      <c r="G84" s="125" t="s">
        <v>353</v>
      </c>
      <c r="I84" s="125"/>
    </row>
    <row r="85" spans="1:9" s="112" customFormat="1" hidden="1" x14ac:dyDescent="0.3">
      <c r="A85" s="308"/>
      <c r="B85" s="283"/>
      <c r="C85" s="283"/>
      <c r="D85" s="287"/>
      <c r="E85" s="283"/>
      <c r="F85" s="89">
        <f t="shared" si="0"/>
        <v>0</v>
      </c>
      <c r="G85" s="125" t="s">
        <v>353</v>
      </c>
      <c r="I85" s="125"/>
    </row>
    <row r="86" spans="1:9" s="112" customFormat="1" hidden="1" x14ac:dyDescent="0.3">
      <c r="A86" s="308"/>
      <c r="B86" s="283"/>
      <c r="C86" s="283"/>
      <c r="D86" s="287"/>
      <c r="E86" s="283"/>
      <c r="F86" s="89">
        <f t="shared" si="0"/>
        <v>0</v>
      </c>
      <c r="G86" s="125" t="s">
        <v>353</v>
      </c>
      <c r="I86" s="125"/>
    </row>
    <row r="87" spans="1:9" s="112" customFormat="1" hidden="1" x14ac:dyDescent="0.3">
      <c r="A87" s="308"/>
      <c r="B87" s="283"/>
      <c r="C87" s="283"/>
      <c r="D87" s="287"/>
      <c r="E87" s="283"/>
      <c r="F87" s="89">
        <f t="shared" si="0"/>
        <v>0</v>
      </c>
      <c r="G87" s="125" t="s">
        <v>353</v>
      </c>
      <c r="I87" s="125"/>
    </row>
    <row r="88" spans="1:9" s="112" customFormat="1" hidden="1" x14ac:dyDescent="0.3">
      <c r="A88" s="308"/>
      <c r="B88" s="283"/>
      <c r="C88" s="283"/>
      <c r="D88" s="287"/>
      <c r="E88" s="283"/>
      <c r="F88" s="89">
        <f t="shared" si="0"/>
        <v>0</v>
      </c>
      <c r="G88" s="125" t="s">
        <v>353</v>
      </c>
      <c r="I88" s="125"/>
    </row>
    <row r="89" spans="1:9" s="112" customFormat="1" hidden="1" x14ac:dyDescent="0.3">
      <c r="A89" s="308"/>
      <c r="B89" s="283"/>
      <c r="C89" s="283"/>
      <c r="D89" s="287"/>
      <c r="E89" s="283"/>
      <c r="F89" s="89">
        <f t="shared" si="0"/>
        <v>0</v>
      </c>
      <c r="G89" s="125" t="s">
        <v>353</v>
      </c>
      <c r="I89" s="125"/>
    </row>
    <row r="90" spans="1:9" s="112" customFormat="1" hidden="1" x14ac:dyDescent="0.3">
      <c r="A90" s="308"/>
      <c r="B90" s="283"/>
      <c r="C90" s="283"/>
      <c r="D90" s="287"/>
      <c r="E90" s="283"/>
      <c r="F90" s="89">
        <f t="shared" si="0"/>
        <v>0</v>
      </c>
      <c r="G90" s="125" t="s">
        <v>353</v>
      </c>
      <c r="I90" s="125"/>
    </row>
    <row r="91" spans="1:9" s="112" customFormat="1" hidden="1" x14ac:dyDescent="0.3">
      <c r="A91" s="308"/>
      <c r="B91" s="283"/>
      <c r="C91" s="283"/>
      <c r="D91" s="287"/>
      <c r="E91" s="283"/>
      <c r="F91" s="89">
        <f t="shared" si="0"/>
        <v>0</v>
      </c>
      <c r="G91" s="125" t="s">
        <v>353</v>
      </c>
      <c r="I91" s="125"/>
    </row>
    <row r="92" spans="1:9" s="112" customFormat="1" hidden="1" x14ac:dyDescent="0.3">
      <c r="A92" s="308"/>
      <c r="B92" s="283"/>
      <c r="C92" s="283"/>
      <c r="D92" s="287"/>
      <c r="E92" s="283"/>
      <c r="F92" s="89">
        <f t="shared" si="0"/>
        <v>0</v>
      </c>
      <c r="G92" s="125" t="s">
        <v>353</v>
      </c>
      <c r="I92" s="125"/>
    </row>
    <row r="93" spans="1:9" s="112" customFormat="1" hidden="1" x14ac:dyDescent="0.3">
      <c r="A93" s="308"/>
      <c r="B93" s="283"/>
      <c r="C93" s="283"/>
      <c r="D93" s="287"/>
      <c r="E93" s="283"/>
      <c r="F93" s="89">
        <f t="shared" si="0"/>
        <v>0</v>
      </c>
      <c r="G93" s="125" t="s">
        <v>353</v>
      </c>
      <c r="I93" s="125"/>
    </row>
    <row r="94" spans="1:9" s="112" customFormat="1" hidden="1" x14ac:dyDescent="0.3">
      <c r="A94" s="308"/>
      <c r="B94" s="283"/>
      <c r="C94" s="283"/>
      <c r="D94" s="287"/>
      <c r="E94" s="283"/>
      <c r="F94" s="89">
        <f t="shared" si="0"/>
        <v>0</v>
      </c>
      <c r="G94" s="125" t="s">
        <v>353</v>
      </c>
      <c r="I94" s="125"/>
    </row>
    <row r="95" spans="1:9" s="112" customFormat="1" hidden="1" x14ac:dyDescent="0.3">
      <c r="A95" s="308"/>
      <c r="B95" s="283"/>
      <c r="C95" s="283"/>
      <c r="D95" s="287"/>
      <c r="E95" s="283"/>
      <c r="F95" s="89">
        <f t="shared" si="0"/>
        <v>0</v>
      </c>
      <c r="G95" s="125" t="s">
        <v>353</v>
      </c>
      <c r="I95" s="125"/>
    </row>
    <row r="96" spans="1:9" s="112" customFormat="1" hidden="1" x14ac:dyDescent="0.3">
      <c r="A96" s="308"/>
      <c r="B96" s="283"/>
      <c r="C96" s="283"/>
      <c r="D96" s="287"/>
      <c r="E96" s="283"/>
      <c r="F96" s="89">
        <f t="shared" si="0"/>
        <v>0</v>
      </c>
      <c r="G96" s="125" t="s">
        <v>353</v>
      </c>
      <c r="I96" s="125"/>
    </row>
    <row r="97" spans="1:9" s="112" customFormat="1" hidden="1" x14ac:dyDescent="0.3">
      <c r="A97" s="308"/>
      <c r="B97" s="283"/>
      <c r="C97" s="283"/>
      <c r="D97" s="287"/>
      <c r="E97" s="283"/>
      <c r="F97" s="89">
        <f t="shared" si="0"/>
        <v>0</v>
      </c>
      <c r="G97" s="125" t="s">
        <v>353</v>
      </c>
      <c r="I97" s="125"/>
    </row>
    <row r="98" spans="1:9" s="112" customFormat="1" hidden="1" x14ac:dyDescent="0.3">
      <c r="A98" s="308"/>
      <c r="B98" s="283"/>
      <c r="C98" s="283"/>
      <c r="D98" s="287"/>
      <c r="E98" s="283"/>
      <c r="F98" s="89">
        <f t="shared" si="0"/>
        <v>0</v>
      </c>
      <c r="G98" s="125" t="s">
        <v>353</v>
      </c>
      <c r="I98" s="125"/>
    </row>
    <row r="99" spans="1:9" s="112" customFormat="1" hidden="1" x14ac:dyDescent="0.3">
      <c r="A99" s="308"/>
      <c r="B99" s="283"/>
      <c r="C99" s="283"/>
      <c r="D99" s="287"/>
      <c r="E99" s="283"/>
      <c r="F99" s="89">
        <f t="shared" si="0"/>
        <v>0</v>
      </c>
      <c r="G99" s="125" t="s">
        <v>353</v>
      </c>
      <c r="I99" s="125"/>
    </row>
    <row r="100" spans="1:9" s="112" customFormat="1" hidden="1" x14ac:dyDescent="0.3">
      <c r="A100" s="308"/>
      <c r="B100" s="283"/>
      <c r="C100" s="283"/>
      <c r="D100" s="287"/>
      <c r="E100" s="283"/>
      <c r="F100" s="89">
        <f t="shared" si="0"/>
        <v>0</v>
      </c>
      <c r="G100" s="125" t="s">
        <v>353</v>
      </c>
      <c r="I100" s="125"/>
    </row>
    <row r="101" spans="1:9" s="112" customFormat="1" hidden="1" x14ac:dyDescent="0.3">
      <c r="A101" s="308"/>
      <c r="B101" s="283"/>
      <c r="C101" s="283"/>
      <c r="D101" s="287"/>
      <c r="E101" s="283"/>
      <c r="F101" s="89">
        <f t="shared" si="0"/>
        <v>0</v>
      </c>
      <c r="G101" s="125" t="s">
        <v>353</v>
      </c>
      <c r="I101" s="125"/>
    </row>
    <row r="102" spans="1:9" s="112" customFormat="1" hidden="1" x14ac:dyDescent="0.3">
      <c r="A102" s="308"/>
      <c r="B102" s="283"/>
      <c r="C102" s="283"/>
      <c r="D102" s="287"/>
      <c r="E102" s="283"/>
      <c r="F102" s="89">
        <f t="shared" si="0"/>
        <v>0</v>
      </c>
      <c r="G102" s="125" t="s">
        <v>353</v>
      </c>
      <c r="I102" s="125"/>
    </row>
    <row r="103" spans="1:9" s="112" customFormat="1" hidden="1" x14ac:dyDescent="0.3">
      <c r="A103" s="308"/>
      <c r="B103" s="283"/>
      <c r="C103" s="283"/>
      <c r="D103" s="287"/>
      <c r="E103" s="283"/>
      <c r="F103" s="89">
        <f t="shared" si="0"/>
        <v>0</v>
      </c>
      <c r="G103" s="125" t="s">
        <v>353</v>
      </c>
      <c r="I103" s="125"/>
    </row>
    <row r="104" spans="1:9" s="112" customFormat="1" hidden="1" x14ac:dyDescent="0.3">
      <c r="A104" s="308"/>
      <c r="B104" s="283"/>
      <c r="C104" s="283"/>
      <c r="D104" s="287"/>
      <c r="E104" s="283"/>
      <c r="F104" s="89">
        <f t="shared" si="0"/>
        <v>0</v>
      </c>
      <c r="G104" s="125" t="s">
        <v>353</v>
      </c>
      <c r="I104" s="125"/>
    </row>
    <row r="105" spans="1:9" s="112" customFormat="1" hidden="1" x14ac:dyDescent="0.3">
      <c r="A105" s="308"/>
      <c r="B105" s="283"/>
      <c r="C105" s="283"/>
      <c r="D105" s="287"/>
      <c r="E105" s="283"/>
      <c r="F105" s="89">
        <f t="shared" si="0"/>
        <v>0</v>
      </c>
      <c r="G105" s="125" t="s">
        <v>353</v>
      </c>
      <c r="I105" s="125"/>
    </row>
    <row r="106" spans="1:9" s="112" customFormat="1" hidden="1" x14ac:dyDescent="0.3">
      <c r="A106" s="308"/>
      <c r="B106" s="283"/>
      <c r="C106" s="283"/>
      <c r="D106" s="287"/>
      <c r="E106" s="283"/>
      <c r="F106" s="89">
        <f t="shared" si="0"/>
        <v>0</v>
      </c>
      <c r="G106" s="125" t="s">
        <v>353</v>
      </c>
      <c r="I106" s="125"/>
    </row>
    <row r="107" spans="1:9" s="112" customFormat="1" hidden="1" x14ac:dyDescent="0.3">
      <c r="A107" s="308"/>
      <c r="B107" s="283"/>
      <c r="C107" s="283"/>
      <c r="D107" s="287"/>
      <c r="E107" s="283"/>
      <c r="F107" s="89">
        <f t="shared" si="0"/>
        <v>0</v>
      </c>
      <c r="G107" s="125" t="s">
        <v>353</v>
      </c>
      <c r="I107" s="125"/>
    </row>
    <row r="108" spans="1:9" s="112" customFormat="1" hidden="1" x14ac:dyDescent="0.3">
      <c r="A108" s="308"/>
      <c r="B108" s="283"/>
      <c r="C108" s="283"/>
      <c r="D108" s="287"/>
      <c r="E108" s="283"/>
      <c r="F108" s="89">
        <f t="shared" si="0"/>
        <v>0</v>
      </c>
      <c r="G108" s="125" t="s">
        <v>353</v>
      </c>
      <c r="I108" s="125"/>
    </row>
    <row r="109" spans="1:9" s="112" customFormat="1" hidden="1" x14ac:dyDescent="0.3">
      <c r="A109" s="308"/>
      <c r="B109" s="283"/>
      <c r="C109" s="283"/>
      <c r="D109" s="287"/>
      <c r="E109" s="283"/>
      <c r="F109" s="89">
        <f t="shared" si="0"/>
        <v>0</v>
      </c>
      <c r="G109" s="125" t="s">
        <v>353</v>
      </c>
      <c r="I109" s="125"/>
    </row>
    <row r="110" spans="1:9" s="112" customFormat="1" hidden="1" x14ac:dyDescent="0.3">
      <c r="A110" s="308"/>
      <c r="B110" s="283"/>
      <c r="C110" s="283"/>
      <c r="D110" s="287"/>
      <c r="E110" s="283"/>
      <c r="F110" s="89">
        <f t="shared" si="0"/>
        <v>0</v>
      </c>
      <c r="G110" s="125" t="s">
        <v>353</v>
      </c>
      <c r="I110" s="125"/>
    </row>
    <row r="111" spans="1:9" s="112" customFormat="1" hidden="1" x14ac:dyDescent="0.3">
      <c r="A111" s="308"/>
      <c r="B111" s="283"/>
      <c r="C111" s="283"/>
      <c r="D111" s="287"/>
      <c r="E111" s="283"/>
      <c r="F111" s="89">
        <f t="shared" si="0"/>
        <v>0</v>
      </c>
      <c r="G111" s="125" t="s">
        <v>353</v>
      </c>
      <c r="I111" s="125"/>
    </row>
    <row r="112" spans="1:9" s="112" customFormat="1" hidden="1" x14ac:dyDescent="0.3">
      <c r="A112" s="308"/>
      <c r="B112" s="283"/>
      <c r="C112" s="283"/>
      <c r="D112" s="287"/>
      <c r="E112" s="283"/>
      <c r="F112" s="89">
        <f t="shared" si="0"/>
        <v>0</v>
      </c>
      <c r="G112" s="125" t="s">
        <v>353</v>
      </c>
      <c r="I112" s="125"/>
    </row>
    <row r="113" spans="1:9" s="112" customFormat="1" hidden="1" x14ac:dyDescent="0.3">
      <c r="A113" s="308"/>
      <c r="B113" s="283"/>
      <c r="C113" s="283"/>
      <c r="D113" s="287"/>
      <c r="E113" s="283"/>
      <c r="F113" s="89">
        <f t="shared" si="0"/>
        <v>0</v>
      </c>
      <c r="G113" s="125" t="s">
        <v>353</v>
      </c>
      <c r="I113" s="125"/>
    </row>
    <row r="114" spans="1:9" s="112" customFormat="1" hidden="1" x14ac:dyDescent="0.3">
      <c r="A114" s="308"/>
      <c r="B114" s="283"/>
      <c r="C114" s="283"/>
      <c r="D114" s="287"/>
      <c r="E114" s="283"/>
      <c r="F114" s="89">
        <f t="shared" si="0"/>
        <v>0</v>
      </c>
      <c r="G114" s="125" t="s">
        <v>353</v>
      </c>
      <c r="I114" s="125"/>
    </row>
    <row r="115" spans="1:9" s="112" customFormat="1" hidden="1" x14ac:dyDescent="0.3">
      <c r="A115" s="308"/>
      <c r="B115" s="283"/>
      <c r="C115" s="283"/>
      <c r="D115" s="287"/>
      <c r="E115" s="283"/>
      <c r="F115" s="89">
        <f t="shared" si="0"/>
        <v>0</v>
      </c>
      <c r="G115" s="125" t="s">
        <v>353</v>
      </c>
      <c r="I115" s="125"/>
    </row>
    <row r="116" spans="1:9" s="112" customFormat="1" hidden="1" x14ac:dyDescent="0.3">
      <c r="A116" s="308"/>
      <c r="B116" s="283"/>
      <c r="C116" s="283"/>
      <c r="D116" s="287"/>
      <c r="E116" s="283"/>
      <c r="F116" s="89">
        <f t="shared" si="0"/>
        <v>0</v>
      </c>
      <c r="G116" s="125" t="s">
        <v>353</v>
      </c>
      <c r="I116" s="125"/>
    </row>
    <row r="117" spans="1:9" s="112" customFormat="1" hidden="1" x14ac:dyDescent="0.3">
      <c r="A117" s="308"/>
      <c r="B117" s="283"/>
      <c r="C117" s="283"/>
      <c r="D117" s="287"/>
      <c r="E117" s="283"/>
      <c r="F117" s="89">
        <f t="shared" si="0"/>
        <v>0</v>
      </c>
      <c r="G117" s="125" t="s">
        <v>353</v>
      </c>
      <c r="I117" s="125"/>
    </row>
    <row r="118" spans="1:9" s="112" customFormat="1" hidden="1" x14ac:dyDescent="0.3">
      <c r="A118" s="308"/>
      <c r="B118" s="283"/>
      <c r="C118" s="283"/>
      <c r="D118" s="287"/>
      <c r="E118" s="283"/>
      <c r="F118" s="89">
        <f t="shared" si="0"/>
        <v>0</v>
      </c>
      <c r="G118" s="125" t="s">
        <v>353</v>
      </c>
      <c r="I118" s="125"/>
    </row>
    <row r="119" spans="1:9" s="112" customFormat="1" hidden="1" x14ac:dyDescent="0.3">
      <c r="A119" s="308"/>
      <c r="B119" s="283"/>
      <c r="C119" s="283"/>
      <c r="D119" s="287"/>
      <c r="E119" s="283"/>
      <c r="F119" s="89">
        <f t="shared" si="0"/>
        <v>0</v>
      </c>
      <c r="G119" s="125" t="s">
        <v>353</v>
      </c>
      <c r="I119" s="125"/>
    </row>
    <row r="120" spans="1:9" s="112" customFormat="1" hidden="1" x14ac:dyDescent="0.3">
      <c r="A120" s="308"/>
      <c r="B120" s="283"/>
      <c r="C120" s="283"/>
      <c r="D120" s="287"/>
      <c r="E120" s="283"/>
      <c r="F120" s="89">
        <f t="shared" si="0"/>
        <v>0</v>
      </c>
      <c r="G120" s="125" t="s">
        <v>353</v>
      </c>
      <c r="I120" s="125"/>
    </row>
    <row r="121" spans="1:9" s="112" customFormat="1" hidden="1" x14ac:dyDescent="0.3">
      <c r="A121" s="308"/>
      <c r="B121" s="283"/>
      <c r="C121" s="283"/>
      <c r="D121" s="287"/>
      <c r="E121" s="283"/>
      <c r="F121" s="89">
        <f t="shared" si="0"/>
        <v>0</v>
      </c>
      <c r="G121" s="125" t="s">
        <v>353</v>
      </c>
      <c r="I121" s="125"/>
    </row>
    <row r="122" spans="1:9" s="112" customFormat="1" hidden="1" x14ac:dyDescent="0.3">
      <c r="A122" s="308"/>
      <c r="B122" s="283"/>
      <c r="C122" s="283"/>
      <c r="D122" s="287"/>
      <c r="E122" s="283"/>
      <c r="F122" s="89">
        <f t="shared" si="0"/>
        <v>0</v>
      </c>
      <c r="G122" s="125" t="s">
        <v>353</v>
      </c>
      <c r="I122" s="125"/>
    </row>
    <row r="123" spans="1:9" s="112" customFormat="1" hidden="1" x14ac:dyDescent="0.3">
      <c r="A123" s="308"/>
      <c r="B123" s="283"/>
      <c r="C123" s="283"/>
      <c r="D123" s="287"/>
      <c r="E123" s="283"/>
      <c r="F123" s="89">
        <f t="shared" si="0"/>
        <v>0</v>
      </c>
      <c r="G123" s="125" t="s">
        <v>353</v>
      </c>
      <c r="I123" s="125"/>
    </row>
    <row r="124" spans="1:9" s="112" customFormat="1" hidden="1" x14ac:dyDescent="0.3">
      <c r="A124" s="308"/>
      <c r="B124" s="283"/>
      <c r="C124" s="283"/>
      <c r="D124" s="287"/>
      <c r="E124" s="283"/>
      <c r="F124" s="89">
        <f t="shared" si="0"/>
        <v>0</v>
      </c>
      <c r="G124" s="125" t="s">
        <v>353</v>
      </c>
      <c r="I124" s="125"/>
    </row>
    <row r="125" spans="1:9" s="112" customFormat="1" hidden="1" x14ac:dyDescent="0.3">
      <c r="A125" s="308"/>
      <c r="B125" s="283"/>
      <c r="C125" s="283"/>
      <c r="D125" s="287"/>
      <c r="E125" s="283"/>
      <c r="F125" s="89">
        <f t="shared" si="0"/>
        <v>0</v>
      </c>
      <c r="G125" s="125" t="s">
        <v>353</v>
      </c>
      <c r="I125" s="125"/>
    </row>
    <row r="126" spans="1:9" s="112" customFormat="1" hidden="1" x14ac:dyDescent="0.3">
      <c r="A126" s="308"/>
      <c r="B126" s="283"/>
      <c r="C126" s="283"/>
      <c r="D126" s="287"/>
      <c r="E126" s="283"/>
      <c r="F126" s="89">
        <f t="shared" si="0"/>
        <v>0</v>
      </c>
      <c r="G126" s="125" t="s">
        <v>353</v>
      </c>
      <c r="I126" s="125"/>
    </row>
    <row r="127" spans="1:9" s="112" customFormat="1" hidden="1" x14ac:dyDescent="0.3">
      <c r="A127" s="308"/>
      <c r="B127" s="283"/>
      <c r="C127" s="283"/>
      <c r="D127" s="287"/>
      <c r="E127" s="283"/>
      <c r="F127" s="89">
        <f t="shared" si="0"/>
        <v>0</v>
      </c>
      <c r="G127" s="125" t="s">
        <v>353</v>
      </c>
      <c r="I127" s="125"/>
    </row>
    <row r="128" spans="1:9" s="112" customFormat="1" hidden="1" x14ac:dyDescent="0.3">
      <c r="A128" s="308"/>
      <c r="B128" s="283"/>
      <c r="C128" s="283"/>
      <c r="D128" s="287"/>
      <c r="E128" s="283"/>
      <c r="F128" s="89">
        <f t="shared" si="0"/>
        <v>0</v>
      </c>
      <c r="G128" s="125" t="s">
        <v>353</v>
      </c>
      <c r="I128" s="125"/>
    </row>
    <row r="129" spans="1:9" s="112" customFormat="1" hidden="1" x14ac:dyDescent="0.3">
      <c r="A129" s="308"/>
      <c r="B129" s="283"/>
      <c r="C129" s="283"/>
      <c r="D129" s="287"/>
      <c r="E129" s="283"/>
      <c r="F129" s="89">
        <f t="shared" si="0"/>
        <v>0</v>
      </c>
      <c r="G129" s="125" t="s">
        <v>353</v>
      </c>
      <c r="I129" s="125"/>
    </row>
    <row r="130" spans="1:9" s="112" customFormat="1" hidden="1" x14ac:dyDescent="0.3">
      <c r="A130" s="308"/>
      <c r="B130" s="283"/>
      <c r="C130" s="283"/>
      <c r="D130" s="287"/>
      <c r="E130" s="283"/>
      <c r="F130" s="89">
        <f t="shared" si="0"/>
        <v>0</v>
      </c>
      <c r="G130" s="125" t="s">
        <v>353</v>
      </c>
      <c r="I130" s="125"/>
    </row>
    <row r="131" spans="1:9" s="112" customFormat="1" hidden="1" x14ac:dyDescent="0.3">
      <c r="A131" s="308"/>
      <c r="B131" s="283"/>
      <c r="C131" s="283"/>
      <c r="D131" s="287"/>
      <c r="E131" s="283"/>
      <c r="F131" s="89">
        <f t="shared" si="0"/>
        <v>0</v>
      </c>
      <c r="G131" s="125" t="s">
        <v>353</v>
      </c>
      <c r="I131" s="125"/>
    </row>
    <row r="132" spans="1:9" s="112" customFormat="1" hidden="1" x14ac:dyDescent="0.3">
      <c r="A132" s="308"/>
      <c r="B132" s="283"/>
      <c r="C132" s="283"/>
      <c r="D132" s="287"/>
      <c r="E132" s="283"/>
      <c r="F132" s="89">
        <f t="shared" si="0"/>
        <v>0</v>
      </c>
      <c r="G132" s="125" t="s">
        <v>353</v>
      </c>
      <c r="I132" s="125"/>
    </row>
    <row r="133" spans="1:9" s="112" customFormat="1" hidden="1" x14ac:dyDescent="0.3">
      <c r="A133" s="308"/>
      <c r="B133" s="283"/>
      <c r="C133" s="283"/>
      <c r="D133" s="287"/>
      <c r="E133" s="283"/>
      <c r="F133" s="89">
        <f t="shared" si="0"/>
        <v>0</v>
      </c>
      <c r="G133" s="125" t="s">
        <v>353</v>
      </c>
      <c r="I133" s="125"/>
    </row>
    <row r="134" spans="1:9" s="112" customFormat="1" hidden="1" x14ac:dyDescent="0.3">
      <c r="A134" s="308"/>
      <c r="B134" s="283"/>
      <c r="C134" s="283"/>
      <c r="D134" s="287"/>
      <c r="E134" s="283"/>
      <c r="F134" s="89">
        <f t="shared" si="0"/>
        <v>0</v>
      </c>
      <c r="G134" s="125" t="s">
        <v>353</v>
      </c>
      <c r="I134" s="125"/>
    </row>
    <row r="135" spans="1:9" s="112" customFormat="1" x14ac:dyDescent="0.3">
      <c r="A135" s="308" t="s">
        <v>64</v>
      </c>
      <c r="B135" s="283">
        <v>3</v>
      </c>
      <c r="C135" s="283" t="s">
        <v>325</v>
      </c>
      <c r="D135" s="287">
        <f t="shared" ref="D135:D140" ca="1" si="2">RAND()*400000</f>
        <v>15144.48564403481</v>
      </c>
      <c r="E135" s="283">
        <v>7</v>
      </c>
      <c r="F135" s="315">
        <f ca="1">ROUND(+B135*D135*E135,2)</f>
        <v>318034.2</v>
      </c>
      <c r="G135" s="125" t="s">
        <v>353</v>
      </c>
      <c r="I135" s="125"/>
    </row>
    <row r="136" spans="1:9" s="112" customFormat="1" x14ac:dyDescent="0.3">
      <c r="A136" s="307"/>
      <c r="B136" s="100"/>
      <c r="C136" s="100"/>
      <c r="D136" s="147"/>
      <c r="E136" s="220" t="s">
        <v>42</v>
      </c>
      <c r="F136" s="221">
        <f ca="1">ROUND(SUBTOTAL(109,F6:F135),2)</f>
        <v>17065828.059999999</v>
      </c>
      <c r="G136" s="125" t="s">
        <v>353</v>
      </c>
      <c r="I136" s="128" t="s">
        <v>357</v>
      </c>
    </row>
    <row r="137" spans="1:9" s="112" customFormat="1" x14ac:dyDescent="0.3">
      <c r="A137" s="307"/>
      <c r="B137" s="100"/>
      <c r="C137" s="100"/>
      <c r="D137" s="147"/>
      <c r="E137" s="100"/>
      <c r="F137" s="316"/>
      <c r="G137" s="125" t="s">
        <v>354</v>
      </c>
    </row>
    <row r="138" spans="1:9" s="112" customFormat="1" x14ac:dyDescent="0.3">
      <c r="A138" s="308" t="s">
        <v>332</v>
      </c>
      <c r="B138" s="283">
        <v>3</v>
      </c>
      <c r="C138" s="283" t="s">
        <v>325</v>
      </c>
      <c r="D138" s="287">
        <f t="shared" ca="1" si="2"/>
        <v>325861.85877463309</v>
      </c>
      <c r="E138" s="283">
        <v>7</v>
      </c>
      <c r="F138" s="89">
        <f ca="1">ROUND(+B138*D138*E138,2)</f>
        <v>6843099.0300000003</v>
      </c>
      <c r="G138" s="125" t="s">
        <v>354</v>
      </c>
    </row>
    <row r="139" spans="1:9" s="112" customFormat="1" x14ac:dyDescent="0.3">
      <c r="A139" s="308" t="s">
        <v>362</v>
      </c>
      <c r="B139" s="283">
        <v>3</v>
      </c>
      <c r="C139" s="283" t="s">
        <v>325</v>
      </c>
      <c r="D139" s="287">
        <f t="shared" ca="1" si="2"/>
        <v>286618.66272100311</v>
      </c>
      <c r="E139" s="283">
        <v>7</v>
      </c>
      <c r="F139" s="89">
        <f t="shared" ref="F139:F266" ca="1" si="3">ROUND(+B139*D139*E139,2)</f>
        <v>6018991.9199999999</v>
      </c>
      <c r="G139" s="125" t="s">
        <v>354</v>
      </c>
      <c r="I139" s="125"/>
    </row>
    <row r="140" spans="1:9" s="112" customFormat="1" x14ac:dyDescent="0.3">
      <c r="A140" s="308" t="s">
        <v>363</v>
      </c>
      <c r="B140" s="283">
        <v>3</v>
      </c>
      <c r="C140" s="283" t="s">
        <v>325</v>
      </c>
      <c r="D140" s="287">
        <f t="shared" ca="1" si="2"/>
        <v>144968.77779043044</v>
      </c>
      <c r="E140" s="283">
        <v>7</v>
      </c>
      <c r="F140" s="89">
        <f t="shared" ca="1" si="3"/>
        <v>3044344.33</v>
      </c>
      <c r="G140" s="125" t="s">
        <v>354</v>
      </c>
      <c r="I140" s="125"/>
    </row>
    <row r="141" spans="1:9" s="112" customFormat="1" hidden="1" x14ac:dyDescent="0.3">
      <c r="A141" s="308"/>
      <c r="B141" s="283"/>
      <c r="C141" s="283"/>
      <c r="D141" s="287"/>
      <c r="E141" s="283"/>
      <c r="F141" s="89">
        <f t="shared" si="3"/>
        <v>0</v>
      </c>
      <c r="G141" s="125" t="s">
        <v>354</v>
      </c>
      <c r="I141" s="125"/>
    </row>
    <row r="142" spans="1:9" s="112" customFormat="1" hidden="1" x14ac:dyDescent="0.3">
      <c r="A142" s="308"/>
      <c r="B142" s="283"/>
      <c r="C142" s="283"/>
      <c r="D142" s="287"/>
      <c r="E142" s="283"/>
      <c r="F142" s="89">
        <f t="shared" si="3"/>
        <v>0</v>
      </c>
      <c r="G142" s="125" t="s">
        <v>354</v>
      </c>
      <c r="I142" s="125"/>
    </row>
    <row r="143" spans="1:9" s="112" customFormat="1" hidden="1" x14ac:dyDescent="0.3">
      <c r="A143" s="308"/>
      <c r="B143" s="283"/>
      <c r="C143" s="283"/>
      <c r="D143" s="287"/>
      <c r="E143" s="283"/>
      <c r="F143" s="89">
        <f t="shared" si="3"/>
        <v>0</v>
      </c>
      <c r="G143" s="125" t="s">
        <v>354</v>
      </c>
      <c r="I143" s="125"/>
    </row>
    <row r="144" spans="1:9" s="112" customFormat="1" hidden="1" x14ac:dyDescent="0.3">
      <c r="A144" s="308"/>
      <c r="B144" s="283"/>
      <c r="C144" s="283"/>
      <c r="D144" s="287"/>
      <c r="E144" s="283"/>
      <c r="F144" s="89">
        <f t="shared" si="3"/>
        <v>0</v>
      </c>
      <c r="G144" s="125" t="s">
        <v>354</v>
      </c>
      <c r="I144" s="125"/>
    </row>
    <row r="145" spans="1:9" s="112" customFormat="1" hidden="1" x14ac:dyDescent="0.3">
      <c r="A145" s="308"/>
      <c r="B145" s="283"/>
      <c r="C145" s="283"/>
      <c r="D145" s="287"/>
      <c r="E145" s="283"/>
      <c r="F145" s="89">
        <f t="shared" si="3"/>
        <v>0</v>
      </c>
      <c r="G145" s="125" t="s">
        <v>354</v>
      </c>
      <c r="I145" s="125"/>
    </row>
    <row r="146" spans="1:9" s="112" customFormat="1" hidden="1" x14ac:dyDescent="0.3">
      <c r="A146" s="308"/>
      <c r="B146" s="283"/>
      <c r="C146" s="283"/>
      <c r="D146" s="287"/>
      <c r="E146" s="283"/>
      <c r="F146" s="89">
        <f t="shared" si="3"/>
        <v>0</v>
      </c>
      <c r="G146" s="125" t="s">
        <v>354</v>
      </c>
      <c r="I146" s="125"/>
    </row>
    <row r="147" spans="1:9" s="112" customFormat="1" hidden="1" x14ac:dyDescent="0.3">
      <c r="A147" s="308"/>
      <c r="B147" s="283"/>
      <c r="C147" s="283"/>
      <c r="D147" s="287"/>
      <c r="E147" s="283"/>
      <c r="F147" s="89">
        <f t="shared" si="3"/>
        <v>0</v>
      </c>
      <c r="G147" s="125" t="s">
        <v>354</v>
      </c>
      <c r="I147" s="125"/>
    </row>
    <row r="148" spans="1:9" s="112" customFormat="1" hidden="1" x14ac:dyDescent="0.3">
      <c r="A148" s="308"/>
      <c r="B148" s="283"/>
      <c r="C148" s="283"/>
      <c r="D148" s="287"/>
      <c r="E148" s="283"/>
      <c r="F148" s="89">
        <f t="shared" si="3"/>
        <v>0</v>
      </c>
      <c r="G148" s="125" t="s">
        <v>354</v>
      </c>
      <c r="I148" s="125"/>
    </row>
    <row r="149" spans="1:9" s="112" customFormat="1" hidden="1" x14ac:dyDescent="0.3">
      <c r="A149" s="308"/>
      <c r="B149" s="283"/>
      <c r="C149" s="283"/>
      <c r="D149" s="287"/>
      <c r="E149" s="283"/>
      <c r="F149" s="89">
        <f t="shared" si="3"/>
        <v>0</v>
      </c>
      <c r="G149" s="125" t="s">
        <v>354</v>
      </c>
      <c r="I149" s="125"/>
    </row>
    <row r="150" spans="1:9" s="112" customFormat="1" hidden="1" x14ac:dyDescent="0.3">
      <c r="A150" s="308"/>
      <c r="B150" s="283"/>
      <c r="C150" s="283"/>
      <c r="D150" s="287"/>
      <c r="E150" s="283"/>
      <c r="F150" s="89">
        <f t="shared" si="3"/>
        <v>0</v>
      </c>
      <c r="G150" s="125" t="s">
        <v>354</v>
      </c>
      <c r="I150" s="125"/>
    </row>
    <row r="151" spans="1:9" s="112" customFormat="1" hidden="1" x14ac:dyDescent="0.3">
      <c r="A151" s="308"/>
      <c r="B151" s="283"/>
      <c r="C151" s="283"/>
      <c r="D151" s="287"/>
      <c r="E151" s="283"/>
      <c r="F151" s="89">
        <f t="shared" si="3"/>
        <v>0</v>
      </c>
      <c r="G151" s="125" t="s">
        <v>354</v>
      </c>
      <c r="I151" s="125"/>
    </row>
    <row r="152" spans="1:9" s="112" customFormat="1" hidden="1" x14ac:dyDescent="0.3">
      <c r="A152" s="308"/>
      <c r="B152" s="283"/>
      <c r="C152" s="283"/>
      <c r="D152" s="287"/>
      <c r="E152" s="283"/>
      <c r="F152" s="89">
        <f t="shared" si="3"/>
        <v>0</v>
      </c>
      <c r="G152" s="125" t="s">
        <v>354</v>
      </c>
      <c r="I152" s="125"/>
    </row>
    <row r="153" spans="1:9" s="112" customFormat="1" hidden="1" x14ac:dyDescent="0.3">
      <c r="A153" s="308"/>
      <c r="B153" s="283"/>
      <c r="C153" s="283"/>
      <c r="D153" s="287"/>
      <c r="E153" s="283"/>
      <c r="F153" s="89">
        <f t="shared" si="3"/>
        <v>0</v>
      </c>
      <c r="G153" s="125" t="s">
        <v>354</v>
      </c>
      <c r="I153" s="125"/>
    </row>
    <row r="154" spans="1:9" s="112" customFormat="1" hidden="1" x14ac:dyDescent="0.3">
      <c r="A154" s="308"/>
      <c r="B154" s="283"/>
      <c r="C154" s="283"/>
      <c r="D154" s="287"/>
      <c r="E154" s="283"/>
      <c r="F154" s="89">
        <f t="shared" si="3"/>
        <v>0</v>
      </c>
      <c r="G154" s="125" t="s">
        <v>354</v>
      </c>
      <c r="I154" s="125"/>
    </row>
    <row r="155" spans="1:9" s="112" customFormat="1" hidden="1" x14ac:dyDescent="0.3">
      <c r="A155" s="308"/>
      <c r="B155" s="283"/>
      <c r="C155" s="283"/>
      <c r="D155" s="287"/>
      <c r="E155" s="283"/>
      <c r="F155" s="89">
        <f t="shared" si="3"/>
        <v>0</v>
      </c>
      <c r="G155" s="125" t="s">
        <v>354</v>
      </c>
      <c r="I155" s="125"/>
    </row>
    <row r="156" spans="1:9" s="112" customFormat="1" hidden="1" x14ac:dyDescent="0.3">
      <c r="A156" s="308"/>
      <c r="B156" s="283"/>
      <c r="C156" s="283"/>
      <c r="D156" s="287"/>
      <c r="E156" s="283"/>
      <c r="F156" s="89">
        <f t="shared" si="3"/>
        <v>0</v>
      </c>
      <c r="G156" s="125" t="s">
        <v>354</v>
      </c>
      <c r="I156" s="125"/>
    </row>
    <row r="157" spans="1:9" s="112" customFormat="1" hidden="1" x14ac:dyDescent="0.3">
      <c r="A157" s="308"/>
      <c r="B157" s="283"/>
      <c r="C157" s="283"/>
      <c r="D157" s="287"/>
      <c r="E157" s="283"/>
      <c r="F157" s="89">
        <f t="shared" si="3"/>
        <v>0</v>
      </c>
      <c r="G157" s="125" t="s">
        <v>354</v>
      </c>
      <c r="I157" s="125"/>
    </row>
    <row r="158" spans="1:9" s="112" customFormat="1" hidden="1" x14ac:dyDescent="0.3">
      <c r="A158" s="308"/>
      <c r="B158" s="283"/>
      <c r="C158" s="283"/>
      <c r="D158" s="287"/>
      <c r="E158" s="283"/>
      <c r="F158" s="89">
        <f t="shared" si="3"/>
        <v>0</v>
      </c>
      <c r="G158" s="125" t="s">
        <v>354</v>
      </c>
      <c r="I158" s="125"/>
    </row>
    <row r="159" spans="1:9" s="112" customFormat="1" hidden="1" x14ac:dyDescent="0.3">
      <c r="A159" s="308"/>
      <c r="B159" s="283"/>
      <c r="C159" s="283"/>
      <c r="D159" s="287"/>
      <c r="E159" s="283"/>
      <c r="F159" s="89">
        <f t="shared" si="3"/>
        <v>0</v>
      </c>
      <c r="G159" s="125" t="s">
        <v>354</v>
      </c>
      <c r="I159" s="125"/>
    </row>
    <row r="160" spans="1:9" s="112" customFormat="1" hidden="1" x14ac:dyDescent="0.3">
      <c r="A160" s="308"/>
      <c r="B160" s="283"/>
      <c r="C160" s="283"/>
      <c r="D160" s="287"/>
      <c r="E160" s="283"/>
      <c r="F160" s="89">
        <f t="shared" si="3"/>
        <v>0</v>
      </c>
      <c r="G160" s="125" t="s">
        <v>354</v>
      </c>
      <c r="I160" s="125"/>
    </row>
    <row r="161" spans="1:9" s="112" customFormat="1" hidden="1" x14ac:dyDescent="0.3">
      <c r="A161" s="308"/>
      <c r="B161" s="283"/>
      <c r="C161" s="283"/>
      <c r="D161" s="287"/>
      <c r="E161" s="283"/>
      <c r="F161" s="89">
        <f t="shared" si="3"/>
        <v>0</v>
      </c>
      <c r="G161" s="125" t="s">
        <v>354</v>
      </c>
      <c r="I161" s="125"/>
    </row>
    <row r="162" spans="1:9" s="112" customFormat="1" hidden="1" x14ac:dyDescent="0.3">
      <c r="A162" s="308"/>
      <c r="B162" s="283"/>
      <c r="C162" s="283"/>
      <c r="D162" s="287"/>
      <c r="E162" s="283"/>
      <c r="F162" s="89">
        <f t="shared" si="3"/>
        <v>0</v>
      </c>
      <c r="G162" s="125" t="s">
        <v>354</v>
      </c>
      <c r="I162" s="125"/>
    </row>
    <row r="163" spans="1:9" s="112" customFormat="1" hidden="1" x14ac:dyDescent="0.3">
      <c r="A163" s="308"/>
      <c r="B163" s="283"/>
      <c r="C163" s="283"/>
      <c r="D163" s="287"/>
      <c r="E163" s="283"/>
      <c r="F163" s="89">
        <f t="shared" si="3"/>
        <v>0</v>
      </c>
      <c r="G163" s="125" t="s">
        <v>354</v>
      </c>
      <c r="I163" s="125"/>
    </row>
    <row r="164" spans="1:9" s="112" customFormat="1" hidden="1" x14ac:dyDescent="0.3">
      <c r="A164" s="308"/>
      <c r="B164" s="283"/>
      <c r="C164" s="283"/>
      <c r="D164" s="287"/>
      <c r="E164" s="283"/>
      <c r="F164" s="89">
        <f t="shared" si="3"/>
        <v>0</v>
      </c>
      <c r="G164" s="125" t="s">
        <v>354</v>
      </c>
      <c r="I164" s="125"/>
    </row>
    <row r="165" spans="1:9" s="112" customFormat="1" hidden="1" x14ac:dyDescent="0.3">
      <c r="A165" s="308"/>
      <c r="B165" s="283"/>
      <c r="C165" s="283"/>
      <c r="D165" s="287"/>
      <c r="E165" s="283"/>
      <c r="F165" s="89">
        <f t="shared" si="3"/>
        <v>0</v>
      </c>
      <c r="G165" s="125" t="s">
        <v>354</v>
      </c>
      <c r="I165" s="125"/>
    </row>
    <row r="166" spans="1:9" s="112" customFormat="1" hidden="1" x14ac:dyDescent="0.3">
      <c r="A166" s="308"/>
      <c r="B166" s="283"/>
      <c r="C166" s="283"/>
      <c r="D166" s="287"/>
      <c r="E166" s="283"/>
      <c r="F166" s="89">
        <f t="shared" si="3"/>
        <v>0</v>
      </c>
      <c r="G166" s="125" t="s">
        <v>354</v>
      </c>
      <c r="I166" s="125"/>
    </row>
    <row r="167" spans="1:9" s="112" customFormat="1" hidden="1" x14ac:dyDescent="0.3">
      <c r="A167" s="308"/>
      <c r="B167" s="283"/>
      <c r="C167" s="283"/>
      <c r="D167" s="287"/>
      <c r="E167" s="283"/>
      <c r="F167" s="89">
        <f t="shared" si="3"/>
        <v>0</v>
      </c>
      <c r="G167" s="125" t="s">
        <v>354</v>
      </c>
      <c r="I167" s="125"/>
    </row>
    <row r="168" spans="1:9" s="112" customFormat="1" hidden="1" x14ac:dyDescent="0.3">
      <c r="A168" s="308"/>
      <c r="B168" s="283"/>
      <c r="C168" s="283"/>
      <c r="D168" s="287"/>
      <c r="E168" s="283"/>
      <c r="F168" s="89">
        <f t="shared" si="3"/>
        <v>0</v>
      </c>
      <c r="G168" s="125" t="s">
        <v>354</v>
      </c>
      <c r="I168" s="125"/>
    </row>
    <row r="169" spans="1:9" s="112" customFormat="1" hidden="1" x14ac:dyDescent="0.3">
      <c r="A169" s="308"/>
      <c r="B169" s="283"/>
      <c r="C169" s="283"/>
      <c r="D169" s="287"/>
      <c r="E169" s="283"/>
      <c r="F169" s="89">
        <f t="shared" si="3"/>
        <v>0</v>
      </c>
      <c r="G169" s="125" t="s">
        <v>354</v>
      </c>
      <c r="I169" s="125"/>
    </row>
    <row r="170" spans="1:9" s="112" customFormat="1" hidden="1" x14ac:dyDescent="0.3">
      <c r="A170" s="308"/>
      <c r="B170" s="283"/>
      <c r="C170" s="283"/>
      <c r="D170" s="287"/>
      <c r="E170" s="283"/>
      <c r="F170" s="89">
        <f t="shared" si="3"/>
        <v>0</v>
      </c>
      <c r="G170" s="125" t="s">
        <v>354</v>
      </c>
      <c r="I170" s="125"/>
    </row>
    <row r="171" spans="1:9" s="112" customFormat="1" hidden="1" x14ac:dyDescent="0.3">
      <c r="A171" s="308"/>
      <c r="B171" s="283"/>
      <c r="C171" s="283"/>
      <c r="D171" s="287"/>
      <c r="E171" s="283"/>
      <c r="F171" s="89">
        <f t="shared" si="3"/>
        <v>0</v>
      </c>
      <c r="G171" s="125" t="s">
        <v>354</v>
      </c>
      <c r="I171" s="125"/>
    </row>
    <row r="172" spans="1:9" s="112" customFormat="1" hidden="1" x14ac:dyDescent="0.3">
      <c r="A172" s="308"/>
      <c r="B172" s="283"/>
      <c r="C172" s="283"/>
      <c r="D172" s="287"/>
      <c r="E172" s="283"/>
      <c r="F172" s="89">
        <f t="shared" si="3"/>
        <v>0</v>
      </c>
      <c r="G172" s="125" t="s">
        <v>354</v>
      </c>
      <c r="I172" s="125"/>
    </row>
    <row r="173" spans="1:9" s="112" customFormat="1" hidden="1" x14ac:dyDescent="0.3">
      <c r="A173" s="308"/>
      <c r="B173" s="283"/>
      <c r="C173" s="283"/>
      <c r="D173" s="287"/>
      <c r="E173" s="283"/>
      <c r="F173" s="89">
        <f t="shared" si="3"/>
        <v>0</v>
      </c>
      <c r="G173" s="125" t="s">
        <v>354</v>
      </c>
      <c r="I173" s="125"/>
    </row>
    <row r="174" spans="1:9" s="112" customFormat="1" hidden="1" x14ac:dyDescent="0.3">
      <c r="A174" s="308"/>
      <c r="B174" s="283"/>
      <c r="C174" s="283"/>
      <c r="D174" s="287"/>
      <c r="E174" s="283"/>
      <c r="F174" s="89">
        <f t="shared" si="3"/>
        <v>0</v>
      </c>
      <c r="G174" s="125" t="s">
        <v>354</v>
      </c>
      <c r="I174" s="125"/>
    </row>
    <row r="175" spans="1:9" s="112" customFormat="1" hidden="1" x14ac:dyDescent="0.3">
      <c r="A175" s="308"/>
      <c r="B175" s="283"/>
      <c r="C175" s="283"/>
      <c r="D175" s="287"/>
      <c r="E175" s="283"/>
      <c r="F175" s="89">
        <f t="shared" si="3"/>
        <v>0</v>
      </c>
      <c r="G175" s="125" t="s">
        <v>354</v>
      </c>
      <c r="I175" s="125"/>
    </row>
    <row r="176" spans="1:9" s="112" customFormat="1" hidden="1" x14ac:dyDescent="0.3">
      <c r="A176" s="308"/>
      <c r="B176" s="283"/>
      <c r="C176" s="283"/>
      <c r="D176" s="287"/>
      <c r="E176" s="283"/>
      <c r="F176" s="89">
        <f t="shared" si="3"/>
        <v>0</v>
      </c>
      <c r="G176" s="125" t="s">
        <v>354</v>
      </c>
      <c r="I176" s="125"/>
    </row>
    <row r="177" spans="1:9" s="112" customFormat="1" hidden="1" x14ac:dyDescent="0.3">
      <c r="A177" s="308"/>
      <c r="B177" s="283"/>
      <c r="C177" s="283"/>
      <c r="D177" s="287"/>
      <c r="E177" s="283"/>
      <c r="F177" s="89">
        <f t="shared" si="3"/>
        <v>0</v>
      </c>
      <c r="G177" s="125" t="s">
        <v>354</v>
      </c>
      <c r="I177" s="125"/>
    </row>
    <row r="178" spans="1:9" s="112" customFormat="1" hidden="1" x14ac:dyDescent="0.3">
      <c r="A178" s="308"/>
      <c r="B178" s="283"/>
      <c r="C178" s="283"/>
      <c r="D178" s="287"/>
      <c r="E178" s="283"/>
      <c r="F178" s="89">
        <f t="shared" si="3"/>
        <v>0</v>
      </c>
      <c r="G178" s="125" t="s">
        <v>354</v>
      </c>
      <c r="I178" s="125"/>
    </row>
    <row r="179" spans="1:9" s="112" customFormat="1" hidden="1" x14ac:dyDescent="0.3">
      <c r="A179" s="308"/>
      <c r="B179" s="283"/>
      <c r="C179" s="283"/>
      <c r="D179" s="287"/>
      <c r="E179" s="283"/>
      <c r="F179" s="89">
        <f t="shared" si="3"/>
        <v>0</v>
      </c>
      <c r="G179" s="125" t="s">
        <v>354</v>
      </c>
      <c r="I179" s="125"/>
    </row>
    <row r="180" spans="1:9" s="112" customFormat="1" hidden="1" x14ac:dyDescent="0.3">
      <c r="A180" s="308"/>
      <c r="B180" s="283"/>
      <c r="C180" s="283"/>
      <c r="D180" s="287"/>
      <c r="E180" s="283"/>
      <c r="F180" s="89">
        <f t="shared" si="3"/>
        <v>0</v>
      </c>
      <c r="G180" s="125" t="s">
        <v>354</v>
      </c>
      <c r="I180" s="125"/>
    </row>
    <row r="181" spans="1:9" s="112" customFormat="1" hidden="1" x14ac:dyDescent="0.3">
      <c r="A181" s="308"/>
      <c r="B181" s="283"/>
      <c r="C181" s="283"/>
      <c r="D181" s="287"/>
      <c r="E181" s="283"/>
      <c r="F181" s="89">
        <f t="shared" si="3"/>
        <v>0</v>
      </c>
      <c r="G181" s="125" t="s">
        <v>354</v>
      </c>
      <c r="I181" s="125"/>
    </row>
    <row r="182" spans="1:9" s="112" customFormat="1" hidden="1" x14ac:dyDescent="0.3">
      <c r="A182" s="308"/>
      <c r="B182" s="283"/>
      <c r="C182" s="283"/>
      <c r="D182" s="287"/>
      <c r="E182" s="283"/>
      <c r="F182" s="89">
        <f t="shared" si="3"/>
        <v>0</v>
      </c>
      <c r="G182" s="125" t="s">
        <v>354</v>
      </c>
      <c r="I182" s="125"/>
    </row>
    <row r="183" spans="1:9" s="112" customFormat="1" hidden="1" x14ac:dyDescent="0.3">
      <c r="A183" s="308"/>
      <c r="B183" s="283"/>
      <c r="C183" s="283"/>
      <c r="D183" s="287"/>
      <c r="E183" s="283"/>
      <c r="F183" s="89">
        <f t="shared" si="3"/>
        <v>0</v>
      </c>
      <c r="G183" s="125" t="s">
        <v>354</v>
      </c>
      <c r="I183" s="125"/>
    </row>
    <row r="184" spans="1:9" s="112" customFormat="1" hidden="1" x14ac:dyDescent="0.3">
      <c r="A184" s="308"/>
      <c r="B184" s="283"/>
      <c r="C184" s="283"/>
      <c r="D184" s="287"/>
      <c r="E184" s="283"/>
      <c r="F184" s="89">
        <f t="shared" si="3"/>
        <v>0</v>
      </c>
      <c r="G184" s="125" t="s">
        <v>354</v>
      </c>
      <c r="I184" s="125"/>
    </row>
    <row r="185" spans="1:9" s="112" customFormat="1" hidden="1" x14ac:dyDescent="0.3">
      <c r="A185" s="308"/>
      <c r="B185" s="283"/>
      <c r="C185" s="283"/>
      <c r="D185" s="287"/>
      <c r="E185" s="283"/>
      <c r="F185" s="89">
        <f t="shared" si="3"/>
        <v>0</v>
      </c>
      <c r="G185" s="125" t="s">
        <v>354</v>
      </c>
      <c r="I185" s="125"/>
    </row>
    <row r="186" spans="1:9" s="112" customFormat="1" hidden="1" x14ac:dyDescent="0.3">
      <c r="A186" s="308"/>
      <c r="B186" s="283"/>
      <c r="C186" s="283"/>
      <c r="D186" s="287"/>
      <c r="E186" s="283"/>
      <c r="F186" s="89">
        <f t="shared" si="3"/>
        <v>0</v>
      </c>
      <c r="G186" s="125" t="s">
        <v>354</v>
      </c>
      <c r="I186" s="125"/>
    </row>
    <row r="187" spans="1:9" s="112" customFormat="1" hidden="1" x14ac:dyDescent="0.3">
      <c r="A187" s="308"/>
      <c r="B187" s="283"/>
      <c r="C187" s="283"/>
      <c r="D187" s="287"/>
      <c r="E187" s="283"/>
      <c r="F187" s="89">
        <f t="shared" si="3"/>
        <v>0</v>
      </c>
      <c r="G187" s="125" t="s">
        <v>354</v>
      </c>
      <c r="I187" s="125"/>
    </row>
    <row r="188" spans="1:9" s="112" customFormat="1" hidden="1" x14ac:dyDescent="0.3">
      <c r="A188" s="308"/>
      <c r="B188" s="283"/>
      <c r="C188" s="283"/>
      <c r="D188" s="287"/>
      <c r="E188" s="283"/>
      <c r="F188" s="89">
        <f t="shared" si="3"/>
        <v>0</v>
      </c>
      <c r="G188" s="125" t="s">
        <v>354</v>
      </c>
      <c r="I188" s="125"/>
    </row>
    <row r="189" spans="1:9" s="112" customFormat="1" hidden="1" x14ac:dyDescent="0.3">
      <c r="A189" s="308"/>
      <c r="B189" s="283"/>
      <c r="C189" s="283"/>
      <c r="D189" s="287"/>
      <c r="E189" s="283"/>
      <c r="F189" s="89">
        <f t="shared" si="3"/>
        <v>0</v>
      </c>
      <c r="G189" s="125" t="s">
        <v>354</v>
      </c>
      <c r="I189" s="125"/>
    </row>
    <row r="190" spans="1:9" s="112" customFormat="1" hidden="1" x14ac:dyDescent="0.3">
      <c r="A190" s="308"/>
      <c r="B190" s="283"/>
      <c r="C190" s="283"/>
      <c r="D190" s="287"/>
      <c r="E190" s="283"/>
      <c r="F190" s="89">
        <f t="shared" si="3"/>
        <v>0</v>
      </c>
      <c r="G190" s="125" t="s">
        <v>354</v>
      </c>
      <c r="I190" s="125"/>
    </row>
    <row r="191" spans="1:9" s="112" customFormat="1" hidden="1" x14ac:dyDescent="0.3">
      <c r="A191" s="308"/>
      <c r="B191" s="283"/>
      <c r="C191" s="283"/>
      <c r="D191" s="287"/>
      <c r="E191" s="283"/>
      <c r="F191" s="89">
        <f t="shared" si="3"/>
        <v>0</v>
      </c>
      <c r="G191" s="125" t="s">
        <v>354</v>
      </c>
      <c r="I191" s="125"/>
    </row>
    <row r="192" spans="1:9" s="112" customFormat="1" hidden="1" x14ac:dyDescent="0.3">
      <c r="A192" s="308"/>
      <c r="B192" s="283"/>
      <c r="C192" s="283"/>
      <c r="D192" s="287"/>
      <c r="E192" s="283"/>
      <c r="F192" s="89">
        <f t="shared" si="3"/>
        <v>0</v>
      </c>
      <c r="G192" s="125" t="s">
        <v>354</v>
      </c>
      <c r="I192" s="125"/>
    </row>
    <row r="193" spans="1:9" s="112" customFormat="1" hidden="1" x14ac:dyDescent="0.3">
      <c r="A193" s="308"/>
      <c r="B193" s="283"/>
      <c r="C193" s="283"/>
      <c r="D193" s="287"/>
      <c r="E193" s="283"/>
      <c r="F193" s="89">
        <f t="shared" si="3"/>
        <v>0</v>
      </c>
      <c r="G193" s="125" t="s">
        <v>354</v>
      </c>
      <c r="I193" s="125"/>
    </row>
    <row r="194" spans="1:9" s="112" customFormat="1" hidden="1" x14ac:dyDescent="0.3">
      <c r="A194" s="308"/>
      <c r="B194" s="283"/>
      <c r="C194" s="283"/>
      <c r="D194" s="287"/>
      <c r="E194" s="283"/>
      <c r="F194" s="89">
        <f t="shared" si="3"/>
        <v>0</v>
      </c>
      <c r="G194" s="125" t="s">
        <v>354</v>
      </c>
      <c r="I194" s="125"/>
    </row>
    <row r="195" spans="1:9" s="112" customFormat="1" hidden="1" x14ac:dyDescent="0.3">
      <c r="A195" s="308"/>
      <c r="B195" s="283"/>
      <c r="C195" s="283"/>
      <c r="D195" s="287"/>
      <c r="E195" s="283"/>
      <c r="F195" s="89">
        <f t="shared" si="3"/>
        <v>0</v>
      </c>
      <c r="G195" s="125" t="s">
        <v>354</v>
      </c>
      <c r="I195" s="125"/>
    </row>
    <row r="196" spans="1:9" s="112" customFormat="1" hidden="1" x14ac:dyDescent="0.3">
      <c r="A196" s="308"/>
      <c r="B196" s="283"/>
      <c r="C196" s="283"/>
      <c r="D196" s="287"/>
      <c r="E196" s="283"/>
      <c r="F196" s="89">
        <f t="shared" si="3"/>
        <v>0</v>
      </c>
      <c r="G196" s="125" t="s">
        <v>354</v>
      </c>
      <c r="I196" s="125"/>
    </row>
    <row r="197" spans="1:9" s="112" customFormat="1" hidden="1" x14ac:dyDescent="0.3">
      <c r="A197" s="308"/>
      <c r="B197" s="283"/>
      <c r="C197" s="283"/>
      <c r="D197" s="287"/>
      <c r="E197" s="283"/>
      <c r="F197" s="89">
        <f t="shared" si="3"/>
        <v>0</v>
      </c>
      <c r="G197" s="125" t="s">
        <v>354</v>
      </c>
      <c r="I197" s="125"/>
    </row>
    <row r="198" spans="1:9" s="112" customFormat="1" hidden="1" x14ac:dyDescent="0.3">
      <c r="A198" s="308"/>
      <c r="B198" s="283"/>
      <c r="C198" s="283"/>
      <c r="D198" s="287"/>
      <c r="E198" s="283"/>
      <c r="F198" s="89">
        <f t="shared" si="3"/>
        <v>0</v>
      </c>
      <c r="G198" s="125" t="s">
        <v>354</v>
      </c>
      <c r="I198" s="125"/>
    </row>
    <row r="199" spans="1:9" s="112" customFormat="1" hidden="1" x14ac:dyDescent="0.3">
      <c r="A199" s="308"/>
      <c r="B199" s="283"/>
      <c r="C199" s="283"/>
      <c r="D199" s="287"/>
      <c r="E199" s="283"/>
      <c r="F199" s="89">
        <f t="shared" si="3"/>
        <v>0</v>
      </c>
      <c r="G199" s="125" t="s">
        <v>354</v>
      </c>
      <c r="I199" s="125"/>
    </row>
    <row r="200" spans="1:9" s="112" customFormat="1" hidden="1" x14ac:dyDescent="0.3">
      <c r="A200" s="308"/>
      <c r="B200" s="283"/>
      <c r="C200" s="283"/>
      <c r="D200" s="287"/>
      <c r="E200" s="283"/>
      <c r="F200" s="89">
        <f t="shared" si="3"/>
        <v>0</v>
      </c>
      <c r="G200" s="125" t="s">
        <v>354</v>
      </c>
      <c r="I200" s="125"/>
    </row>
    <row r="201" spans="1:9" s="112" customFormat="1" hidden="1" x14ac:dyDescent="0.3">
      <c r="A201" s="308"/>
      <c r="B201" s="283"/>
      <c r="C201" s="283"/>
      <c r="D201" s="287"/>
      <c r="E201" s="283"/>
      <c r="F201" s="89">
        <f t="shared" si="3"/>
        <v>0</v>
      </c>
      <c r="G201" s="125" t="s">
        <v>354</v>
      </c>
      <c r="I201" s="125"/>
    </row>
    <row r="202" spans="1:9" s="112" customFormat="1" hidden="1" x14ac:dyDescent="0.3">
      <c r="A202" s="308"/>
      <c r="B202" s="283"/>
      <c r="C202" s="283"/>
      <c r="D202" s="287"/>
      <c r="E202" s="283"/>
      <c r="F202" s="89">
        <f t="shared" si="3"/>
        <v>0</v>
      </c>
      <c r="G202" s="125" t="s">
        <v>354</v>
      </c>
      <c r="I202" s="125"/>
    </row>
    <row r="203" spans="1:9" s="112" customFormat="1" hidden="1" x14ac:dyDescent="0.3">
      <c r="A203" s="308"/>
      <c r="B203" s="283"/>
      <c r="C203" s="283"/>
      <c r="D203" s="287"/>
      <c r="E203" s="283"/>
      <c r="F203" s="89">
        <f t="shared" si="3"/>
        <v>0</v>
      </c>
      <c r="G203" s="125" t="s">
        <v>354</v>
      </c>
      <c r="I203" s="125"/>
    </row>
    <row r="204" spans="1:9" s="112" customFormat="1" hidden="1" x14ac:dyDescent="0.3">
      <c r="A204" s="308"/>
      <c r="B204" s="283"/>
      <c r="C204" s="283"/>
      <c r="D204" s="287"/>
      <c r="E204" s="283"/>
      <c r="F204" s="89">
        <f t="shared" si="3"/>
        <v>0</v>
      </c>
      <c r="G204" s="125" t="s">
        <v>354</v>
      </c>
      <c r="I204" s="125"/>
    </row>
    <row r="205" spans="1:9" s="112" customFormat="1" hidden="1" x14ac:dyDescent="0.3">
      <c r="A205" s="308"/>
      <c r="B205" s="283"/>
      <c r="C205" s="283"/>
      <c r="D205" s="287"/>
      <c r="E205" s="283"/>
      <c r="F205" s="89">
        <f t="shared" si="3"/>
        <v>0</v>
      </c>
      <c r="G205" s="125" t="s">
        <v>354</v>
      </c>
      <c r="I205" s="125"/>
    </row>
    <row r="206" spans="1:9" s="112" customFormat="1" hidden="1" x14ac:dyDescent="0.3">
      <c r="A206" s="308"/>
      <c r="B206" s="283"/>
      <c r="C206" s="283"/>
      <c r="D206" s="287"/>
      <c r="E206" s="283"/>
      <c r="F206" s="89">
        <f t="shared" si="3"/>
        <v>0</v>
      </c>
      <c r="G206" s="125" t="s">
        <v>354</v>
      </c>
      <c r="I206" s="125"/>
    </row>
    <row r="207" spans="1:9" s="112" customFormat="1" hidden="1" x14ac:dyDescent="0.3">
      <c r="A207" s="308"/>
      <c r="B207" s="283"/>
      <c r="C207" s="283"/>
      <c r="D207" s="287"/>
      <c r="E207" s="283"/>
      <c r="F207" s="89">
        <f t="shared" si="3"/>
        <v>0</v>
      </c>
      <c r="G207" s="125" t="s">
        <v>354</v>
      </c>
      <c r="I207" s="125"/>
    </row>
    <row r="208" spans="1:9" s="112" customFormat="1" hidden="1" x14ac:dyDescent="0.3">
      <c r="A208" s="308"/>
      <c r="B208" s="283"/>
      <c r="C208" s="283"/>
      <c r="D208" s="287"/>
      <c r="E208" s="283"/>
      <c r="F208" s="89">
        <f t="shared" si="3"/>
        <v>0</v>
      </c>
      <c r="G208" s="125" t="s">
        <v>354</v>
      </c>
      <c r="I208" s="125"/>
    </row>
    <row r="209" spans="1:9" s="112" customFormat="1" hidden="1" x14ac:dyDescent="0.3">
      <c r="A209" s="308"/>
      <c r="B209" s="283"/>
      <c r="C209" s="283"/>
      <c r="D209" s="287"/>
      <c r="E209" s="283"/>
      <c r="F209" s="89">
        <f t="shared" si="3"/>
        <v>0</v>
      </c>
      <c r="G209" s="125" t="s">
        <v>354</v>
      </c>
      <c r="I209" s="125"/>
    </row>
    <row r="210" spans="1:9" s="112" customFormat="1" hidden="1" x14ac:dyDescent="0.3">
      <c r="A210" s="308"/>
      <c r="B210" s="283"/>
      <c r="C210" s="283"/>
      <c r="D210" s="287"/>
      <c r="E210" s="283"/>
      <c r="F210" s="89">
        <f t="shared" si="3"/>
        <v>0</v>
      </c>
      <c r="G210" s="125" t="s">
        <v>354</v>
      </c>
      <c r="I210" s="125"/>
    </row>
    <row r="211" spans="1:9" s="112" customFormat="1" hidden="1" x14ac:dyDescent="0.3">
      <c r="A211" s="308"/>
      <c r="B211" s="283"/>
      <c r="C211" s="283"/>
      <c r="D211" s="287"/>
      <c r="E211" s="283"/>
      <c r="F211" s="89">
        <f t="shared" si="3"/>
        <v>0</v>
      </c>
      <c r="G211" s="125" t="s">
        <v>354</v>
      </c>
      <c r="I211" s="125"/>
    </row>
    <row r="212" spans="1:9" s="112" customFormat="1" hidden="1" x14ac:dyDescent="0.3">
      <c r="A212" s="308"/>
      <c r="B212" s="283"/>
      <c r="C212" s="283"/>
      <c r="D212" s="287"/>
      <c r="E212" s="283"/>
      <c r="F212" s="89">
        <f t="shared" si="3"/>
        <v>0</v>
      </c>
      <c r="G212" s="125" t="s">
        <v>354</v>
      </c>
      <c r="I212" s="125"/>
    </row>
    <row r="213" spans="1:9" s="112" customFormat="1" hidden="1" x14ac:dyDescent="0.3">
      <c r="A213" s="308"/>
      <c r="B213" s="283"/>
      <c r="C213" s="283"/>
      <c r="D213" s="287"/>
      <c r="E213" s="283"/>
      <c r="F213" s="89">
        <f t="shared" si="3"/>
        <v>0</v>
      </c>
      <c r="G213" s="125" t="s">
        <v>354</v>
      </c>
      <c r="I213" s="125"/>
    </row>
    <row r="214" spans="1:9" s="112" customFormat="1" hidden="1" x14ac:dyDescent="0.3">
      <c r="A214" s="308"/>
      <c r="B214" s="283"/>
      <c r="C214" s="283"/>
      <c r="D214" s="287"/>
      <c r="E214" s="283"/>
      <c r="F214" s="89">
        <f t="shared" si="3"/>
        <v>0</v>
      </c>
      <c r="G214" s="125" t="s">
        <v>354</v>
      </c>
      <c r="I214" s="125"/>
    </row>
    <row r="215" spans="1:9" s="112" customFormat="1" hidden="1" x14ac:dyDescent="0.3">
      <c r="A215" s="308"/>
      <c r="B215" s="283"/>
      <c r="C215" s="283"/>
      <c r="D215" s="287"/>
      <c r="E215" s="283"/>
      <c r="F215" s="89">
        <f t="shared" si="3"/>
        <v>0</v>
      </c>
      <c r="G215" s="125" t="s">
        <v>354</v>
      </c>
      <c r="I215" s="125"/>
    </row>
    <row r="216" spans="1:9" s="112" customFormat="1" hidden="1" x14ac:dyDescent="0.3">
      <c r="A216" s="308"/>
      <c r="B216" s="283"/>
      <c r="C216" s="283"/>
      <c r="D216" s="287"/>
      <c r="E216" s="283"/>
      <c r="F216" s="89">
        <f t="shared" si="3"/>
        <v>0</v>
      </c>
      <c r="G216" s="125" t="s">
        <v>354</v>
      </c>
      <c r="I216" s="125"/>
    </row>
    <row r="217" spans="1:9" s="112" customFormat="1" hidden="1" x14ac:dyDescent="0.3">
      <c r="A217" s="308"/>
      <c r="B217" s="283"/>
      <c r="C217" s="283"/>
      <c r="D217" s="287"/>
      <c r="E217" s="283"/>
      <c r="F217" s="89">
        <f t="shared" si="3"/>
        <v>0</v>
      </c>
      <c r="G217" s="125" t="s">
        <v>354</v>
      </c>
      <c r="I217" s="125"/>
    </row>
    <row r="218" spans="1:9" s="112" customFormat="1" hidden="1" x14ac:dyDescent="0.3">
      <c r="A218" s="308"/>
      <c r="B218" s="283"/>
      <c r="C218" s="283"/>
      <c r="D218" s="287"/>
      <c r="E218" s="283"/>
      <c r="F218" s="89">
        <f t="shared" si="3"/>
        <v>0</v>
      </c>
      <c r="G218" s="125" t="s">
        <v>354</v>
      </c>
      <c r="I218" s="125"/>
    </row>
    <row r="219" spans="1:9" s="112" customFormat="1" hidden="1" x14ac:dyDescent="0.3">
      <c r="A219" s="308"/>
      <c r="B219" s="283"/>
      <c r="C219" s="283"/>
      <c r="D219" s="287"/>
      <c r="E219" s="283"/>
      <c r="F219" s="89">
        <f t="shared" si="3"/>
        <v>0</v>
      </c>
      <c r="G219" s="125" t="s">
        <v>354</v>
      </c>
      <c r="I219" s="125"/>
    </row>
    <row r="220" spans="1:9" s="112" customFormat="1" hidden="1" x14ac:dyDescent="0.3">
      <c r="A220" s="308"/>
      <c r="B220" s="283"/>
      <c r="C220" s="283"/>
      <c r="D220" s="287"/>
      <c r="E220" s="283"/>
      <c r="F220" s="89">
        <f t="shared" si="3"/>
        <v>0</v>
      </c>
      <c r="G220" s="125" t="s">
        <v>354</v>
      </c>
      <c r="I220" s="125"/>
    </row>
    <row r="221" spans="1:9" s="112" customFormat="1" hidden="1" x14ac:dyDescent="0.3">
      <c r="A221" s="308"/>
      <c r="B221" s="283"/>
      <c r="C221" s="283"/>
      <c r="D221" s="287"/>
      <c r="E221" s="283"/>
      <c r="F221" s="89">
        <f t="shared" si="3"/>
        <v>0</v>
      </c>
      <c r="G221" s="125" t="s">
        <v>354</v>
      </c>
      <c r="I221" s="125"/>
    </row>
    <row r="222" spans="1:9" s="112" customFormat="1" hidden="1" x14ac:dyDescent="0.3">
      <c r="A222" s="308"/>
      <c r="B222" s="283"/>
      <c r="C222" s="283"/>
      <c r="D222" s="287"/>
      <c r="E222" s="283"/>
      <c r="F222" s="89">
        <f t="shared" si="3"/>
        <v>0</v>
      </c>
      <c r="G222" s="125" t="s">
        <v>354</v>
      </c>
      <c r="I222" s="125"/>
    </row>
    <row r="223" spans="1:9" s="112" customFormat="1" hidden="1" x14ac:dyDescent="0.3">
      <c r="A223" s="308"/>
      <c r="B223" s="283"/>
      <c r="C223" s="283"/>
      <c r="D223" s="287"/>
      <c r="E223" s="283"/>
      <c r="F223" s="89">
        <f t="shared" si="3"/>
        <v>0</v>
      </c>
      <c r="G223" s="125" t="s">
        <v>354</v>
      </c>
      <c r="I223" s="125"/>
    </row>
    <row r="224" spans="1:9" s="112" customFormat="1" hidden="1" x14ac:dyDescent="0.3">
      <c r="A224" s="308"/>
      <c r="B224" s="283"/>
      <c r="C224" s="283"/>
      <c r="D224" s="287"/>
      <c r="E224" s="283"/>
      <c r="F224" s="89">
        <f t="shared" si="3"/>
        <v>0</v>
      </c>
      <c r="G224" s="125" t="s">
        <v>354</v>
      </c>
      <c r="I224" s="125"/>
    </row>
    <row r="225" spans="1:9" s="112" customFormat="1" hidden="1" x14ac:dyDescent="0.3">
      <c r="A225" s="308"/>
      <c r="B225" s="283"/>
      <c r="C225" s="283"/>
      <c r="D225" s="287"/>
      <c r="E225" s="283"/>
      <c r="F225" s="89">
        <f t="shared" si="3"/>
        <v>0</v>
      </c>
      <c r="G225" s="125" t="s">
        <v>354</v>
      </c>
      <c r="I225" s="125"/>
    </row>
    <row r="226" spans="1:9" s="112" customFormat="1" hidden="1" x14ac:dyDescent="0.3">
      <c r="A226" s="308"/>
      <c r="B226" s="283"/>
      <c r="C226" s="283"/>
      <c r="D226" s="287"/>
      <c r="E226" s="283"/>
      <c r="F226" s="89">
        <f t="shared" si="3"/>
        <v>0</v>
      </c>
      <c r="G226" s="125" t="s">
        <v>354</v>
      </c>
      <c r="I226" s="125"/>
    </row>
    <row r="227" spans="1:9" s="112" customFormat="1" hidden="1" x14ac:dyDescent="0.3">
      <c r="A227" s="308"/>
      <c r="B227" s="283"/>
      <c r="C227" s="283"/>
      <c r="D227" s="287"/>
      <c r="E227" s="283"/>
      <c r="F227" s="89">
        <f t="shared" si="3"/>
        <v>0</v>
      </c>
      <c r="G227" s="125" t="s">
        <v>354</v>
      </c>
      <c r="I227" s="125"/>
    </row>
    <row r="228" spans="1:9" s="112" customFormat="1" hidden="1" x14ac:dyDescent="0.3">
      <c r="A228" s="308"/>
      <c r="B228" s="283"/>
      <c r="C228" s="283"/>
      <c r="D228" s="287"/>
      <c r="E228" s="283"/>
      <c r="F228" s="89">
        <f t="shared" si="3"/>
        <v>0</v>
      </c>
      <c r="G228" s="125" t="s">
        <v>354</v>
      </c>
      <c r="I228" s="125"/>
    </row>
    <row r="229" spans="1:9" s="112" customFormat="1" hidden="1" x14ac:dyDescent="0.3">
      <c r="A229" s="308"/>
      <c r="B229" s="283"/>
      <c r="C229" s="283"/>
      <c r="D229" s="287"/>
      <c r="E229" s="283"/>
      <c r="F229" s="89">
        <f t="shared" si="3"/>
        <v>0</v>
      </c>
      <c r="G229" s="125" t="s">
        <v>354</v>
      </c>
      <c r="I229" s="125"/>
    </row>
    <row r="230" spans="1:9" s="112" customFormat="1" hidden="1" x14ac:dyDescent="0.3">
      <c r="A230" s="308"/>
      <c r="B230" s="283"/>
      <c r="C230" s="283"/>
      <c r="D230" s="287"/>
      <c r="E230" s="283"/>
      <c r="F230" s="89">
        <f t="shared" si="3"/>
        <v>0</v>
      </c>
      <c r="G230" s="125" t="s">
        <v>354</v>
      </c>
      <c r="I230" s="125"/>
    </row>
    <row r="231" spans="1:9" s="112" customFormat="1" hidden="1" x14ac:dyDescent="0.3">
      <c r="A231" s="308"/>
      <c r="B231" s="283"/>
      <c r="C231" s="283"/>
      <c r="D231" s="287"/>
      <c r="E231" s="283"/>
      <c r="F231" s="89">
        <f t="shared" si="3"/>
        <v>0</v>
      </c>
      <c r="G231" s="125" t="s">
        <v>354</v>
      </c>
      <c r="I231" s="125"/>
    </row>
    <row r="232" spans="1:9" s="112" customFormat="1" hidden="1" x14ac:dyDescent="0.3">
      <c r="A232" s="308"/>
      <c r="B232" s="283"/>
      <c r="C232" s="283"/>
      <c r="D232" s="287"/>
      <c r="E232" s="283"/>
      <c r="F232" s="89">
        <f t="shared" si="3"/>
        <v>0</v>
      </c>
      <c r="G232" s="125" t="s">
        <v>354</v>
      </c>
      <c r="I232" s="125"/>
    </row>
    <row r="233" spans="1:9" s="112" customFormat="1" hidden="1" x14ac:dyDescent="0.3">
      <c r="A233" s="308"/>
      <c r="B233" s="283"/>
      <c r="C233" s="283"/>
      <c r="D233" s="287"/>
      <c r="E233" s="283"/>
      <c r="F233" s="89">
        <f t="shared" si="3"/>
        <v>0</v>
      </c>
      <c r="G233" s="125" t="s">
        <v>354</v>
      </c>
      <c r="I233" s="125"/>
    </row>
    <row r="234" spans="1:9" s="112" customFormat="1" hidden="1" x14ac:dyDescent="0.3">
      <c r="A234" s="308"/>
      <c r="B234" s="283"/>
      <c r="C234" s="283"/>
      <c r="D234" s="287"/>
      <c r="E234" s="283"/>
      <c r="F234" s="89">
        <f t="shared" si="3"/>
        <v>0</v>
      </c>
      <c r="G234" s="125" t="s">
        <v>354</v>
      </c>
      <c r="I234" s="125"/>
    </row>
    <row r="235" spans="1:9" s="112" customFormat="1" hidden="1" x14ac:dyDescent="0.3">
      <c r="A235" s="308"/>
      <c r="B235" s="283"/>
      <c r="C235" s="283"/>
      <c r="D235" s="287"/>
      <c r="E235" s="283"/>
      <c r="F235" s="89">
        <f t="shared" si="3"/>
        <v>0</v>
      </c>
      <c r="G235" s="125" t="s">
        <v>354</v>
      </c>
      <c r="I235" s="125"/>
    </row>
    <row r="236" spans="1:9" s="112" customFormat="1" hidden="1" x14ac:dyDescent="0.3">
      <c r="A236" s="308"/>
      <c r="B236" s="283"/>
      <c r="C236" s="283"/>
      <c r="D236" s="287"/>
      <c r="E236" s="283"/>
      <c r="F236" s="89">
        <f t="shared" si="3"/>
        <v>0</v>
      </c>
      <c r="G236" s="125" t="s">
        <v>354</v>
      </c>
      <c r="I236" s="125"/>
    </row>
    <row r="237" spans="1:9" s="112" customFormat="1" hidden="1" x14ac:dyDescent="0.3">
      <c r="A237" s="308"/>
      <c r="B237" s="283"/>
      <c r="C237" s="283"/>
      <c r="D237" s="287"/>
      <c r="E237" s="283"/>
      <c r="F237" s="89">
        <f t="shared" si="3"/>
        <v>0</v>
      </c>
      <c r="G237" s="125" t="s">
        <v>354</v>
      </c>
      <c r="I237" s="125"/>
    </row>
    <row r="238" spans="1:9" s="112" customFormat="1" hidden="1" x14ac:dyDescent="0.3">
      <c r="A238" s="308"/>
      <c r="B238" s="283"/>
      <c r="C238" s="283"/>
      <c r="D238" s="287"/>
      <c r="E238" s="283"/>
      <c r="F238" s="89">
        <f t="shared" si="3"/>
        <v>0</v>
      </c>
      <c r="G238" s="125" t="s">
        <v>354</v>
      </c>
      <c r="I238" s="125"/>
    </row>
    <row r="239" spans="1:9" s="112" customFormat="1" hidden="1" x14ac:dyDescent="0.3">
      <c r="A239" s="308"/>
      <c r="B239" s="283"/>
      <c r="C239" s="283"/>
      <c r="D239" s="287"/>
      <c r="E239" s="283"/>
      <c r="F239" s="89">
        <f t="shared" si="3"/>
        <v>0</v>
      </c>
      <c r="G239" s="125" t="s">
        <v>354</v>
      </c>
      <c r="I239" s="125"/>
    </row>
    <row r="240" spans="1:9" s="112" customFormat="1" hidden="1" x14ac:dyDescent="0.3">
      <c r="A240" s="308"/>
      <c r="B240" s="283"/>
      <c r="C240" s="283"/>
      <c r="D240" s="287"/>
      <c r="E240" s="283"/>
      <c r="F240" s="89">
        <f t="shared" si="3"/>
        <v>0</v>
      </c>
      <c r="G240" s="125" t="s">
        <v>354</v>
      </c>
      <c r="I240" s="125"/>
    </row>
    <row r="241" spans="1:9" s="112" customFormat="1" hidden="1" x14ac:dyDescent="0.3">
      <c r="A241" s="308"/>
      <c r="B241" s="283"/>
      <c r="C241" s="283"/>
      <c r="D241" s="287"/>
      <c r="E241" s="283"/>
      <c r="F241" s="89">
        <f t="shared" si="3"/>
        <v>0</v>
      </c>
      <c r="G241" s="125" t="s">
        <v>354</v>
      </c>
      <c r="I241" s="125"/>
    </row>
    <row r="242" spans="1:9" s="112" customFormat="1" hidden="1" x14ac:dyDescent="0.3">
      <c r="A242" s="308"/>
      <c r="B242" s="283"/>
      <c r="C242" s="283"/>
      <c r="D242" s="287"/>
      <c r="E242" s="283"/>
      <c r="F242" s="89">
        <f t="shared" si="3"/>
        <v>0</v>
      </c>
      <c r="G242" s="125" t="s">
        <v>354</v>
      </c>
      <c r="I242" s="125"/>
    </row>
    <row r="243" spans="1:9" s="112" customFormat="1" hidden="1" x14ac:dyDescent="0.3">
      <c r="A243" s="308"/>
      <c r="B243" s="283"/>
      <c r="C243" s="283"/>
      <c r="D243" s="287"/>
      <c r="E243" s="283"/>
      <c r="F243" s="89">
        <f t="shared" si="3"/>
        <v>0</v>
      </c>
      <c r="G243" s="125" t="s">
        <v>354</v>
      </c>
      <c r="I243" s="125"/>
    </row>
    <row r="244" spans="1:9" s="112" customFormat="1" hidden="1" x14ac:dyDescent="0.3">
      <c r="A244" s="308"/>
      <c r="B244" s="283"/>
      <c r="C244" s="283"/>
      <c r="D244" s="287"/>
      <c r="E244" s="283"/>
      <c r="F244" s="89">
        <f t="shared" si="3"/>
        <v>0</v>
      </c>
      <c r="G244" s="125" t="s">
        <v>354</v>
      </c>
      <c r="I244" s="125"/>
    </row>
    <row r="245" spans="1:9" s="112" customFormat="1" hidden="1" x14ac:dyDescent="0.3">
      <c r="A245" s="308"/>
      <c r="B245" s="283"/>
      <c r="C245" s="283"/>
      <c r="D245" s="287"/>
      <c r="E245" s="283"/>
      <c r="F245" s="89">
        <f t="shared" si="3"/>
        <v>0</v>
      </c>
      <c r="G245" s="125" t="s">
        <v>354</v>
      </c>
      <c r="I245" s="125"/>
    </row>
    <row r="246" spans="1:9" s="112" customFormat="1" hidden="1" x14ac:dyDescent="0.3">
      <c r="A246" s="308"/>
      <c r="B246" s="283"/>
      <c r="C246" s="283"/>
      <c r="D246" s="287"/>
      <c r="E246" s="283"/>
      <c r="F246" s="89">
        <f t="shared" si="3"/>
        <v>0</v>
      </c>
      <c r="G246" s="125" t="s">
        <v>354</v>
      </c>
      <c r="I246" s="125"/>
    </row>
    <row r="247" spans="1:9" s="112" customFormat="1" hidden="1" x14ac:dyDescent="0.3">
      <c r="A247" s="308"/>
      <c r="B247" s="283"/>
      <c r="C247" s="283"/>
      <c r="D247" s="287"/>
      <c r="E247" s="283"/>
      <c r="F247" s="89">
        <f t="shared" si="3"/>
        <v>0</v>
      </c>
      <c r="G247" s="125" t="s">
        <v>354</v>
      </c>
      <c r="I247" s="125"/>
    </row>
    <row r="248" spans="1:9" s="112" customFormat="1" hidden="1" x14ac:dyDescent="0.3">
      <c r="A248" s="308"/>
      <c r="B248" s="283"/>
      <c r="C248" s="283"/>
      <c r="D248" s="287"/>
      <c r="E248" s="283"/>
      <c r="F248" s="89">
        <f t="shared" si="3"/>
        <v>0</v>
      </c>
      <c r="G248" s="125" t="s">
        <v>354</v>
      </c>
      <c r="I248" s="125"/>
    </row>
    <row r="249" spans="1:9" s="112" customFormat="1" hidden="1" x14ac:dyDescent="0.3">
      <c r="A249" s="308"/>
      <c r="B249" s="283"/>
      <c r="C249" s="283"/>
      <c r="D249" s="287"/>
      <c r="E249" s="283"/>
      <c r="F249" s="89">
        <f t="shared" si="3"/>
        <v>0</v>
      </c>
      <c r="G249" s="125" t="s">
        <v>354</v>
      </c>
      <c r="I249" s="125"/>
    </row>
    <row r="250" spans="1:9" s="112" customFormat="1" hidden="1" x14ac:dyDescent="0.3">
      <c r="A250" s="308"/>
      <c r="B250" s="283"/>
      <c r="C250" s="283"/>
      <c r="D250" s="287"/>
      <c r="E250" s="283"/>
      <c r="F250" s="89">
        <f t="shared" si="3"/>
        <v>0</v>
      </c>
      <c r="G250" s="125" t="s">
        <v>354</v>
      </c>
      <c r="I250" s="125"/>
    </row>
    <row r="251" spans="1:9" s="112" customFormat="1" hidden="1" x14ac:dyDescent="0.3">
      <c r="A251" s="308"/>
      <c r="B251" s="283"/>
      <c r="C251" s="283"/>
      <c r="D251" s="287"/>
      <c r="E251" s="283"/>
      <c r="F251" s="89">
        <f t="shared" si="3"/>
        <v>0</v>
      </c>
      <c r="G251" s="125" t="s">
        <v>354</v>
      </c>
      <c r="I251" s="125"/>
    </row>
    <row r="252" spans="1:9" s="112" customFormat="1" hidden="1" x14ac:dyDescent="0.3">
      <c r="A252" s="308"/>
      <c r="B252" s="283"/>
      <c r="C252" s="283"/>
      <c r="D252" s="287"/>
      <c r="E252" s="283"/>
      <c r="F252" s="89">
        <f t="shared" si="3"/>
        <v>0</v>
      </c>
      <c r="G252" s="125" t="s">
        <v>354</v>
      </c>
      <c r="I252" s="125"/>
    </row>
    <row r="253" spans="1:9" s="112" customFormat="1" hidden="1" x14ac:dyDescent="0.3">
      <c r="A253" s="308"/>
      <c r="B253" s="283"/>
      <c r="C253" s="283"/>
      <c r="D253" s="287"/>
      <c r="E253" s="283"/>
      <c r="F253" s="89">
        <f t="shared" si="3"/>
        <v>0</v>
      </c>
      <c r="G253" s="125" t="s">
        <v>354</v>
      </c>
      <c r="I253" s="125"/>
    </row>
    <row r="254" spans="1:9" s="112" customFormat="1" hidden="1" x14ac:dyDescent="0.3">
      <c r="A254" s="308"/>
      <c r="B254" s="283"/>
      <c r="C254" s="283"/>
      <c r="D254" s="287"/>
      <c r="E254" s="283"/>
      <c r="F254" s="89">
        <f t="shared" si="3"/>
        <v>0</v>
      </c>
      <c r="G254" s="125" t="s">
        <v>354</v>
      </c>
      <c r="I254" s="125"/>
    </row>
    <row r="255" spans="1:9" s="112" customFormat="1" hidden="1" x14ac:dyDescent="0.3">
      <c r="A255" s="308"/>
      <c r="B255" s="283"/>
      <c r="C255" s="283"/>
      <c r="D255" s="287"/>
      <c r="E255" s="283"/>
      <c r="F255" s="89">
        <f t="shared" si="3"/>
        <v>0</v>
      </c>
      <c r="G255" s="125" t="s">
        <v>354</v>
      </c>
      <c r="I255" s="125"/>
    </row>
    <row r="256" spans="1:9" s="112" customFormat="1" hidden="1" x14ac:dyDescent="0.3">
      <c r="A256" s="308"/>
      <c r="B256" s="283"/>
      <c r="C256" s="283"/>
      <c r="D256" s="287"/>
      <c r="E256" s="283"/>
      <c r="F256" s="89">
        <f t="shared" si="3"/>
        <v>0</v>
      </c>
      <c r="G256" s="125" t="s">
        <v>354</v>
      </c>
      <c r="I256" s="125"/>
    </row>
    <row r="257" spans="1:9" s="112" customFormat="1" hidden="1" x14ac:dyDescent="0.3">
      <c r="A257" s="308"/>
      <c r="B257" s="283"/>
      <c r="C257" s="283"/>
      <c r="D257" s="287"/>
      <c r="E257" s="283"/>
      <c r="F257" s="89">
        <f t="shared" si="3"/>
        <v>0</v>
      </c>
      <c r="G257" s="125" t="s">
        <v>354</v>
      </c>
      <c r="I257" s="125"/>
    </row>
    <row r="258" spans="1:9" s="112" customFormat="1" hidden="1" x14ac:dyDescent="0.3">
      <c r="A258" s="308"/>
      <c r="B258" s="283"/>
      <c r="C258" s="283"/>
      <c r="D258" s="287"/>
      <c r="E258" s="283"/>
      <c r="F258" s="89">
        <f t="shared" si="3"/>
        <v>0</v>
      </c>
      <c r="G258" s="125" t="s">
        <v>354</v>
      </c>
      <c r="I258" s="125"/>
    </row>
    <row r="259" spans="1:9" s="112" customFormat="1" hidden="1" x14ac:dyDescent="0.3">
      <c r="A259" s="308"/>
      <c r="B259" s="283"/>
      <c r="C259" s="283"/>
      <c r="D259" s="287"/>
      <c r="E259" s="283"/>
      <c r="F259" s="89">
        <f t="shared" si="3"/>
        <v>0</v>
      </c>
      <c r="G259" s="125" t="s">
        <v>354</v>
      </c>
      <c r="I259" s="125"/>
    </row>
    <row r="260" spans="1:9" s="112" customFormat="1" hidden="1" x14ac:dyDescent="0.3">
      <c r="A260" s="308"/>
      <c r="B260" s="283"/>
      <c r="C260" s="283"/>
      <c r="D260" s="287"/>
      <c r="E260" s="283"/>
      <c r="F260" s="89">
        <f t="shared" si="3"/>
        <v>0</v>
      </c>
      <c r="G260" s="125" t="s">
        <v>354</v>
      </c>
      <c r="I260" s="125"/>
    </row>
    <row r="261" spans="1:9" s="112" customFormat="1" hidden="1" x14ac:dyDescent="0.3">
      <c r="A261" s="308"/>
      <c r="B261" s="283"/>
      <c r="C261" s="283"/>
      <c r="D261" s="287"/>
      <c r="E261" s="283"/>
      <c r="F261" s="89">
        <f t="shared" si="3"/>
        <v>0</v>
      </c>
      <c r="G261" s="125" t="s">
        <v>354</v>
      </c>
      <c r="I261" s="125"/>
    </row>
    <row r="262" spans="1:9" s="112" customFormat="1" hidden="1" x14ac:dyDescent="0.3">
      <c r="A262" s="308"/>
      <c r="B262" s="283"/>
      <c r="C262" s="283"/>
      <c r="D262" s="287"/>
      <c r="E262" s="283"/>
      <c r="F262" s="89">
        <f t="shared" si="3"/>
        <v>0</v>
      </c>
      <c r="G262" s="125" t="s">
        <v>354</v>
      </c>
      <c r="I262" s="125"/>
    </row>
    <row r="263" spans="1:9" s="112" customFormat="1" hidden="1" x14ac:dyDescent="0.3">
      <c r="A263" s="308"/>
      <c r="B263" s="283"/>
      <c r="C263" s="283"/>
      <c r="D263" s="287"/>
      <c r="E263" s="283"/>
      <c r="F263" s="89">
        <f t="shared" si="3"/>
        <v>0</v>
      </c>
      <c r="G263" s="125" t="s">
        <v>354</v>
      </c>
      <c r="I263" s="125"/>
    </row>
    <row r="264" spans="1:9" s="112" customFormat="1" hidden="1" x14ac:dyDescent="0.3">
      <c r="A264" s="308"/>
      <c r="B264" s="283"/>
      <c r="C264" s="283"/>
      <c r="D264" s="287"/>
      <c r="E264" s="283"/>
      <c r="F264" s="89">
        <f t="shared" si="3"/>
        <v>0</v>
      </c>
      <c r="G264" s="125" t="s">
        <v>354</v>
      </c>
      <c r="I264" s="125"/>
    </row>
    <row r="265" spans="1:9" s="112" customFormat="1" hidden="1" x14ac:dyDescent="0.3">
      <c r="A265" s="308"/>
      <c r="B265" s="283"/>
      <c r="C265" s="283"/>
      <c r="D265" s="287"/>
      <c r="E265" s="283"/>
      <c r="F265" s="89">
        <f t="shared" si="3"/>
        <v>0</v>
      </c>
      <c r="G265" s="125" t="s">
        <v>354</v>
      </c>
      <c r="I265" s="125"/>
    </row>
    <row r="266" spans="1:9" s="112" customFormat="1" hidden="1" x14ac:dyDescent="0.3">
      <c r="A266" s="308"/>
      <c r="B266" s="283"/>
      <c r="C266" s="283"/>
      <c r="D266" s="287"/>
      <c r="E266" s="283"/>
      <c r="F266" s="89">
        <f t="shared" si="3"/>
        <v>0</v>
      </c>
      <c r="G266" s="125" t="s">
        <v>354</v>
      </c>
      <c r="I266" s="125"/>
    </row>
    <row r="267" spans="1:9" s="112" customFormat="1" x14ac:dyDescent="0.3">
      <c r="A267" s="308" t="s">
        <v>332</v>
      </c>
      <c r="B267" s="283">
        <v>3</v>
      </c>
      <c r="C267" s="283" t="s">
        <v>325</v>
      </c>
      <c r="D267" s="287">
        <f t="shared" ref="D267" ca="1" si="4">RAND()*400000</f>
        <v>286931.60270528629</v>
      </c>
      <c r="E267" s="283">
        <v>7</v>
      </c>
      <c r="F267" s="315">
        <f ca="1">ROUND(+B267*D267*E267,2)</f>
        <v>6025563.6600000001</v>
      </c>
      <c r="G267" s="125" t="s">
        <v>354</v>
      </c>
    </row>
    <row r="268" spans="1:9" s="112" customFormat="1" x14ac:dyDescent="0.3">
      <c r="A268" s="307"/>
      <c r="B268" s="100"/>
      <c r="C268" s="100"/>
      <c r="D268" s="214"/>
      <c r="E268" s="219" t="s">
        <v>36</v>
      </c>
      <c r="F268" s="89">
        <f ca="1">ROUND(SUBTOTAL(109,F137:F267),2)</f>
        <v>21931998.940000001</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38997827</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dZFIxL+3Pa8QttZ19j3gG0+gZwkLq3DAt6nnRWoQf+j1bBQGhDEMBujClGVQ2JcyN2ofFH3KYtyRZYzpdJ1Yhg==" saltValue="d9rZ0op8Aa70by8iKSFXPg=="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394</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93368.557309569631</v>
      </c>
      <c r="E6" s="283">
        <v>7</v>
      </c>
      <c r="F6" s="89">
        <f t="shared" ref="F6:F134" ca="1" si="0">ROUND(+B6*D6*E6,2)</f>
        <v>1960739.7</v>
      </c>
      <c r="G6" s="125" t="s">
        <v>353</v>
      </c>
      <c r="I6" s="125"/>
    </row>
    <row r="7" spans="1:9" s="112" customFormat="1" x14ac:dyDescent="0.3">
      <c r="A7" s="308" t="s">
        <v>362</v>
      </c>
      <c r="B7" s="283">
        <v>3</v>
      </c>
      <c r="C7" s="283" t="s">
        <v>325</v>
      </c>
      <c r="D7" s="287">
        <f t="shared" ref="D7:D8" ca="1" si="1">RAND()*400000</f>
        <v>273098.6695670833</v>
      </c>
      <c r="E7" s="283">
        <v>7</v>
      </c>
      <c r="F7" s="89">
        <f t="shared" ca="1" si="0"/>
        <v>5735072.0599999996</v>
      </c>
      <c r="G7" s="125" t="s">
        <v>353</v>
      </c>
      <c r="I7" s="125"/>
    </row>
    <row r="8" spans="1:9" s="112" customFormat="1" x14ac:dyDescent="0.3">
      <c r="A8" s="308" t="s">
        <v>363</v>
      </c>
      <c r="B8" s="283">
        <v>3</v>
      </c>
      <c r="C8" s="283" t="s">
        <v>325</v>
      </c>
      <c r="D8" s="287">
        <f t="shared" ca="1" si="1"/>
        <v>51798.897015234856</v>
      </c>
      <c r="E8" s="283">
        <v>7</v>
      </c>
      <c r="F8" s="89">
        <f t="shared" ca="1" si="0"/>
        <v>1087776.8400000001</v>
      </c>
      <c r="G8" s="125" t="s">
        <v>353</v>
      </c>
      <c r="I8" s="125"/>
    </row>
    <row r="9" spans="1:9" s="112" customFormat="1" hidden="1" x14ac:dyDescent="0.3">
      <c r="A9" s="308"/>
      <c r="B9" s="283"/>
      <c r="C9" s="283"/>
      <c r="D9" s="287"/>
      <c r="E9" s="283"/>
      <c r="F9" s="89">
        <f t="shared" si="0"/>
        <v>0</v>
      </c>
      <c r="G9" s="125" t="s">
        <v>353</v>
      </c>
      <c r="I9" s="125"/>
    </row>
    <row r="10" spans="1:9" s="112" customFormat="1" hidden="1" x14ac:dyDescent="0.3">
      <c r="A10" s="308"/>
      <c r="B10" s="283"/>
      <c r="C10" s="283"/>
      <c r="D10" s="287"/>
      <c r="E10" s="283"/>
      <c r="F10" s="89">
        <f t="shared" si="0"/>
        <v>0</v>
      </c>
      <c r="G10" s="125" t="s">
        <v>353</v>
      </c>
      <c r="I10" s="125"/>
    </row>
    <row r="11" spans="1:9" s="112" customFormat="1" hidden="1" x14ac:dyDescent="0.3">
      <c r="A11" s="308"/>
      <c r="B11" s="283"/>
      <c r="C11" s="283"/>
      <c r="D11" s="287"/>
      <c r="E11" s="283"/>
      <c r="F11" s="89">
        <f t="shared" si="0"/>
        <v>0</v>
      </c>
      <c r="G11" s="125" t="s">
        <v>353</v>
      </c>
      <c r="I11" s="125"/>
    </row>
    <row r="12" spans="1:9" s="112" customFormat="1" hidden="1" x14ac:dyDescent="0.3">
      <c r="A12" s="308"/>
      <c r="B12" s="283"/>
      <c r="C12" s="283"/>
      <c r="D12" s="287"/>
      <c r="E12" s="283"/>
      <c r="F12" s="89">
        <f t="shared" si="0"/>
        <v>0</v>
      </c>
      <c r="G12" s="125" t="s">
        <v>353</v>
      </c>
      <c r="I12" s="125"/>
    </row>
    <row r="13" spans="1:9" s="112" customFormat="1" hidden="1" x14ac:dyDescent="0.3">
      <c r="A13" s="308"/>
      <c r="B13" s="283"/>
      <c r="C13" s="283"/>
      <c r="D13" s="287"/>
      <c r="E13" s="283"/>
      <c r="F13" s="89">
        <f t="shared" si="0"/>
        <v>0</v>
      </c>
      <c r="G13" s="125" t="s">
        <v>353</v>
      </c>
      <c r="I13" s="125"/>
    </row>
    <row r="14" spans="1:9" s="112" customFormat="1" hidden="1" x14ac:dyDescent="0.3">
      <c r="A14" s="308"/>
      <c r="B14" s="283"/>
      <c r="C14" s="283"/>
      <c r="D14" s="287"/>
      <c r="E14" s="283"/>
      <c r="F14" s="89">
        <f t="shared" si="0"/>
        <v>0</v>
      </c>
      <c r="G14" s="125" t="s">
        <v>353</v>
      </c>
      <c r="I14" s="125"/>
    </row>
    <row r="15" spans="1:9" s="112" customFormat="1" hidden="1" x14ac:dyDescent="0.3">
      <c r="A15" s="308"/>
      <c r="B15" s="283"/>
      <c r="C15" s="283"/>
      <c r="D15" s="287"/>
      <c r="E15" s="283"/>
      <c r="F15" s="89">
        <f t="shared" si="0"/>
        <v>0</v>
      </c>
      <c r="G15" s="125" t="s">
        <v>353</v>
      </c>
      <c r="I15" s="125"/>
    </row>
    <row r="16" spans="1:9" s="112" customFormat="1" hidden="1" x14ac:dyDescent="0.3">
      <c r="A16" s="308"/>
      <c r="B16" s="283"/>
      <c r="C16" s="283"/>
      <c r="D16" s="287"/>
      <c r="E16" s="283"/>
      <c r="F16" s="89">
        <f t="shared" si="0"/>
        <v>0</v>
      </c>
      <c r="G16" s="125" t="s">
        <v>353</v>
      </c>
      <c r="I16" s="125"/>
    </row>
    <row r="17" spans="1:9" s="112" customFormat="1" hidden="1" x14ac:dyDescent="0.3">
      <c r="A17" s="308"/>
      <c r="B17" s="283"/>
      <c r="C17" s="283"/>
      <c r="D17" s="287"/>
      <c r="E17" s="283"/>
      <c r="F17" s="89">
        <f t="shared" si="0"/>
        <v>0</v>
      </c>
      <c r="G17" s="125" t="s">
        <v>353</v>
      </c>
      <c r="I17" s="125"/>
    </row>
    <row r="18" spans="1:9" s="112" customFormat="1" hidden="1" x14ac:dyDescent="0.3">
      <c r="A18" s="308"/>
      <c r="B18" s="283"/>
      <c r="C18" s="283"/>
      <c r="D18" s="287"/>
      <c r="E18" s="283"/>
      <c r="F18" s="89">
        <f t="shared" si="0"/>
        <v>0</v>
      </c>
      <c r="G18" s="125" t="s">
        <v>353</v>
      </c>
      <c r="I18" s="125"/>
    </row>
    <row r="19" spans="1:9" s="112" customFormat="1" hidden="1" x14ac:dyDescent="0.3">
      <c r="A19" s="308"/>
      <c r="B19" s="283"/>
      <c r="C19" s="283"/>
      <c r="D19" s="287"/>
      <c r="E19" s="283"/>
      <c r="F19" s="89">
        <f t="shared" si="0"/>
        <v>0</v>
      </c>
      <c r="G19" s="125" t="s">
        <v>353</v>
      </c>
      <c r="I19" s="125"/>
    </row>
    <row r="20" spans="1:9" s="112" customFormat="1" hidden="1" x14ac:dyDescent="0.3">
      <c r="A20" s="308"/>
      <c r="B20" s="283"/>
      <c r="C20" s="283"/>
      <c r="D20" s="287"/>
      <c r="E20" s="283"/>
      <c r="F20" s="89">
        <f t="shared" si="0"/>
        <v>0</v>
      </c>
      <c r="G20" s="125" t="s">
        <v>353</v>
      </c>
      <c r="I20" s="125"/>
    </row>
    <row r="21" spans="1:9" s="112" customFormat="1" hidden="1" x14ac:dyDescent="0.3">
      <c r="A21" s="308"/>
      <c r="B21" s="283"/>
      <c r="C21" s="283"/>
      <c r="D21" s="287"/>
      <c r="E21" s="283"/>
      <c r="F21" s="89">
        <f t="shared" si="0"/>
        <v>0</v>
      </c>
      <c r="G21" s="125" t="s">
        <v>353</v>
      </c>
      <c r="I21" s="125"/>
    </row>
    <row r="22" spans="1:9" s="112" customFormat="1" hidden="1" x14ac:dyDescent="0.3">
      <c r="A22" s="308"/>
      <c r="B22" s="283"/>
      <c r="C22" s="283"/>
      <c r="D22" s="287"/>
      <c r="E22" s="283"/>
      <c r="F22" s="89">
        <f t="shared" si="0"/>
        <v>0</v>
      </c>
      <c r="G22" s="125" t="s">
        <v>353</v>
      </c>
      <c r="I22" s="125"/>
    </row>
    <row r="23" spans="1:9" s="112" customFormat="1" hidden="1" x14ac:dyDescent="0.3">
      <c r="A23" s="308"/>
      <c r="B23" s="283"/>
      <c r="C23" s="283"/>
      <c r="D23" s="287"/>
      <c r="E23" s="283"/>
      <c r="F23" s="89">
        <f t="shared" si="0"/>
        <v>0</v>
      </c>
      <c r="G23" s="125" t="s">
        <v>353</v>
      </c>
      <c r="I23" s="125"/>
    </row>
    <row r="24" spans="1:9" s="112" customFormat="1" hidden="1" x14ac:dyDescent="0.3">
      <c r="A24" s="308"/>
      <c r="B24" s="283"/>
      <c r="C24" s="283"/>
      <c r="D24" s="287"/>
      <c r="E24" s="283"/>
      <c r="F24" s="89">
        <f t="shared" si="0"/>
        <v>0</v>
      </c>
      <c r="G24" s="125" t="s">
        <v>353</v>
      </c>
      <c r="I24" s="125"/>
    </row>
    <row r="25" spans="1:9" s="112" customFormat="1" hidden="1" x14ac:dyDescent="0.3">
      <c r="A25" s="308"/>
      <c r="B25" s="283"/>
      <c r="C25" s="283"/>
      <c r="D25" s="287"/>
      <c r="E25" s="283"/>
      <c r="F25" s="89">
        <f t="shared" si="0"/>
        <v>0</v>
      </c>
      <c r="G25" s="125" t="s">
        <v>353</v>
      </c>
      <c r="I25" s="125"/>
    </row>
    <row r="26" spans="1:9" s="112" customFormat="1" hidden="1" x14ac:dyDescent="0.3">
      <c r="A26" s="308"/>
      <c r="B26" s="283"/>
      <c r="C26" s="283"/>
      <c r="D26" s="287"/>
      <c r="E26" s="283"/>
      <c r="F26" s="89">
        <f t="shared" si="0"/>
        <v>0</v>
      </c>
      <c r="G26" s="125" t="s">
        <v>353</v>
      </c>
      <c r="I26" s="125"/>
    </row>
    <row r="27" spans="1:9" s="112" customFormat="1" hidden="1" x14ac:dyDescent="0.3">
      <c r="A27" s="308"/>
      <c r="B27" s="283"/>
      <c r="C27" s="283"/>
      <c r="D27" s="287"/>
      <c r="E27" s="283"/>
      <c r="F27" s="89">
        <f t="shared" si="0"/>
        <v>0</v>
      </c>
      <c r="G27" s="125" t="s">
        <v>353</v>
      </c>
      <c r="I27" s="125"/>
    </row>
    <row r="28" spans="1:9" s="112" customFormat="1" hidden="1" x14ac:dyDescent="0.3">
      <c r="A28" s="308"/>
      <c r="B28" s="283"/>
      <c r="C28" s="283"/>
      <c r="D28" s="287"/>
      <c r="E28" s="283"/>
      <c r="F28" s="89">
        <f t="shared" si="0"/>
        <v>0</v>
      </c>
      <c r="G28" s="125" t="s">
        <v>353</v>
      </c>
      <c r="I28" s="125"/>
    </row>
    <row r="29" spans="1:9" s="112" customFormat="1" hidden="1" x14ac:dyDescent="0.3">
      <c r="A29" s="308"/>
      <c r="B29" s="283"/>
      <c r="C29" s="283"/>
      <c r="D29" s="287"/>
      <c r="E29" s="283"/>
      <c r="F29" s="89">
        <f t="shared" si="0"/>
        <v>0</v>
      </c>
      <c r="G29" s="125" t="s">
        <v>353</v>
      </c>
      <c r="I29" s="125"/>
    </row>
    <row r="30" spans="1:9" s="112" customFormat="1" hidden="1" x14ac:dyDescent="0.3">
      <c r="A30" s="308"/>
      <c r="B30" s="283"/>
      <c r="C30" s="283"/>
      <c r="D30" s="287"/>
      <c r="E30" s="283"/>
      <c r="F30" s="89">
        <f t="shared" si="0"/>
        <v>0</v>
      </c>
      <c r="G30" s="125" t="s">
        <v>353</v>
      </c>
      <c r="I30" s="125"/>
    </row>
    <row r="31" spans="1:9" s="112" customFormat="1" hidden="1" x14ac:dyDescent="0.3">
      <c r="A31" s="308"/>
      <c r="B31" s="283"/>
      <c r="C31" s="283"/>
      <c r="D31" s="287"/>
      <c r="E31" s="283"/>
      <c r="F31" s="89">
        <f t="shared" si="0"/>
        <v>0</v>
      </c>
      <c r="G31" s="125" t="s">
        <v>353</v>
      </c>
      <c r="I31" s="125"/>
    </row>
    <row r="32" spans="1:9" s="112" customFormat="1" hidden="1" x14ac:dyDescent="0.3">
      <c r="A32" s="308"/>
      <c r="B32" s="283"/>
      <c r="C32" s="283"/>
      <c r="D32" s="287"/>
      <c r="E32" s="283"/>
      <c r="F32" s="89">
        <f t="shared" si="0"/>
        <v>0</v>
      </c>
      <c r="G32" s="125" t="s">
        <v>353</v>
      </c>
      <c r="I32" s="125"/>
    </row>
    <row r="33" spans="1:9" s="112" customFormat="1" hidden="1" x14ac:dyDescent="0.3">
      <c r="A33" s="308"/>
      <c r="B33" s="283"/>
      <c r="C33" s="283"/>
      <c r="D33" s="287"/>
      <c r="E33" s="283"/>
      <c r="F33" s="89">
        <f t="shared" si="0"/>
        <v>0</v>
      </c>
      <c r="G33" s="125" t="s">
        <v>353</v>
      </c>
      <c r="I33" s="125"/>
    </row>
    <row r="34" spans="1:9" s="112" customFormat="1" hidden="1" x14ac:dyDescent="0.3">
      <c r="A34" s="308"/>
      <c r="B34" s="283"/>
      <c r="C34" s="283"/>
      <c r="D34" s="287"/>
      <c r="E34" s="283"/>
      <c r="F34" s="89">
        <f t="shared" si="0"/>
        <v>0</v>
      </c>
      <c r="G34" s="125" t="s">
        <v>353</v>
      </c>
      <c r="I34" s="125"/>
    </row>
    <row r="35" spans="1:9" s="112" customFormat="1" hidden="1" x14ac:dyDescent="0.3">
      <c r="A35" s="308"/>
      <c r="B35" s="283"/>
      <c r="C35" s="283"/>
      <c r="D35" s="287"/>
      <c r="E35" s="283"/>
      <c r="F35" s="89">
        <f t="shared" si="0"/>
        <v>0</v>
      </c>
      <c r="G35" s="125" t="s">
        <v>353</v>
      </c>
      <c r="I35" s="125"/>
    </row>
    <row r="36" spans="1:9" s="112" customFormat="1" hidden="1" x14ac:dyDescent="0.3">
      <c r="A36" s="308"/>
      <c r="B36" s="283"/>
      <c r="C36" s="283"/>
      <c r="D36" s="287"/>
      <c r="E36" s="283"/>
      <c r="F36" s="89">
        <f t="shared" si="0"/>
        <v>0</v>
      </c>
      <c r="G36" s="125" t="s">
        <v>353</v>
      </c>
      <c r="I36" s="125"/>
    </row>
    <row r="37" spans="1:9" s="112" customFormat="1" hidden="1" x14ac:dyDescent="0.3">
      <c r="A37" s="308"/>
      <c r="B37" s="283"/>
      <c r="C37" s="283"/>
      <c r="D37" s="287"/>
      <c r="E37" s="283"/>
      <c r="F37" s="89">
        <f t="shared" si="0"/>
        <v>0</v>
      </c>
      <c r="G37" s="125" t="s">
        <v>353</v>
      </c>
      <c r="I37" s="125"/>
    </row>
    <row r="38" spans="1:9" s="112" customFormat="1" hidden="1" x14ac:dyDescent="0.3">
      <c r="A38" s="308"/>
      <c r="B38" s="283"/>
      <c r="C38" s="283"/>
      <c r="D38" s="287"/>
      <c r="E38" s="283"/>
      <c r="F38" s="89">
        <f t="shared" si="0"/>
        <v>0</v>
      </c>
      <c r="G38" s="125" t="s">
        <v>353</v>
      </c>
      <c r="I38" s="125"/>
    </row>
    <row r="39" spans="1:9" s="112" customFormat="1" hidden="1" x14ac:dyDescent="0.3">
      <c r="A39" s="308"/>
      <c r="B39" s="283"/>
      <c r="C39" s="283"/>
      <c r="D39" s="287"/>
      <c r="E39" s="283"/>
      <c r="F39" s="89">
        <f t="shared" si="0"/>
        <v>0</v>
      </c>
      <c r="G39" s="125" t="s">
        <v>353</v>
      </c>
      <c r="I39" s="125"/>
    </row>
    <row r="40" spans="1:9" s="112" customFormat="1" hidden="1" x14ac:dyDescent="0.3">
      <c r="A40" s="308"/>
      <c r="B40" s="283"/>
      <c r="C40" s="283"/>
      <c r="D40" s="287"/>
      <c r="E40" s="283"/>
      <c r="F40" s="89">
        <f t="shared" si="0"/>
        <v>0</v>
      </c>
      <c r="G40" s="125" t="s">
        <v>353</v>
      </c>
      <c r="I40" s="125"/>
    </row>
    <row r="41" spans="1:9" s="112" customFormat="1" hidden="1" x14ac:dyDescent="0.3">
      <c r="A41" s="308"/>
      <c r="B41" s="283"/>
      <c r="C41" s="283"/>
      <c r="D41" s="287"/>
      <c r="E41" s="283"/>
      <c r="F41" s="89">
        <f t="shared" si="0"/>
        <v>0</v>
      </c>
      <c r="G41" s="125" t="s">
        <v>353</v>
      </c>
      <c r="I41" s="125"/>
    </row>
    <row r="42" spans="1:9" s="112" customFormat="1" hidden="1" x14ac:dyDescent="0.3">
      <c r="A42" s="308"/>
      <c r="B42" s="283"/>
      <c r="C42" s="283"/>
      <c r="D42" s="287"/>
      <c r="E42" s="283"/>
      <c r="F42" s="89">
        <f t="shared" si="0"/>
        <v>0</v>
      </c>
      <c r="G42" s="125" t="s">
        <v>353</v>
      </c>
      <c r="I42" s="125"/>
    </row>
    <row r="43" spans="1:9" s="112" customFormat="1" hidden="1" x14ac:dyDescent="0.3">
      <c r="A43" s="308"/>
      <c r="B43" s="283"/>
      <c r="C43" s="283"/>
      <c r="D43" s="287"/>
      <c r="E43" s="283"/>
      <c r="F43" s="89">
        <f t="shared" si="0"/>
        <v>0</v>
      </c>
      <c r="G43" s="125" t="s">
        <v>353</v>
      </c>
      <c r="I43" s="125"/>
    </row>
    <row r="44" spans="1:9" s="112" customFormat="1" hidden="1" x14ac:dyDescent="0.3">
      <c r="A44" s="308"/>
      <c r="B44" s="283"/>
      <c r="C44" s="283"/>
      <c r="D44" s="287"/>
      <c r="E44" s="283"/>
      <c r="F44" s="89">
        <f t="shared" si="0"/>
        <v>0</v>
      </c>
      <c r="G44" s="125" t="s">
        <v>353</v>
      </c>
      <c r="I44" s="125"/>
    </row>
    <row r="45" spans="1:9" s="112" customFormat="1" hidden="1" x14ac:dyDescent="0.3">
      <c r="A45" s="308"/>
      <c r="B45" s="283"/>
      <c r="C45" s="283"/>
      <c r="D45" s="287"/>
      <c r="E45" s="283"/>
      <c r="F45" s="89">
        <f t="shared" si="0"/>
        <v>0</v>
      </c>
      <c r="G45" s="125" t="s">
        <v>353</v>
      </c>
      <c r="I45" s="125"/>
    </row>
    <row r="46" spans="1:9" s="112" customFormat="1" hidden="1" x14ac:dyDescent="0.3">
      <c r="A46" s="308"/>
      <c r="B46" s="283"/>
      <c r="C46" s="283"/>
      <c r="D46" s="287"/>
      <c r="E46" s="283"/>
      <c r="F46" s="89">
        <f t="shared" si="0"/>
        <v>0</v>
      </c>
      <c r="G46" s="125" t="s">
        <v>353</v>
      </c>
      <c r="I46" s="125"/>
    </row>
    <row r="47" spans="1:9" s="112" customFormat="1" hidden="1" x14ac:dyDescent="0.3">
      <c r="A47" s="308"/>
      <c r="B47" s="283"/>
      <c r="C47" s="283"/>
      <c r="D47" s="287"/>
      <c r="E47" s="283"/>
      <c r="F47" s="89">
        <f t="shared" si="0"/>
        <v>0</v>
      </c>
      <c r="G47" s="125" t="s">
        <v>353</v>
      </c>
      <c r="I47" s="125"/>
    </row>
    <row r="48" spans="1:9" s="112" customFormat="1" hidden="1" x14ac:dyDescent="0.3">
      <c r="A48" s="308"/>
      <c r="B48" s="283"/>
      <c r="C48" s="283"/>
      <c r="D48" s="287"/>
      <c r="E48" s="283"/>
      <c r="F48" s="89">
        <f t="shared" si="0"/>
        <v>0</v>
      </c>
      <c r="G48" s="125" t="s">
        <v>353</v>
      </c>
      <c r="I48" s="125"/>
    </row>
    <row r="49" spans="1:9" s="112" customFormat="1" hidden="1" x14ac:dyDescent="0.3">
      <c r="A49" s="308"/>
      <c r="B49" s="283"/>
      <c r="C49" s="283"/>
      <c r="D49" s="287"/>
      <c r="E49" s="283"/>
      <c r="F49" s="89">
        <f t="shared" si="0"/>
        <v>0</v>
      </c>
      <c r="G49" s="125" t="s">
        <v>353</v>
      </c>
      <c r="I49" s="125"/>
    </row>
    <row r="50" spans="1:9" s="112" customFormat="1" hidden="1" x14ac:dyDescent="0.3">
      <c r="A50" s="308"/>
      <c r="B50" s="283"/>
      <c r="C50" s="283"/>
      <c r="D50" s="287"/>
      <c r="E50" s="283"/>
      <c r="F50" s="89">
        <f t="shared" si="0"/>
        <v>0</v>
      </c>
      <c r="G50" s="125" t="s">
        <v>353</v>
      </c>
      <c r="I50" s="125"/>
    </row>
    <row r="51" spans="1:9" s="112" customFormat="1" hidden="1" x14ac:dyDescent="0.3">
      <c r="A51" s="308"/>
      <c r="B51" s="283"/>
      <c r="C51" s="283"/>
      <c r="D51" s="287"/>
      <c r="E51" s="283"/>
      <c r="F51" s="89">
        <f t="shared" si="0"/>
        <v>0</v>
      </c>
      <c r="G51" s="125" t="s">
        <v>353</v>
      </c>
      <c r="I51" s="125"/>
    </row>
    <row r="52" spans="1:9" s="112" customFormat="1" hidden="1" x14ac:dyDescent="0.3">
      <c r="A52" s="308"/>
      <c r="B52" s="283"/>
      <c r="C52" s="283"/>
      <c r="D52" s="287"/>
      <c r="E52" s="283"/>
      <c r="F52" s="89">
        <f t="shared" si="0"/>
        <v>0</v>
      </c>
      <c r="G52" s="125" t="s">
        <v>353</v>
      </c>
      <c r="I52" s="125"/>
    </row>
    <row r="53" spans="1:9" s="112" customFormat="1" hidden="1" x14ac:dyDescent="0.3">
      <c r="A53" s="308"/>
      <c r="B53" s="283"/>
      <c r="C53" s="283"/>
      <c r="D53" s="287"/>
      <c r="E53" s="283"/>
      <c r="F53" s="89">
        <f t="shared" si="0"/>
        <v>0</v>
      </c>
      <c r="G53" s="125" t="s">
        <v>353</v>
      </c>
      <c r="I53" s="125"/>
    </row>
    <row r="54" spans="1:9" s="112" customFormat="1" hidden="1" x14ac:dyDescent="0.3">
      <c r="A54" s="308"/>
      <c r="B54" s="283"/>
      <c r="C54" s="283"/>
      <c r="D54" s="287"/>
      <c r="E54" s="283"/>
      <c r="F54" s="89">
        <f t="shared" si="0"/>
        <v>0</v>
      </c>
      <c r="G54" s="125" t="s">
        <v>353</v>
      </c>
      <c r="I54" s="125"/>
    </row>
    <row r="55" spans="1:9" s="112" customFormat="1" hidden="1" x14ac:dyDescent="0.3">
      <c r="A55" s="308"/>
      <c r="B55" s="283"/>
      <c r="C55" s="283"/>
      <c r="D55" s="287"/>
      <c r="E55" s="283"/>
      <c r="F55" s="89">
        <f t="shared" si="0"/>
        <v>0</v>
      </c>
      <c r="G55" s="125" t="s">
        <v>353</v>
      </c>
      <c r="I55" s="125"/>
    </row>
    <row r="56" spans="1:9" s="112" customFormat="1" hidden="1" x14ac:dyDescent="0.3">
      <c r="A56" s="308"/>
      <c r="B56" s="283"/>
      <c r="C56" s="283"/>
      <c r="D56" s="287"/>
      <c r="E56" s="283"/>
      <c r="F56" s="89">
        <f t="shared" si="0"/>
        <v>0</v>
      </c>
      <c r="G56" s="125" t="s">
        <v>353</v>
      </c>
      <c r="I56" s="125"/>
    </row>
    <row r="57" spans="1:9" s="112" customFormat="1" hidden="1" x14ac:dyDescent="0.3">
      <c r="A57" s="308"/>
      <c r="B57" s="283"/>
      <c r="C57" s="283"/>
      <c r="D57" s="287"/>
      <c r="E57" s="283"/>
      <c r="F57" s="89">
        <f t="shared" si="0"/>
        <v>0</v>
      </c>
      <c r="G57" s="125" t="s">
        <v>353</v>
      </c>
      <c r="I57" s="125"/>
    </row>
    <row r="58" spans="1:9" s="112" customFormat="1" hidden="1" x14ac:dyDescent="0.3">
      <c r="A58" s="308"/>
      <c r="B58" s="283"/>
      <c r="C58" s="283"/>
      <c r="D58" s="287"/>
      <c r="E58" s="283"/>
      <c r="F58" s="89">
        <f t="shared" si="0"/>
        <v>0</v>
      </c>
      <c r="G58" s="125" t="s">
        <v>353</v>
      </c>
      <c r="I58" s="125"/>
    </row>
    <row r="59" spans="1:9" s="112" customFormat="1" hidden="1" x14ac:dyDescent="0.3">
      <c r="A59" s="308"/>
      <c r="B59" s="283"/>
      <c r="C59" s="283"/>
      <c r="D59" s="287"/>
      <c r="E59" s="283"/>
      <c r="F59" s="89">
        <f t="shared" si="0"/>
        <v>0</v>
      </c>
      <c r="G59" s="125" t="s">
        <v>353</v>
      </c>
      <c r="I59" s="125"/>
    </row>
    <row r="60" spans="1:9" s="112" customFormat="1" hidden="1" x14ac:dyDescent="0.3">
      <c r="A60" s="308"/>
      <c r="B60" s="283"/>
      <c r="C60" s="283"/>
      <c r="D60" s="287"/>
      <c r="E60" s="283"/>
      <c r="F60" s="89">
        <f t="shared" si="0"/>
        <v>0</v>
      </c>
      <c r="G60" s="125" t="s">
        <v>353</v>
      </c>
      <c r="I60" s="125"/>
    </row>
    <row r="61" spans="1:9" s="112" customFormat="1" hidden="1" x14ac:dyDescent="0.3">
      <c r="A61" s="308"/>
      <c r="B61" s="283"/>
      <c r="C61" s="283"/>
      <c r="D61" s="287"/>
      <c r="E61" s="283"/>
      <c r="F61" s="89">
        <f t="shared" si="0"/>
        <v>0</v>
      </c>
      <c r="G61" s="125" t="s">
        <v>353</v>
      </c>
      <c r="I61" s="125"/>
    </row>
    <row r="62" spans="1:9" s="112" customFormat="1" hidden="1" x14ac:dyDescent="0.3">
      <c r="A62" s="308"/>
      <c r="B62" s="283"/>
      <c r="C62" s="283"/>
      <c r="D62" s="287"/>
      <c r="E62" s="283"/>
      <c r="F62" s="89">
        <f t="shared" si="0"/>
        <v>0</v>
      </c>
      <c r="G62" s="125" t="s">
        <v>353</v>
      </c>
      <c r="I62" s="125"/>
    </row>
    <row r="63" spans="1:9" s="112" customFormat="1" hidden="1" x14ac:dyDescent="0.3">
      <c r="A63" s="308"/>
      <c r="B63" s="283"/>
      <c r="C63" s="283"/>
      <c r="D63" s="287"/>
      <c r="E63" s="283"/>
      <c r="F63" s="89">
        <f t="shared" si="0"/>
        <v>0</v>
      </c>
      <c r="G63" s="125" t="s">
        <v>353</v>
      </c>
      <c r="I63" s="125"/>
    </row>
    <row r="64" spans="1:9" s="112" customFormat="1" hidden="1" x14ac:dyDescent="0.3">
      <c r="A64" s="308"/>
      <c r="B64" s="283"/>
      <c r="C64" s="283"/>
      <c r="D64" s="287"/>
      <c r="E64" s="283"/>
      <c r="F64" s="89">
        <f t="shared" si="0"/>
        <v>0</v>
      </c>
      <c r="G64" s="125" t="s">
        <v>353</v>
      </c>
      <c r="I64" s="125"/>
    </row>
    <row r="65" spans="1:9" s="112" customFormat="1" hidden="1" x14ac:dyDescent="0.3">
      <c r="A65" s="308"/>
      <c r="B65" s="283"/>
      <c r="C65" s="283"/>
      <c r="D65" s="287"/>
      <c r="E65" s="283"/>
      <c r="F65" s="89">
        <f t="shared" si="0"/>
        <v>0</v>
      </c>
      <c r="G65" s="125" t="s">
        <v>353</v>
      </c>
      <c r="I65" s="125"/>
    </row>
    <row r="66" spans="1:9" s="112" customFormat="1" hidden="1" x14ac:dyDescent="0.3">
      <c r="A66" s="308"/>
      <c r="B66" s="283"/>
      <c r="C66" s="283"/>
      <c r="D66" s="287"/>
      <c r="E66" s="283"/>
      <c r="F66" s="89">
        <f t="shared" si="0"/>
        <v>0</v>
      </c>
      <c r="G66" s="125" t="s">
        <v>353</v>
      </c>
      <c r="I66" s="125"/>
    </row>
    <row r="67" spans="1:9" s="112" customFormat="1" hidden="1" x14ac:dyDescent="0.3">
      <c r="A67" s="308"/>
      <c r="B67" s="283"/>
      <c r="C67" s="283"/>
      <c r="D67" s="287"/>
      <c r="E67" s="283"/>
      <c r="F67" s="89">
        <f t="shared" si="0"/>
        <v>0</v>
      </c>
      <c r="G67" s="125" t="s">
        <v>353</v>
      </c>
      <c r="I67" s="125"/>
    </row>
    <row r="68" spans="1:9" s="112" customFormat="1" hidden="1" x14ac:dyDescent="0.3">
      <c r="A68" s="308"/>
      <c r="B68" s="283"/>
      <c r="C68" s="283"/>
      <c r="D68" s="287"/>
      <c r="E68" s="283"/>
      <c r="F68" s="89">
        <f t="shared" si="0"/>
        <v>0</v>
      </c>
      <c r="G68" s="125" t="s">
        <v>353</v>
      </c>
      <c r="I68" s="125"/>
    </row>
    <row r="69" spans="1:9" s="112" customFormat="1" hidden="1" x14ac:dyDescent="0.3">
      <c r="A69" s="308"/>
      <c r="B69" s="283"/>
      <c r="C69" s="283"/>
      <c r="D69" s="287"/>
      <c r="E69" s="283"/>
      <c r="F69" s="89">
        <f t="shared" si="0"/>
        <v>0</v>
      </c>
      <c r="G69" s="125" t="s">
        <v>353</v>
      </c>
      <c r="I69" s="125"/>
    </row>
    <row r="70" spans="1:9" s="112" customFormat="1" hidden="1" x14ac:dyDescent="0.3">
      <c r="A70" s="308"/>
      <c r="B70" s="283"/>
      <c r="C70" s="283"/>
      <c r="D70" s="287"/>
      <c r="E70" s="283"/>
      <c r="F70" s="89">
        <f t="shared" si="0"/>
        <v>0</v>
      </c>
      <c r="G70" s="125" t="s">
        <v>353</v>
      </c>
      <c r="I70" s="125"/>
    </row>
    <row r="71" spans="1:9" s="112" customFormat="1" hidden="1" x14ac:dyDescent="0.3">
      <c r="A71" s="308"/>
      <c r="B71" s="283"/>
      <c r="C71" s="283"/>
      <c r="D71" s="287"/>
      <c r="E71" s="283"/>
      <c r="F71" s="89">
        <f t="shared" si="0"/>
        <v>0</v>
      </c>
      <c r="G71" s="125" t="s">
        <v>353</v>
      </c>
      <c r="I71" s="125"/>
    </row>
    <row r="72" spans="1:9" s="112" customFormat="1" hidden="1" x14ac:dyDescent="0.3">
      <c r="A72" s="308"/>
      <c r="B72" s="283"/>
      <c r="C72" s="283"/>
      <c r="D72" s="287"/>
      <c r="E72" s="283"/>
      <c r="F72" s="89">
        <f t="shared" si="0"/>
        <v>0</v>
      </c>
      <c r="G72" s="125" t="s">
        <v>353</v>
      </c>
      <c r="I72" s="125"/>
    </row>
    <row r="73" spans="1:9" s="112" customFormat="1" hidden="1" x14ac:dyDescent="0.3">
      <c r="A73" s="308"/>
      <c r="B73" s="283"/>
      <c r="C73" s="283"/>
      <c r="D73" s="287"/>
      <c r="E73" s="283"/>
      <c r="F73" s="89">
        <f t="shared" si="0"/>
        <v>0</v>
      </c>
      <c r="G73" s="125" t="s">
        <v>353</v>
      </c>
      <c r="I73" s="125"/>
    </row>
    <row r="74" spans="1:9" s="112" customFormat="1" hidden="1" x14ac:dyDescent="0.3">
      <c r="A74" s="308"/>
      <c r="B74" s="283"/>
      <c r="C74" s="283"/>
      <c r="D74" s="287"/>
      <c r="E74" s="283"/>
      <c r="F74" s="89">
        <f t="shared" si="0"/>
        <v>0</v>
      </c>
      <c r="G74" s="125" t="s">
        <v>353</v>
      </c>
      <c r="I74" s="125"/>
    </row>
    <row r="75" spans="1:9" s="112" customFormat="1" hidden="1" x14ac:dyDescent="0.3">
      <c r="A75" s="308"/>
      <c r="B75" s="283"/>
      <c r="C75" s="283"/>
      <c r="D75" s="287"/>
      <c r="E75" s="283"/>
      <c r="F75" s="89">
        <f t="shared" si="0"/>
        <v>0</v>
      </c>
      <c r="G75" s="125" t="s">
        <v>353</v>
      </c>
      <c r="I75" s="125"/>
    </row>
    <row r="76" spans="1:9" s="112" customFormat="1" hidden="1" x14ac:dyDescent="0.3">
      <c r="A76" s="308"/>
      <c r="B76" s="283"/>
      <c r="C76" s="283"/>
      <c r="D76" s="287"/>
      <c r="E76" s="283"/>
      <c r="F76" s="89">
        <f t="shared" si="0"/>
        <v>0</v>
      </c>
      <c r="G76" s="125" t="s">
        <v>353</v>
      </c>
      <c r="I76" s="125"/>
    </row>
    <row r="77" spans="1:9" s="112" customFormat="1" hidden="1" x14ac:dyDescent="0.3">
      <c r="A77" s="308"/>
      <c r="B77" s="283"/>
      <c r="C77" s="283"/>
      <c r="D77" s="287"/>
      <c r="E77" s="283"/>
      <c r="F77" s="89">
        <f t="shared" si="0"/>
        <v>0</v>
      </c>
      <c r="G77" s="125" t="s">
        <v>353</v>
      </c>
      <c r="I77" s="125"/>
    </row>
    <row r="78" spans="1:9" s="112" customFormat="1" hidden="1" x14ac:dyDescent="0.3">
      <c r="A78" s="308"/>
      <c r="B78" s="283"/>
      <c r="C78" s="283"/>
      <c r="D78" s="287"/>
      <c r="E78" s="283"/>
      <c r="F78" s="89">
        <f t="shared" si="0"/>
        <v>0</v>
      </c>
      <c r="G78" s="125" t="s">
        <v>353</v>
      </c>
      <c r="I78" s="125"/>
    </row>
    <row r="79" spans="1:9" s="112" customFormat="1" hidden="1" x14ac:dyDescent="0.3">
      <c r="A79" s="308"/>
      <c r="B79" s="283"/>
      <c r="C79" s="283"/>
      <c r="D79" s="287"/>
      <c r="E79" s="283"/>
      <c r="F79" s="89">
        <f t="shared" si="0"/>
        <v>0</v>
      </c>
      <c r="G79" s="125" t="s">
        <v>353</v>
      </c>
      <c r="I79" s="125"/>
    </row>
    <row r="80" spans="1:9" s="112" customFormat="1" hidden="1" x14ac:dyDescent="0.3">
      <c r="A80" s="308"/>
      <c r="B80" s="283"/>
      <c r="C80" s="283"/>
      <c r="D80" s="287"/>
      <c r="E80" s="283"/>
      <c r="F80" s="89">
        <f t="shared" si="0"/>
        <v>0</v>
      </c>
      <c r="G80" s="125" t="s">
        <v>353</v>
      </c>
      <c r="I80" s="125"/>
    </row>
    <row r="81" spans="1:9" s="112" customFormat="1" hidden="1" x14ac:dyDescent="0.3">
      <c r="A81" s="308"/>
      <c r="B81" s="283"/>
      <c r="C81" s="283"/>
      <c r="D81" s="287"/>
      <c r="E81" s="283"/>
      <c r="F81" s="89">
        <f t="shared" si="0"/>
        <v>0</v>
      </c>
      <c r="G81" s="125" t="s">
        <v>353</v>
      </c>
      <c r="I81" s="125"/>
    </row>
    <row r="82" spans="1:9" s="112" customFormat="1" hidden="1" x14ac:dyDescent="0.3">
      <c r="A82" s="308"/>
      <c r="B82" s="283"/>
      <c r="C82" s="283"/>
      <c r="D82" s="287"/>
      <c r="E82" s="283"/>
      <c r="F82" s="89">
        <f t="shared" si="0"/>
        <v>0</v>
      </c>
      <c r="G82" s="125" t="s">
        <v>353</v>
      </c>
      <c r="I82" s="125"/>
    </row>
    <row r="83" spans="1:9" s="112" customFormat="1" hidden="1" x14ac:dyDescent="0.3">
      <c r="A83" s="308"/>
      <c r="B83" s="283"/>
      <c r="C83" s="283"/>
      <c r="D83" s="287"/>
      <c r="E83" s="283"/>
      <c r="F83" s="89">
        <f t="shared" si="0"/>
        <v>0</v>
      </c>
      <c r="G83" s="125" t="s">
        <v>353</v>
      </c>
      <c r="I83" s="125"/>
    </row>
    <row r="84" spans="1:9" s="112" customFormat="1" hidden="1" x14ac:dyDescent="0.3">
      <c r="A84" s="308"/>
      <c r="B84" s="283"/>
      <c r="C84" s="283"/>
      <c r="D84" s="287"/>
      <c r="E84" s="283"/>
      <c r="F84" s="89">
        <f t="shared" si="0"/>
        <v>0</v>
      </c>
      <c r="G84" s="125" t="s">
        <v>353</v>
      </c>
      <c r="I84" s="125"/>
    </row>
    <row r="85" spans="1:9" s="112" customFormat="1" hidden="1" x14ac:dyDescent="0.3">
      <c r="A85" s="308"/>
      <c r="B85" s="283"/>
      <c r="C85" s="283"/>
      <c r="D85" s="287"/>
      <c r="E85" s="283"/>
      <c r="F85" s="89">
        <f t="shared" si="0"/>
        <v>0</v>
      </c>
      <c r="G85" s="125" t="s">
        <v>353</v>
      </c>
      <c r="I85" s="125"/>
    </row>
    <row r="86" spans="1:9" s="112" customFormat="1" hidden="1" x14ac:dyDescent="0.3">
      <c r="A86" s="308"/>
      <c r="B86" s="283"/>
      <c r="C86" s="283"/>
      <c r="D86" s="287"/>
      <c r="E86" s="283"/>
      <c r="F86" s="89">
        <f t="shared" si="0"/>
        <v>0</v>
      </c>
      <c r="G86" s="125" t="s">
        <v>353</v>
      </c>
      <c r="I86" s="125"/>
    </row>
    <row r="87" spans="1:9" s="112" customFormat="1" hidden="1" x14ac:dyDescent="0.3">
      <c r="A87" s="308"/>
      <c r="B87" s="283"/>
      <c r="C87" s="283"/>
      <c r="D87" s="287"/>
      <c r="E87" s="283"/>
      <c r="F87" s="89">
        <f t="shared" si="0"/>
        <v>0</v>
      </c>
      <c r="G87" s="125" t="s">
        <v>353</v>
      </c>
      <c r="I87" s="125"/>
    </row>
    <row r="88" spans="1:9" s="112" customFormat="1" hidden="1" x14ac:dyDescent="0.3">
      <c r="A88" s="308"/>
      <c r="B88" s="283"/>
      <c r="C88" s="283"/>
      <c r="D88" s="287"/>
      <c r="E88" s="283"/>
      <c r="F88" s="89">
        <f t="shared" si="0"/>
        <v>0</v>
      </c>
      <c r="G88" s="125" t="s">
        <v>353</v>
      </c>
      <c r="I88" s="125"/>
    </row>
    <row r="89" spans="1:9" s="112" customFormat="1" hidden="1" x14ac:dyDescent="0.3">
      <c r="A89" s="308"/>
      <c r="B89" s="283"/>
      <c r="C89" s="283"/>
      <c r="D89" s="287"/>
      <c r="E89" s="283"/>
      <c r="F89" s="89">
        <f t="shared" si="0"/>
        <v>0</v>
      </c>
      <c r="G89" s="125" t="s">
        <v>353</v>
      </c>
      <c r="I89" s="125"/>
    </row>
    <row r="90" spans="1:9" s="112" customFormat="1" hidden="1" x14ac:dyDescent="0.3">
      <c r="A90" s="308"/>
      <c r="B90" s="283"/>
      <c r="C90" s="283"/>
      <c r="D90" s="287"/>
      <c r="E90" s="283"/>
      <c r="F90" s="89">
        <f t="shared" si="0"/>
        <v>0</v>
      </c>
      <c r="G90" s="125" t="s">
        <v>353</v>
      </c>
      <c r="I90" s="125"/>
    </row>
    <row r="91" spans="1:9" s="112" customFormat="1" hidden="1" x14ac:dyDescent="0.3">
      <c r="A91" s="308"/>
      <c r="B91" s="283"/>
      <c r="C91" s="283"/>
      <c r="D91" s="287"/>
      <c r="E91" s="283"/>
      <c r="F91" s="89">
        <f t="shared" si="0"/>
        <v>0</v>
      </c>
      <c r="G91" s="125" t="s">
        <v>353</v>
      </c>
      <c r="I91" s="125"/>
    </row>
    <row r="92" spans="1:9" s="112" customFormat="1" hidden="1" x14ac:dyDescent="0.3">
      <c r="A92" s="308"/>
      <c r="B92" s="283"/>
      <c r="C92" s="283"/>
      <c r="D92" s="287"/>
      <c r="E92" s="283"/>
      <c r="F92" s="89">
        <f t="shared" si="0"/>
        <v>0</v>
      </c>
      <c r="G92" s="125" t="s">
        <v>353</v>
      </c>
      <c r="I92" s="125"/>
    </row>
    <row r="93" spans="1:9" s="112" customFormat="1" hidden="1" x14ac:dyDescent="0.3">
      <c r="A93" s="308"/>
      <c r="B93" s="283"/>
      <c r="C93" s="283"/>
      <c r="D93" s="287"/>
      <c r="E93" s="283"/>
      <c r="F93" s="89">
        <f t="shared" si="0"/>
        <v>0</v>
      </c>
      <c r="G93" s="125" t="s">
        <v>353</v>
      </c>
      <c r="I93" s="125"/>
    </row>
    <row r="94" spans="1:9" s="112" customFormat="1" hidden="1" x14ac:dyDescent="0.3">
      <c r="A94" s="308"/>
      <c r="B94" s="283"/>
      <c r="C94" s="283"/>
      <c r="D94" s="287"/>
      <c r="E94" s="283"/>
      <c r="F94" s="89">
        <f t="shared" si="0"/>
        <v>0</v>
      </c>
      <c r="G94" s="125" t="s">
        <v>353</v>
      </c>
      <c r="I94" s="125"/>
    </row>
    <row r="95" spans="1:9" s="112" customFormat="1" hidden="1" x14ac:dyDescent="0.3">
      <c r="A95" s="308"/>
      <c r="B95" s="283"/>
      <c r="C95" s="283"/>
      <c r="D95" s="287"/>
      <c r="E95" s="283"/>
      <c r="F95" s="89">
        <f t="shared" si="0"/>
        <v>0</v>
      </c>
      <c r="G95" s="125" t="s">
        <v>353</v>
      </c>
      <c r="I95" s="125"/>
    </row>
    <row r="96" spans="1:9" s="112" customFormat="1" hidden="1" x14ac:dyDescent="0.3">
      <c r="A96" s="308"/>
      <c r="B96" s="283"/>
      <c r="C96" s="283"/>
      <c r="D96" s="287"/>
      <c r="E96" s="283"/>
      <c r="F96" s="89">
        <f t="shared" si="0"/>
        <v>0</v>
      </c>
      <c r="G96" s="125" t="s">
        <v>353</v>
      </c>
      <c r="I96" s="125"/>
    </row>
    <row r="97" spans="1:9" s="112" customFormat="1" hidden="1" x14ac:dyDescent="0.3">
      <c r="A97" s="308"/>
      <c r="B97" s="283"/>
      <c r="C97" s="283"/>
      <c r="D97" s="287"/>
      <c r="E97" s="283"/>
      <c r="F97" s="89">
        <f t="shared" si="0"/>
        <v>0</v>
      </c>
      <c r="G97" s="125" t="s">
        <v>353</v>
      </c>
      <c r="I97" s="125"/>
    </row>
    <row r="98" spans="1:9" s="112" customFormat="1" hidden="1" x14ac:dyDescent="0.3">
      <c r="A98" s="308"/>
      <c r="B98" s="283"/>
      <c r="C98" s="283"/>
      <c r="D98" s="287"/>
      <c r="E98" s="283"/>
      <c r="F98" s="89">
        <f t="shared" si="0"/>
        <v>0</v>
      </c>
      <c r="G98" s="125" t="s">
        <v>353</v>
      </c>
      <c r="I98" s="125"/>
    </row>
    <row r="99" spans="1:9" s="112" customFormat="1" hidden="1" x14ac:dyDescent="0.3">
      <c r="A99" s="308"/>
      <c r="B99" s="283"/>
      <c r="C99" s="283"/>
      <c r="D99" s="287"/>
      <c r="E99" s="283"/>
      <c r="F99" s="89">
        <f t="shared" si="0"/>
        <v>0</v>
      </c>
      <c r="G99" s="125" t="s">
        <v>353</v>
      </c>
      <c r="I99" s="125"/>
    </row>
    <row r="100" spans="1:9" s="112" customFormat="1" hidden="1" x14ac:dyDescent="0.3">
      <c r="A100" s="308"/>
      <c r="B100" s="283"/>
      <c r="C100" s="283"/>
      <c r="D100" s="287"/>
      <c r="E100" s="283"/>
      <c r="F100" s="89">
        <f t="shared" si="0"/>
        <v>0</v>
      </c>
      <c r="G100" s="125" t="s">
        <v>353</v>
      </c>
      <c r="I100" s="125"/>
    </row>
    <row r="101" spans="1:9" s="112" customFormat="1" hidden="1" x14ac:dyDescent="0.3">
      <c r="A101" s="308"/>
      <c r="B101" s="283"/>
      <c r="C101" s="283"/>
      <c r="D101" s="287"/>
      <c r="E101" s="283"/>
      <c r="F101" s="89">
        <f t="shared" si="0"/>
        <v>0</v>
      </c>
      <c r="G101" s="125" t="s">
        <v>353</v>
      </c>
      <c r="I101" s="125"/>
    </row>
    <row r="102" spans="1:9" s="112" customFormat="1" hidden="1" x14ac:dyDescent="0.3">
      <c r="A102" s="308"/>
      <c r="B102" s="283"/>
      <c r="C102" s="283"/>
      <c r="D102" s="287"/>
      <c r="E102" s="283"/>
      <c r="F102" s="89">
        <f t="shared" si="0"/>
        <v>0</v>
      </c>
      <c r="G102" s="125" t="s">
        <v>353</v>
      </c>
      <c r="I102" s="125"/>
    </row>
    <row r="103" spans="1:9" s="112" customFormat="1" hidden="1" x14ac:dyDescent="0.3">
      <c r="A103" s="308"/>
      <c r="B103" s="283"/>
      <c r="C103" s="283"/>
      <c r="D103" s="287"/>
      <c r="E103" s="283"/>
      <c r="F103" s="89">
        <f t="shared" si="0"/>
        <v>0</v>
      </c>
      <c r="G103" s="125" t="s">
        <v>353</v>
      </c>
      <c r="I103" s="125"/>
    </row>
    <row r="104" spans="1:9" s="112" customFormat="1" hidden="1" x14ac:dyDescent="0.3">
      <c r="A104" s="308"/>
      <c r="B104" s="283"/>
      <c r="C104" s="283"/>
      <c r="D104" s="287"/>
      <c r="E104" s="283"/>
      <c r="F104" s="89">
        <f t="shared" si="0"/>
        <v>0</v>
      </c>
      <c r="G104" s="125" t="s">
        <v>353</v>
      </c>
      <c r="I104" s="125"/>
    </row>
    <row r="105" spans="1:9" s="112" customFormat="1" hidden="1" x14ac:dyDescent="0.3">
      <c r="A105" s="308"/>
      <c r="B105" s="283"/>
      <c r="C105" s="283"/>
      <c r="D105" s="287"/>
      <c r="E105" s="283"/>
      <c r="F105" s="89">
        <f t="shared" si="0"/>
        <v>0</v>
      </c>
      <c r="G105" s="125" t="s">
        <v>353</v>
      </c>
      <c r="I105" s="125"/>
    </row>
    <row r="106" spans="1:9" s="112" customFormat="1" hidden="1" x14ac:dyDescent="0.3">
      <c r="A106" s="308"/>
      <c r="B106" s="283"/>
      <c r="C106" s="283"/>
      <c r="D106" s="287"/>
      <c r="E106" s="283"/>
      <c r="F106" s="89">
        <f t="shared" si="0"/>
        <v>0</v>
      </c>
      <c r="G106" s="125" t="s">
        <v>353</v>
      </c>
      <c r="I106" s="125"/>
    </row>
    <row r="107" spans="1:9" s="112" customFormat="1" hidden="1" x14ac:dyDescent="0.3">
      <c r="A107" s="308"/>
      <c r="B107" s="283"/>
      <c r="C107" s="283"/>
      <c r="D107" s="287"/>
      <c r="E107" s="283"/>
      <c r="F107" s="89">
        <f t="shared" si="0"/>
        <v>0</v>
      </c>
      <c r="G107" s="125" t="s">
        <v>353</v>
      </c>
      <c r="I107" s="125"/>
    </row>
    <row r="108" spans="1:9" s="112" customFormat="1" hidden="1" x14ac:dyDescent="0.3">
      <c r="A108" s="308"/>
      <c r="B108" s="283"/>
      <c r="C108" s="283"/>
      <c r="D108" s="287"/>
      <c r="E108" s="283"/>
      <c r="F108" s="89">
        <f t="shared" si="0"/>
        <v>0</v>
      </c>
      <c r="G108" s="125" t="s">
        <v>353</v>
      </c>
      <c r="I108" s="125"/>
    </row>
    <row r="109" spans="1:9" s="112" customFormat="1" hidden="1" x14ac:dyDescent="0.3">
      <c r="A109" s="308"/>
      <c r="B109" s="283"/>
      <c r="C109" s="283"/>
      <c r="D109" s="287"/>
      <c r="E109" s="283"/>
      <c r="F109" s="89">
        <f t="shared" si="0"/>
        <v>0</v>
      </c>
      <c r="G109" s="125" t="s">
        <v>353</v>
      </c>
      <c r="I109" s="125"/>
    </row>
    <row r="110" spans="1:9" s="112" customFormat="1" hidden="1" x14ac:dyDescent="0.3">
      <c r="A110" s="308"/>
      <c r="B110" s="283"/>
      <c r="C110" s="283"/>
      <c r="D110" s="287"/>
      <c r="E110" s="283"/>
      <c r="F110" s="89">
        <f t="shared" si="0"/>
        <v>0</v>
      </c>
      <c r="G110" s="125" t="s">
        <v>353</v>
      </c>
      <c r="I110" s="125"/>
    </row>
    <row r="111" spans="1:9" s="112" customFormat="1" hidden="1" x14ac:dyDescent="0.3">
      <c r="A111" s="308"/>
      <c r="B111" s="283"/>
      <c r="C111" s="283"/>
      <c r="D111" s="287"/>
      <c r="E111" s="283"/>
      <c r="F111" s="89">
        <f t="shared" si="0"/>
        <v>0</v>
      </c>
      <c r="G111" s="125" t="s">
        <v>353</v>
      </c>
      <c r="I111" s="125"/>
    </row>
    <row r="112" spans="1:9" s="112" customFormat="1" hidden="1" x14ac:dyDescent="0.3">
      <c r="A112" s="308"/>
      <c r="B112" s="283"/>
      <c r="C112" s="283"/>
      <c r="D112" s="287"/>
      <c r="E112" s="283"/>
      <c r="F112" s="89">
        <f t="shared" si="0"/>
        <v>0</v>
      </c>
      <c r="G112" s="125" t="s">
        <v>353</v>
      </c>
      <c r="I112" s="125"/>
    </row>
    <row r="113" spans="1:9" s="112" customFormat="1" hidden="1" x14ac:dyDescent="0.3">
      <c r="A113" s="308"/>
      <c r="B113" s="283"/>
      <c r="C113" s="283"/>
      <c r="D113" s="287"/>
      <c r="E113" s="283"/>
      <c r="F113" s="89">
        <f t="shared" si="0"/>
        <v>0</v>
      </c>
      <c r="G113" s="125" t="s">
        <v>353</v>
      </c>
      <c r="I113" s="125"/>
    </row>
    <row r="114" spans="1:9" s="112" customFormat="1" hidden="1" x14ac:dyDescent="0.3">
      <c r="A114" s="308"/>
      <c r="B114" s="283"/>
      <c r="C114" s="283"/>
      <c r="D114" s="287"/>
      <c r="E114" s="283"/>
      <c r="F114" s="89">
        <f t="shared" si="0"/>
        <v>0</v>
      </c>
      <c r="G114" s="125" t="s">
        <v>353</v>
      </c>
      <c r="I114" s="125"/>
    </row>
    <row r="115" spans="1:9" s="112" customFormat="1" hidden="1" x14ac:dyDescent="0.3">
      <c r="A115" s="308"/>
      <c r="B115" s="283"/>
      <c r="C115" s="283"/>
      <c r="D115" s="287"/>
      <c r="E115" s="283"/>
      <c r="F115" s="89">
        <f t="shared" si="0"/>
        <v>0</v>
      </c>
      <c r="G115" s="125" t="s">
        <v>353</v>
      </c>
      <c r="I115" s="125"/>
    </row>
    <row r="116" spans="1:9" s="112" customFormat="1" hidden="1" x14ac:dyDescent="0.3">
      <c r="A116" s="308"/>
      <c r="B116" s="283"/>
      <c r="C116" s="283"/>
      <c r="D116" s="287"/>
      <c r="E116" s="283"/>
      <c r="F116" s="89">
        <f t="shared" si="0"/>
        <v>0</v>
      </c>
      <c r="G116" s="125" t="s">
        <v>353</v>
      </c>
      <c r="I116" s="125"/>
    </row>
    <row r="117" spans="1:9" s="112" customFormat="1" hidden="1" x14ac:dyDescent="0.3">
      <c r="A117" s="308"/>
      <c r="B117" s="283"/>
      <c r="C117" s="283"/>
      <c r="D117" s="287"/>
      <c r="E117" s="283"/>
      <c r="F117" s="89">
        <f t="shared" si="0"/>
        <v>0</v>
      </c>
      <c r="G117" s="125" t="s">
        <v>353</v>
      </c>
      <c r="I117" s="125"/>
    </row>
    <row r="118" spans="1:9" s="112" customFormat="1" hidden="1" x14ac:dyDescent="0.3">
      <c r="A118" s="308"/>
      <c r="B118" s="283"/>
      <c r="C118" s="283"/>
      <c r="D118" s="287"/>
      <c r="E118" s="283"/>
      <c r="F118" s="89">
        <f t="shared" si="0"/>
        <v>0</v>
      </c>
      <c r="G118" s="125" t="s">
        <v>353</v>
      </c>
      <c r="I118" s="125"/>
    </row>
    <row r="119" spans="1:9" s="112" customFormat="1" hidden="1" x14ac:dyDescent="0.3">
      <c r="A119" s="308"/>
      <c r="B119" s="283"/>
      <c r="C119" s="283"/>
      <c r="D119" s="287"/>
      <c r="E119" s="283"/>
      <c r="F119" s="89">
        <f t="shared" si="0"/>
        <v>0</v>
      </c>
      <c r="G119" s="125" t="s">
        <v>353</v>
      </c>
      <c r="I119" s="125"/>
    </row>
    <row r="120" spans="1:9" s="112" customFormat="1" hidden="1" x14ac:dyDescent="0.3">
      <c r="A120" s="308"/>
      <c r="B120" s="283"/>
      <c r="C120" s="283"/>
      <c r="D120" s="287"/>
      <c r="E120" s="283"/>
      <c r="F120" s="89">
        <f t="shared" si="0"/>
        <v>0</v>
      </c>
      <c r="G120" s="125" t="s">
        <v>353</v>
      </c>
      <c r="I120" s="125"/>
    </row>
    <row r="121" spans="1:9" s="112" customFormat="1" hidden="1" x14ac:dyDescent="0.3">
      <c r="A121" s="308"/>
      <c r="B121" s="283"/>
      <c r="C121" s="283"/>
      <c r="D121" s="287"/>
      <c r="E121" s="283"/>
      <c r="F121" s="89">
        <f t="shared" si="0"/>
        <v>0</v>
      </c>
      <c r="G121" s="125" t="s">
        <v>353</v>
      </c>
      <c r="I121" s="125"/>
    </row>
    <row r="122" spans="1:9" s="112" customFormat="1" hidden="1" x14ac:dyDescent="0.3">
      <c r="A122" s="308"/>
      <c r="B122" s="283"/>
      <c r="C122" s="283"/>
      <c r="D122" s="287"/>
      <c r="E122" s="283"/>
      <c r="F122" s="89">
        <f t="shared" si="0"/>
        <v>0</v>
      </c>
      <c r="G122" s="125" t="s">
        <v>353</v>
      </c>
      <c r="I122" s="125"/>
    </row>
    <row r="123" spans="1:9" s="112" customFormat="1" hidden="1" x14ac:dyDescent="0.3">
      <c r="A123" s="308"/>
      <c r="B123" s="283"/>
      <c r="C123" s="283"/>
      <c r="D123" s="287"/>
      <c r="E123" s="283"/>
      <c r="F123" s="89">
        <f t="shared" si="0"/>
        <v>0</v>
      </c>
      <c r="G123" s="125" t="s">
        <v>353</v>
      </c>
      <c r="I123" s="125"/>
    </row>
    <row r="124" spans="1:9" s="112" customFormat="1" hidden="1" x14ac:dyDescent="0.3">
      <c r="A124" s="308"/>
      <c r="B124" s="283"/>
      <c r="C124" s="283"/>
      <c r="D124" s="287"/>
      <c r="E124" s="283"/>
      <c r="F124" s="89">
        <f t="shared" si="0"/>
        <v>0</v>
      </c>
      <c r="G124" s="125" t="s">
        <v>353</v>
      </c>
      <c r="I124" s="125"/>
    </row>
    <row r="125" spans="1:9" s="112" customFormat="1" hidden="1" x14ac:dyDescent="0.3">
      <c r="A125" s="308"/>
      <c r="B125" s="283"/>
      <c r="C125" s="283"/>
      <c r="D125" s="287"/>
      <c r="E125" s="283"/>
      <c r="F125" s="89">
        <f t="shared" si="0"/>
        <v>0</v>
      </c>
      <c r="G125" s="125" t="s">
        <v>353</v>
      </c>
      <c r="I125" s="125"/>
    </row>
    <row r="126" spans="1:9" s="112" customFormat="1" hidden="1" x14ac:dyDescent="0.3">
      <c r="A126" s="308"/>
      <c r="B126" s="283"/>
      <c r="C126" s="283"/>
      <c r="D126" s="287"/>
      <c r="E126" s="283"/>
      <c r="F126" s="89">
        <f t="shared" si="0"/>
        <v>0</v>
      </c>
      <c r="G126" s="125" t="s">
        <v>353</v>
      </c>
      <c r="I126" s="125"/>
    </row>
    <row r="127" spans="1:9" s="112" customFormat="1" hidden="1" x14ac:dyDescent="0.3">
      <c r="A127" s="308"/>
      <c r="B127" s="283"/>
      <c r="C127" s="283"/>
      <c r="D127" s="287"/>
      <c r="E127" s="283"/>
      <c r="F127" s="89">
        <f t="shared" si="0"/>
        <v>0</v>
      </c>
      <c r="G127" s="125" t="s">
        <v>353</v>
      </c>
      <c r="I127" s="125"/>
    </row>
    <row r="128" spans="1:9" s="112" customFormat="1" hidden="1" x14ac:dyDescent="0.3">
      <c r="A128" s="308"/>
      <c r="B128" s="283"/>
      <c r="C128" s="283"/>
      <c r="D128" s="287"/>
      <c r="E128" s="283"/>
      <c r="F128" s="89">
        <f t="shared" si="0"/>
        <v>0</v>
      </c>
      <c r="G128" s="125" t="s">
        <v>353</v>
      </c>
      <c r="I128" s="125"/>
    </row>
    <row r="129" spans="1:9" s="112" customFormat="1" hidden="1" x14ac:dyDescent="0.3">
      <c r="A129" s="308"/>
      <c r="B129" s="283"/>
      <c r="C129" s="283"/>
      <c r="D129" s="287"/>
      <c r="E129" s="283"/>
      <c r="F129" s="89">
        <f t="shared" si="0"/>
        <v>0</v>
      </c>
      <c r="G129" s="125" t="s">
        <v>353</v>
      </c>
      <c r="I129" s="125"/>
    </row>
    <row r="130" spans="1:9" s="112" customFormat="1" hidden="1" x14ac:dyDescent="0.3">
      <c r="A130" s="308"/>
      <c r="B130" s="283"/>
      <c r="C130" s="283"/>
      <c r="D130" s="287"/>
      <c r="E130" s="283"/>
      <c r="F130" s="89">
        <f t="shared" si="0"/>
        <v>0</v>
      </c>
      <c r="G130" s="125" t="s">
        <v>353</v>
      </c>
      <c r="I130" s="125"/>
    </row>
    <row r="131" spans="1:9" s="112" customFormat="1" hidden="1" x14ac:dyDescent="0.3">
      <c r="A131" s="308"/>
      <c r="B131" s="283"/>
      <c r="C131" s="283"/>
      <c r="D131" s="287"/>
      <c r="E131" s="283"/>
      <c r="F131" s="89">
        <f t="shared" si="0"/>
        <v>0</v>
      </c>
      <c r="G131" s="125" t="s">
        <v>353</v>
      </c>
      <c r="I131" s="125"/>
    </row>
    <row r="132" spans="1:9" s="112" customFormat="1" hidden="1" x14ac:dyDescent="0.3">
      <c r="A132" s="308"/>
      <c r="B132" s="283"/>
      <c r="C132" s="283"/>
      <c r="D132" s="287"/>
      <c r="E132" s="283"/>
      <c r="F132" s="89">
        <f t="shared" si="0"/>
        <v>0</v>
      </c>
      <c r="G132" s="125" t="s">
        <v>353</v>
      </c>
      <c r="I132" s="125"/>
    </row>
    <row r="133" spans="1:9" s="112" customFormat="1" hidden="1" x14ac:dyDescent="0.3">
      <c r="A133" s="308"/>
      <c r="B133" s="283"/>
      <c r="C133" s="283"/>
      <c r="D133" s="287"/>
      <c r="E133" s="283"/>
      <c r="F133" s="89">
        <f t="shared" si="0"/>
        <v>0</v>
      </c>
      <c r="G133" s="125" t="s">
        <v>353</v>
      </c>
      <c r="I133" s="125"/>
    </row>
    <row r="134" spans="1:9" s="112" customFormat="1" hidden="1" x14ac:dyDescent="0.3">
      <c r="A134" s="308"/>
      <c r="B134" s="283"/>
      <c r="C134" s="283"/>
      <c r="D134" s="287"/>
      <c r="E134" s="283"/>
      <c r="F134" s="89">
        <f t="shared" si="0"/>
        <v>0</v>
      </c>
      <c r="G134" s="125" t="s">
        <v>353</v>
      </c>
      <c r="I134" s="125"/>
    </row>
    <row r="135" spans="1:9" s="112" customFormat="1" x14ac:dyDescent="0.3">
      <c r="A135" s="308" t="s">
        <v>64</v>
      </c>
      <c r="B135" s="283">
        <v>3</v>
      </c>
      <c r="C135" s="283" t="s">
        <v>325</v>
      </c>
      <c r="D135" s="287">
        <f t="shared" ref="D135:D140" ca="1" si="2">RAND()*400000</f>
        <v>328795.93754379248</v>
      </c>
      <c r="E135" s="283">
        <v>7</v>
      </c>
      <c r="F135" s="315">
        <f ca="1">ROUND(+B135*D135*E135,2)</f>
        <v>6904714.6900000004</v>
      </c>
      <c r="G135" s="125" t="s">
        <v>353</v>
      </c>
      <c r="I135" s="125"/>
    </row>
    <row r="136" spans="1:9" s="112" customFormat="1" x14ac:dyDescent="0.3">
      <c r="A136" s="307"/>
      <c r="B136" s="100"/>
      <c r="C136" s="100"/>
      <c r="D136" s="147"/>
      <c r="E136" s="220" t="s">
        <v>42</v>
      </c>
      <c r="F136" s="221">
        <f ca="1">ROUND(SUBTOTAL(109,F6:F135),2)</f>
        <v>15688303.289999999</v>
      </c>
      <c r="G136" s="125" t="s">
        <v>353</v>
      </c>
      <c r="I136" s="128" t="s">
        <v>357</v>
      </c>
    </row>
    <row r="137" spans="1:9" s="112" customFormat="1" x14ac:dyDescent="0.3">
      <c r="A137" s="307"/>
      <c r="B137" s="100"/>
      <c r="C137" s="100"/>
      <c r="D137" s="147"/>
      <c r="E137" s="100"/>
      <c r="F137" s="316"/>
      <c r="G137" s="125" t="s">
        <v>354</v>
      </c>
    </row>
    <row r="138" spans="1:9" s="112" customFormat="1" x14ac:dyDescent="0.3">
      <c r="A138" s="308" t="s">
        <v>332</v>
      </c>
      <c r="B138" s="283">
        <v>3</v>
      </c>
      <c r="C138" s="283" t="s">
        <v>325</v>
      </c>
      <c r="D138" s="287">
        <f t="shared" ca="1" si="2"/>
        <v>206016.34974563043</v>
      </c>
      <c r="E138" s="283">
        <v>7</v>
      </c>
      <c r="F138" s="89">
        <f ca="1">ROUND(+B138*D138*E138,2)</f>
        <v>4326343.34</v>
      </c>
      <c r="G138" s="125" t="s">
        <v>354</v>
      </c>
    </row>
    <row r="139" spans="1:9" s="112" customFormat="1" x14ac:dyDescent="0.3">
      <c r="A139" s="308" t="s">
        <v>362</v>
      </c>
      <c r="B139" s="283">
        <v>3</v>
      </c>
      <c r="C139" s="283" t="s">
        <v>325</v>
      </c>
      <c r="D139" s="287">
        <f t="shared" ca="1" si="2"/>
        <v>368547.52144415997</v>
      </c>
      <c r="E139" s="283">
        <v>7</v>
      </c>
      <c r="F139" s="89">
        <f t="shared" ref="F139:F266" ca="1" si="3">ROUND(+B139*D139*E139,2)</f>
        <v>7739497.9500000002</v>
      </c>
      <c r="G139" s="125" t="s">
        <v>354</v>
      </c>
      <c r="I139" s="125"/>
    </row>
    <row r="140" spans="1:9" s="112" customFormat="1" x14ac:dyDescent="0.3">
      <c r="A140" s="308" t="s">
        <v>363</v>
      </c>
      <c r="B140" s="283">
        <v>3</v>
      </c>
      <c r="C140" s="283" t="s">
        <v>325</v>
      </c>
      <c r="D140" s="287">
        <f t="shared" ca="1" si="2"/>
        <v>77008.173297300658</v>
      </c>
      <c r="E140" s="283">
        <v>7</v>
      </c>
      <c r="F140" s="89">
        <f t="shared" ca="1" si="3"/>
        <v>1617171.64</v>
      </c>
      <c r="G140" s="125" t="s">
        <v>354</v>
      </c>
      <c r="I140" s="125"/>
    </row>
    <row r="141" spans="1:9" s="112" customFormat="1" hidden="1" x14ac:dyDescent="0.3">
      <c r="A141" s="308"/>
      <c r="B141" s="283"/>
      <c r="C141" s="283"/>
      <c r="D141" s="287"/>
      <c r="E141" s="283"/>
      <c r="F141" s="89">
        <f t="shared" si="3"/>
        <v>0</v>
      </c>
      <c r="G141" s="125" t="s">
        <v>354</v>
      </c>
      <c r="I141" s="125"/>
    </row>
    <row r="142" spans="1:9" s="112" customFormat="1" hidden="1" x14ac:dyDescent="0.3">
      <c r="A142" s="308"/>
      <c r="B142" s="283"/>
      <c r="C142" s="283"/>
      <c r="D142" s="287"/>
      <c r="E142" s="283"/>
      <c r="F142" s="89">
        <f t="shared" si="3"/>
        <v>0</v>
      </c>
      <c r="G142" s="125" t="s">
        <v>354</v>
      </c>
      <c r="I142" s="125"/>
    </row>
    <row r="143" spans="1:9" s="112" customFormat="1" hidden="1" x14ac:dyDescent="0.3">
      <c r="A143" s="308"/>
      <c r="B143" s="283"/>
      <c r="C143" s="283"/>
      <c r="D143" s="287"/>
      <c r="E143" s="283"/>
      <c r="F143" s="89">
        <f t="shared" si="3"/>
        <v>0</v>
      </c>
      <c r="G143" s="125" t="s">
        <v>354</v>
      </c>
      <c r="I143" s="125"/>
    </row>
    <row r="144" spans="1:9" s="112" customFormat="1" hidden="1" x14ac:dyDescent="0.3">
      <c r="A144" s="308"/>
      <c r="B144" s="283"/>
      <c r="C144" s="283"/>
      <c r="D144" s="287"/>
      <c r="E144" s="283"/>
      <c r="F144" s="89">
        <f t="shared" si="3"/>
        <v>0</v>
      </c>
      <c r="G144" s="125" t="s">
        <v>354</v>
      </c>
      <c r="I144" s="125"/>
    </row>
    <row r="145" spans="1:9" s="112" customFormat="1" hidden="1" x14ac:dyDescent="0.3">
      <c r="A145" s="308"/>
      <c r="B145" s="283"/>
      <c r="C145" s="283"/>
      <c r="D145" s="287"/>
      <c r="E145" s="283"/>
      <c r="F145" s="89">
        <f t="shared" si="3"/>
        <v>0</v>
      </c>
      <c r="G145" s="125" t="s">
        <v>354</v>
      </c>
      <c r="I145" s="125"/>
    </row>
    <row r="146" spans="1:9" s="112" customFormat="1" hidden="1" x14ac:dyDescent="0.3">
      <c r="A146" s="308"/>
      <c r="B146" s="283"/>
      <c r="C146" s="283"/>
      <c r="D146" s="287"/>
      <c r="E146" s="283"/>
      <c r="F146" s="89">
        <f t="shared" si="3"/>
        <v>0</v>
      </c>
      <c r="G146" s="125" t="s">
        <v>354</v>
      </c>
      <c r="I146" s="125"/>
    </row>
    <row r="147" spans="1:9" s="112" customFormat="1" hidden="1" x14ac:dyDescent="0.3">
      <c r="A147" s="308"/>
      <c r="B147" s="283"/>
      <c r="C147" s="283"/>
      <c r="D147" s="287"/>
      <c r="E147" s="283"/>
      <c r="F147" s="89">
        <f t="shared" si="3"/>
        <v>0</v>
      </c>
      <c r="G147" s="125" t="s">
        <v>354</v>
      </c>
      <c r="I147" s="125"/>
    </row>
    <row r="148" spans="1:9" s="112" customFormat="1" hidden="1" x14ac:dyDescent="0.3">
      <c r="A148" s="308"/>
      <c r="B148" s="283"/>
      <c r="C148" s="283"/>
      <c r="D148" s="287"/>
      <c r="E148" s="283"/>
      <c r="F148" s="89">
        <f t="shared" si="3"/>
        <v>0</v>
      </c>
      <c r="G148" s="125" t="s">
        <v>354</v>
      </c>
      <c r="I148" s="125"/>
    </row>
    <row r="149" spans="1:9" s="112" customFormat="1" hidden="1" x14ac:dyDescent="0.3">
      <c r="A149" s="308"/>
      <c r="B149" s="283"/>
      <c r="C149" s="283"/>
      <c r="D149" s="287"/>
      <c r="E149" s="283"/>
      <c r="F149" s="89">
        <f t="shared" si="3"/>
        <v>0</v>
      </c>
      <c r="G149" s="125" t="s">
        <v>354</v>
      </c>
      <c r="I149" s="125"/>
    </row>
    <row r="150" spans="1:9" s="112" customFormat="1" hidden="1" x14ac:dyDescent="0.3">
      <c r="A150" s="308"/>
      <c r="B150" s="283"/>
      <c r="C150" s="283"/>
      <c r="D150" s="287"/>
      <c r="E150" s="283"/>
      <c r="F150" s="89">
        <f t="shared" si="3"/>
        <v>0</v>
      </c>
      <c r="G150" s="125" t="s">
        <v>354</v>
      </c>
      <c r="I150" s="125"/>
    </row>
    <row r="151" spans="1:9" s="112" customFormat="1" hidden="1" x14ac:dyDescent="0.3">
      <c r="A151" s="308"/>
      <c r="B151" s="283"/>
      <c r="C151" s="283"/>
      <c r="D151" s="287"/>
      <c r="E151" s="283"/>
      <c r="F151" s="89">
        <f t="shared" si="3"/>
        <v>0</v>
      </c>
      <c r="G151" s="125" t="s">
        <v>354</v>
      </c>
      <c r="I151" s="125"/>
    </row>
    <row r="152" spans="1:9" s="112" customFormat="1" hidden="1" x14ac:dyDescent="0.3">
      <c r="A152" s="308"/>
      <c r="B152" s="283"/>
      <c r="C152" s="283"/>
      <c r="D152" s="287"/>
      <c r="E152" s="283"/>
      <c r="F152" s="89">
        <f t="shared" si="3"/>
        <v>0</v>
      </c>
      <c r="G152" s="125" t="s">
        <v>354</v>
      </c>
      <c r="I152" s="125"/>
    </row>
    <row r="153" spans="1:9" s="112" customFormat="1" hidden="1" x14ac:dyDescent="0.3">
      <c r="A153" s="308"/>
      <c r="B153" s="283"/>
      <c r="C153" s="283"/>
      <c r="D153" s="287"/>
      <c r="E153" s="283"/>
      <c r="F153" s="89">
        <f t="shared" si="3"/>
        <v>0</v>
      </c>
      <c r="G153" s="125" t="s">
        <v>354</v>
      </c>
      <c r="I153" s="125"/>
    </row>
    <row r="154" spans="1:9" s="112" customFormat="1" hidden="1" x14ac:dyDescent="0.3">
      <c r="A154" s="308"/>
      <c r="B154" s="283"/>
      <c r="C154" s="283"/>
      <c r="D154" s="287"/>
      <c r="E154" s="283"/>
      <c r="F154" s="89">
        <f t="shared" si="3"/>
        <v>0</v>
      </c>
      <c r="G154" s="125" t="s">
        <v>354</v>
      </c>
      <c r="I154" s="125"/>
    </row>
    <row r="155" spans="1:9" s="112" customFormat="1" hidden="1" x14ac:dyDescent="0.3">
      <c r="A155" s="308"/>
      <c r="B155" s="283"/>
      <c r="C155" s="283"/>
      <c r="D155" s="287"/>
      <c r="E155" s="283"/>
      <c r="F155" s="89">
        <f t="shared" si="3"/>
        <v>0</v>
      </c>
      <c r="G155" s="125" t="s">
        <v>354</v>
      </c>
      <c r="I155" s="125"/>
    </row>
    <row r="156" spans="1:9" s="112" customFormat="1" hidden="1" x14ac:dyDescent="0.3">
      <c r="A156" s="308"/>
      <c r="B156" s="283"/>
      <c r="C156" s="283"/>
      <c r="D156" s="287"/>
      <c r="E156" s="283"/>
      <c r="F156" s="89">
        <f t="shared" si="3"/>
        <v>0</v>
      </c>
      <c r="G156" s="125" t="s">
        <v>354</v>
      </c>
      <c r="I156" s="125"/>
    </row>
    <row r="157" spans="1:9" s="112" customFormat="1" hidden="1" x14ac:dyDescent="0.3">
      <c r="A157" s="308"/>
      <c r="B157" s="283"/>
      <c r="C157" s="283"/>
      <c r="D157" s="287"/>
      <c r="E157" s="283"/>
      <c r="F157" s="89">
        <f t="shared" si="3"/>
        <v>0</v>
      </c>
      <c r="G157" s="125" t="s">
        <v>354</v>
      </c>
      <c r="I157" s="125"/>
    </row>
    <row r="158" spans="1:9" s="112" customFormat="1" hidden="1" x14ac:dyDescent="0.3">
      <c r="A158" s="308"/>
      <c r="B158" s="283"/>
      <c r="C158" s="283"/>
      <c r="D158" s="287"/>
      <c r="E158" s="283"/>
      <c r="F158" s="89">
        <f t="shared" si="3"/>
        <v>0</v>
      </c>
      <c r="G158" s="125" t="s">
        <v>354</v>
      </c>
      <c r="I158" s="125"/>
    </row>
    <row r="159" spans="1:9" s="112" customFormat="1" hidden="1" x14ac:dyDescent="0.3">
      <c r="A159" s="308"/>
      <c r="B159" s="283"/>
      <c r="C159" s="283"/>
      <c r="D159" s="287"/>
      <c r="E159" s="283"/>
      <c r="F159" s="89">
        <f t="shared" si="3"/>
        <v>0</v>
      </c>
      <c r="G159" s="125" t="s">
        <v>354</v>
      </c>
      <c r="I159" s="125"/>
    </row>
    <row r="160" spans="1:9" s="112" customFormat="1" hidden="1" x14ac:dyDescent="0.3">
      <c r="A160" s="308"/>
      <c r="B160" s="283"/>
      <c r="C160" s="283"/>
      <c r="D160" s="287"/>
      <c r="E160" s="283"/>
      <c r="F160" s="89">
        <f t="shared" si="3"/>
        <v>0</v>
      </c>
      <c r="G160" s="125" t="s">
        <v>354</v>
      </c>
      <c r="I160" s="125"/>
    </row>
    <row r="161" spans="1:9" s="112" customFormat="1" hidden="1" x14ac:dyDescent="0.3">
      <c r="A161" s="308"/>
      <c r="B161" s="283"/>
      <c r="C161" s="283"/>
      <c r="D161" s="287"/>
      <c r="E161" s="283"/>
      <c r="F161" s="89">
        <f t="shared" si="3"/>
        <v>0</v>
      </c>
      <c r="G161" s="125" t="s">
        <v>354</v>
      </c>
      <c r="I161" s="125"/>
    </row>
    <row r="162" spans="1:9" s="112" customFormat="1" hidden="1" x14ac:dyDescent="0.3">
      <c r="A162" s="308"/>
      <c r="B162" s="283"/>
      <c r="C162" s="283"/>
      <c r="D162" s="287"/>
      <c r="E162" s="283"/>
      <c r="F162" s="89">
        <f t="shared" si="3"/>
        <v>0</v>
      </c>
      <c r="G162" s="125" t="s">
        <v>354</v>
      </c>
      <c r="I162" s="125"/>
    </row>
    <row r="163" spans="1:9" s="112" customFormat="1" hidden="1" x14ac:dyDescent="0.3">
      <c r="A163" s="308"/>
      <c r="B163" s="283"/>
      <c r="C163" s="283"/>
      <c r="D163" s="287"/>
      <c r="E163" s="283"/>
      <c r="F163" s="89">
        <f t="shared" si="3"/>
        <v>0</v>
      </c>
      <c r="G163" s="125" t="s">
        <v>354</v>
      </c>
      <c r="I163" s="125"/>
    </row>
    <row r="164" spans="1:9" s="112" customFormat="1" hidden="1" x14ac:dyDescent="0.3">
      <c r="A164" s="308"/>
      <c r="B164" s="283"/>
      <c r="C164" s="283"/>
      <c r="D164" s="287"/>
      <c r="E164" s="283"/>
      <c r="F164" s="89">
        <f t="shared" si="3"/>
        <v>0</v>
      </c>
      <c r="G164" s="125" t="s">
        <v>354</v>
      </c>
      <c r="I164" s="125"/>
    </row>
    <row r="165" spans="1:9" s="112" customFormat="1" hidden="1" x14ac:dyDescent="0.3">
      <c r="A165" s="308"/>
      <c r="B165" s="283"/>
      <c r="C165" s="283"/>
      <c r="D165" s="287"/>
      <c r="E165" s="283"/>
      <c r="F165" s="89">
        <f t="shared" si="3"/>
        <v>0</v>
      </c>
      <c r="G165" s="125" t="s">
        <v>354</v>
      </c>
      <c r="I165" s="125"/>
    </row>
    <row r="166" spans="1:9" s="112" customFormat="1" hidden="1" x14ac:dyDescent="0.3">
      <c r="A166" s="308"/>
      <c r="B166" s="283"/>
      <c r="C166" s="283"/>
      <c r="D166" s="287"/>
      <c r="E166" s="283"/>
      <c r="F166" s="89">
        <f t="shared" si="3"/>
        <v>0</v>
      </c>
      <c r="G166" s="125" t="s">
        <v>354</v>
      </c>
      <c r="I166" s="125"/>
    </row>
    <row r="167" spans="1:9" s="112" customFormat="1" hidden="1" x14ac:dyDescent="0.3">
      <c r="A167" s="308"/>
      <c r="B167" s="283"/>
      <c r="C167" s="283"/>
      <c r="D167" s="287"/>
      <c r="E167" s="283"/>
      <c r="F167" s="89">
        <f t="shared" si="3"/>
        <v>0</v>
      </c>
      <c r="G167" s="125" t="s">
        <v>354</v>
      </c>
      <c r="I167" s="125"/>
    </row>
    <row r="168" spans="1:9" s="112" customFormat="1" hidden="1" x14ac:dyDescent="0.3">
      <c r="A168" s="308"/>
      <c r="B168" s="283"/>
      <c r="C168" s="283"/>
      <c r="D168" s="287"/>
      <c r="E168" s="283"/>
      <c r="F168" s="89">
        <f t="shared" si="3"/>
        <v>0</v>
      </c>
      <c r="G168" s="125" t="s">
        <v>354</v>
      </c>
      <c r="I168" s="125"/>
    </row>
    <row r="169" spans="1:9" s="112" customFormat="1" hidden="1" x14ac:dyDescent="0.3">
      <c r="A169" s="308"/>
      <c r="B169" s="283"/>
      <c r="C169" s="283"/>
      <c r="D169" s="287"/>
      <c r="E169" s="283"/>
      <c r="F169" s="89">
        <f t="shared" si="3"/>
        <v>0</v>
      </c>
      <c r="G169" s="125" t="s">
        <v>354</v>
      </c>
      <c r="I169" s="125"/>
    </row>
    <row r="170" spans="1:9" s="112" customFormat="1" hidden="1" x14ac:dyDescent="0.3">
      <c r="A170" s="308"/>
      <c r="B170" s="283"/>
      <c r="C170" s="283"/>
      <c r="D170" s="287"/>
      <c r="E170" s="283"/>
      <c r="F170" s="89">
        <f t="shared" si="3"/>
        <v>0</v>
      </c>
      <c r="G170" s="125" t="s">
        <v>354</v>
      </c>
      <c r="I170" s="125"/>
    </row>
    <row r="171" spans="1:9" s="112" customFormat="1" hidden="1" x14ac:dyDescent="0.3">
      <c r="A171" s="308"/>
      <c r="B171" s="283"/>
      <c r="C171" s="283"/>
      <c r="D171" s="287"/>
      <c r="E171" s="283"/>
      <c r="F171" s="89">
        <f t="shared" si="3"/>
        <v>0</v>
      </c>
      <c r="G171" s="125" t="s">
        <v>354</v>
      </c>
      <c r="I171" s="125"/>
    </row>
    <row r="172" spans="1:9" s="112" customFormat="1" hidden="1" x14ac:dyDescent="0.3">
      <c r="A172" s="308"/>
      <c r="B172" s="283"/>
      <c r="C172" s="283"/>
      <c r="D172" s="287"/>
      <c r="E172" s="283"/>
      <c r="F172" s="89">
        <f t="shared" si="3"/>
        <v>0</v>
      </c>
      <c r="G172" s="125" t="s">
        <v>354</v>
      </c>
      <c r="I172" s="125"/>
    </row>
    <row r="173" spans="1:9" s="112" customFormat="1" hidden="1" x14ac:dyDescent="0.3">
      <c r="A173" s="308"/>
      <c r="B173" s="283"/>
      <c r="C173" s="283"/>
      <c r="D173" s="287"/>
      <c r="E173" s="283"/>
      <c r="F173" s="89">
        <f t="shared" si="3"/>
        <v>0</v>
      </c>
      <c r="G173" s="125" t="s">
        <v>354</v>
      </c>
      <c r="I173" s="125"/>
    </row>
    <row r="174" spans="1:9" s="112" customFormat="1" hidden="1" x14ac:dyDescent="0.3">
      <c r="A174" s="308"/>
      <c r="B174" s="283"/>
      <c r="C174" s="283"/>
      <c r="D174" s="287"/>
      <c r="E174" s="283"/>
      <c r="F174" s="89">
        <f t="shared" si="3"/>
        <v>0</v>
      </c>
      <c r="G174" s="125" t="s">
        <v>354</v>
      </c>
      <c r="I174" s="125"/>
    </row>
    <row r="175" spans="1:9" s="112" customFormat="1" hidden="1" x14ac:dyDescent="0.3">
      <c r="A175" s="308"/>
      <c r="B175" s="283"/>
      <c r="C175" s="283"/>
      <c r="D175" s="287"/>
      <c r="E175" s="283"/>
      <c r="F175" s="89">
        <f t="shared" si="3"/>
        <v>0</v>
      </c>
      <c r="G175" s="125" t="s">
        <v>354</v>
      </c>
      <c r="I175" s="125"/>
    </row>
    <row r="176" spans="1:9" s="112" customFormat="1" hidden="1" x14ac:dyDescent="0.3">
      <c r="A176" s="308"/>
      <c r="B176" s="283"/>
      <c r="C176" s="283"/>
      <c r="D176" s="287"/>
      <c r="E176" s="283"/>
      <c r="F176" s="89">
        <f t="shared" si="3"/>
        <v>0</v>
      </c>
      <c r="G176" s="125" t="s">
        <v>354</v>
      </c>
      <c r="I176" s="125"/>
    </row>
    <row r="177" spans="1:9" s="112" customFormat="1" hidden="1" x14ac:dyDescent="0.3">
      <c r="A177" s="308"/>
      <c r="B177" s="283"/>
      <c r="C177" s="283"/>
      <c r="D177" s="287"/>
      <c r="E177" s="283"/>
      <c r="F177" s="89">
        <f t="shared" si="3"/>
        <v>0</v>
      </c>
      <c r="G177" s="125" t="s">
        <v>354</v>
      </c>
      <c r="I177" s="125"/>
    </row>
    <row r="178" spans="1:9" s="112" customFormat="1" hidden="1" x14ac:dyDescent="0.3">
      <c r="A178" s="308"/>
      <c r="B178" s="283"/>
      <c r="C178" s="283"/>
      <c r="D178" s="287"/>
      <c r="E178" s="283"/>
      <c r="F178" s="89">
        <f t="shared" si="3"/>
        <v>0</v>
      </c>
      <c r="G178" s="125" t="s">
        <v>354</v>
      </c>
      <c r="I178" s="125"/>
    </row>
    <row r="179" spans="1:9" s="112" customFormat="1" hidden="1" x14ac:dyDescent="0.3">
      <c r="A179" s="308"/>
      <c r="B179" s="283"/>
      <c r="C179" s="283"/>
      <c r="D179" s="287"/>
      <c r="E179" s="283"/>
      <c r="F179" s="89">
        <f t="shared" si="3"/>
        <v>0</v>
      </c>
      <c r="G179" s="125" t="s">
        <v>354</v>
      </c>
      <c r="I179" s="125"/>
    </row>
    <row r="180" spans="1:9" s="112" customFormat="1" hidden="1" x14ac:dyDescent="0.3">
      <c r="A180" s="308"/>
      <c r="B180" s="283"/>
      <c r="C180" s="283"/>
      <c r="D180" s="287"/>
      <c r="E180" s="283"/>
      <c r="F180" s="89">
        <f t="shared" si="3"/>
        <v>0</v>
      </c>
      <c r="G180" s="125" t="s">
        <v>354</v>
      </c>
      <c r="I180" s="125"/>
    </row>
    <row r="181" spans="1:9" s="112" customFormat="1" hidden="1" x14ac:dyDescent="0.3">
      <c r="A181" s="308"/>
      <c r="B181" s="283"/>
      <c r="C181" s="283"/>
      <c r="D181" s="287"/>
      <c r="E181" s="283"/>
      <c r="F181" s="89">
        <f t="shared" si="3"/>
        <v>0</v>
      </c>
      <c r="G181" s="125" t="s">
        <v>354</v>
      </c>
      <c r="I181" s="125"/>
    </row>
    <row r="182" spans="1:9" s="112" customFormat="1" hidden="1" x14ac:dyDescent="0.3">
      <c r="A182" s="308"/>
      <c r="B182" s="283"/>
      <c r="C182" s="283"/>
      <c r="D182" s="287"/>
      <c r="E182" s="283"/>
      <c r="F182" s="89">
        <f t="shared" si="3"/>
        <v>0</v>
      </c>
      <c r="G182" s="125" t="s">
        <v>354</v>
      </c>
      <c r="I182" s="125"/>
    </row>
    <row r="183" spans="1:9" s="112" customFormat="1" hidden="1" x14ac:dyDescent="0.3">
      <c r="A183" s="308"/>
      <c r="B183" s="283"/>
      <c r="C183" s="283"/>
      <c r="D183" s="287"/>
      <c r="E183" s="283"/>
      <c r="F183" s="89">
        <f t="shared" si="3"/>
        <v>0</v>
      </c>
      <c r="G183" s="125" t="s">
        <v>354</v>
      </c>
      <c r="I183" s="125"/>
    </row>
    <row r="184" spans="1:9" s="112" customFormat="1" hidden="1" x14ac:dyDescent="0.3">
      <c r="A184" s="308"/>
      <c r="B184" s="283"/>
      <c r="C184" s="283"/>
      <c r="D184" s="287"/>
      <c r="E184" s="283"/>
      <c r="F184" s="89">
        <f t="shared" si="3"/>
        <v>0</v>
      </c>
      <c r="G184" s="125" t="s">
        <v>354</v>
      </c>
      <c r="I184" s="125"/>
    </row>
    <row r="185" spans="1:9" s="112" customFormat="1" hidden="1" x14ac:dyDescent="0.3">
      <c r="A185" s="308"/>
      <c r="B185" s="283"/>
      <c r="C185" s="283"/>
      <c r="D185" s="287"/>
      <c r="E185" s="283"/>
      <c r="F185" s="89">
        <f t="shared" si="3"/>
        <v>0</v>
      </c>
      <c r="G185" s="125" t="s">
        <v>354</v>
      </c>
      <c r="I185" s="125"/>
    </row>
    <row r="186" spans="1:9" s="112" customFormat="1" hidden="1" x14ac:dyDescent="0.3">
      <c r="A186" s="308"/>
      <c r="B186" s="283"/>
      <c r="C186" s="283"/>
      <c r="D186" s="287"/>
      <c r="E186" s="283"/>
      <c r="F186" s="89">
        <f t="shared" si="3"/>
        <v>0</v>
      </c>
      <c r="G186" s="125" t="s">
        <v>354</v>
      </c>
      <c r="I186" s="125"/>
    </row>
    <row r="187" spans="1:9" s="112" customFormat="1" hidden="1" x14ac:dyDescent="0.3">
      <c r="A187" s="308"/>
      <c r="B187" s="283"/>
      <c r="C187" s="283"/>
      <c r="D187" s="287"/>
      <c r="E187" s="283"/>
      <c r="F187" s="89">
        <f t="shared" si="3"/>
        <v>0</v>
      </c>
      <c r="G187" s="125" t="s">
        <v>354</v>
      </c>
      <c r="I187" s="125"/>
    </row>
    <row r="188" spans="1:9" s="112" customFormat="1" hidden="1" x14ac:dyDescent="0.3">
      <c r="A188" s="308"/>
      <c r="B188" s="283"/>
      <c r="C188" s="283"/>
      <c r="D188" s="287"/>
      <c r="E188" s="283"/>
      <c r="F188" s="89">
        <f t="shared" si="3"/>
        <v>0</v>
      </c>
      <c r="G188" s="125" t="s">
        <v>354</v>
      </c>
      <c r="I188" s="125"/>
    </row>
    <row r="189" spans="1:9" s="112" customFormat="1" hidden="1" x14ac:dyDescent="0.3">
      <c r="A189" s="308"/>
      <c r="B189" s="283"/>
      <c r="C189" s="283"/>
      <c r="D189" s="287"/>
      <c r="E189" s="283"/>
      <c r="F189" s="89">
        <f t="shared" si="3"/>
        <v>0</v>
      </c>
      <c r="G189" s="125" t="s">
        <v>354</v>
      </c>
      <c r="I189" s="125"/>
    </row>
    <row r="190" spans="1:9" s="112" customFormat="1" hidden="1" x14ac:dyDescent="0.3">
      <c r="A190" s="308"/>
      <c r="B190" s="283"/>
      <c r="C190" s="283"/>
      <c r="D190" s="287"/>
      <c r="E190" s="283"/>
      <c r="F190" s="89">
        <f t="shared" si="3"/>
        <v>0</v>
      </c>
      <c r="G190" s="125" t="s">
        <v>354</v>
      </c>
      <c r="I190" s="125"/>
    </row>
    <row r="191" spans="1:9" s="112" customFormat="1" hidden="1" x14ac:dyDescent="0.3">
      <c r="A191" s="308"/>
      <c r="B191" s="283"/>
      <c r="C191" s="283"/>
      <c r="D191" s="287"/>
      <c r="E191" s="283"/>
      <c r="F191" s="89">
        <f t="shared" si="3"/>
        <v>0</v>
      </c>
      <c r="G191" s="125" t="s">
        <v>354</v>
      </c>
      <c r="I191" s="125"/>
    </row>
    <row r="192" spans="1:9" s="112" customFormat="1" hidden="1" x14ac:dyDescent="0.3">
      <c r="A192" s="308"/>
      <c r="B192" s="283"/>
      <c r="C192" s="283"/>
      <c r="D192" s="287"/>
      <c r="E192" s="283"/>
      <c r="F192" s="89">
        <f t="shared" si="3"/>
        <v>0</v>
      </c>
      <c r="G192" s="125" t="s">
        <v>354</v>
      </c>
      <c r="I192" s="125"/>
    </row>
    <row r="193" spans="1:9" s="112" customFormat="1" hidden="1" x14ac:dyDescent="0.3">
      <c r="A193" s="308"/>
      <c r="B193" s="283"/>
      <c r="C193" s="283"/>
      <c r="D193" s="287"/>
      <c r="E193" s="283"/>
      <c r="F193" s="89">
        <f t="shared" si="3"/>
        <v>0</v>
      </c>
      <c r="G193" s="125" t="s">
        <v>354</v>
      </c>
      <c r="I193" s="125"/>
    </row>
    <row r="194" spans="1:9" s="112" customFormat="1" hidden="1" x14ac:dyDescent="0.3">
      <c r="A194" s="308"/>
      <c r="B194" s="283"/>
      <c r="C194" s="283"/>
      <c r="D194" s="287"/>
      <c r="E194" s="283"/>
      <c r="F194" s="89">
        <f t="shared" si="3"/>
        <v>0</v>
      </c>
      <c r="G194" s="125" t="s">
        <v>354</v>
      </c>
      <c r="I194" s="125"/>
    </row>
    <row r="195" spans="1:9" s="112" customFormat="1" hidden="1" x14ac:dyDescent="0.3">
      <c r="A195" s="308"/>
      <c r="B195" s="283"/>
      <c r="C195" s="283"/>
      <c r="D195" s="287"/>
      <c r="E195" s="283"/>
      <c r="F195" s="89">
        <f t="shared" si="3"/>
        <v>0</v>
      </c>
      <c r="G195" s="125" t="s">
        <v>354</v>
      </c>
      <c r="I195" s="125"/>
    </row>
    <row r="196" spans="1:9" s="112" customFormat="1" hidden="1" x14ac:dyDescent="0.3">
      <c r="A196" s="308"/>
      <c r="B196" s="283"/>
      <c r="C196" s="283"/>
      <c r="D196" s="287"/>
      <c r="E196" s="283"/>
      <c r="F196" s="89">
        <f t="shared" si="3"/>
        <v>0</v>
      </c>
      <c r="G196" s="125" t="s">
        <v>354</v>
      </c>
      <c r="I196" s="125"/>
    </row>
    <row r="197" spans="1:9" s="112" customFormat="1" hidden="1" x14ac:dyDescent="0.3">
      <c r="A197" s="308"/>
      <c r="B197" s="283"/>
      <c r="C197" s="283"/>
      <c r="D197" s="287"/>
      <c r="E197" s="283"/>
      <c r="F197" s="89">
        <f t="shared" si="3"/>
        <v>0</v>
      </c>
      <c r="G197" s="125" t="s">
        <v>354</v>
      </c>
      <c r="I197" s="125"/>
    </row>
    <row r="198" spans="1:9" s="112" customFormat="1" hidden="1" x14ac:dyDescent="0.3">
      <c r="A198" s="308"/>
      <c r="B198" s="283"/>
      <c r="C198" s="283"/>
      <c r="D198" s="287"/>
      <c r="E198" s="283"/>
      <c r="F198" s="89">
        <f t="shared" si="3"/>
        <v>0</v>
      </c>
      <c r="G198" s="125" t="s">
        <v>354</v>
      </c>
      <c r="I198" s="125"/>
    </row>
    <row r="199" spans="1:9" s="112" customFormat="1" hidden="1" x14ac:dyDescent="0.3">
      <c r="A199" s="308"/>
      <c r="B199" s="283"/>
      <c r="C199" s="283"/>
      <c r="D199" s="287"/>
      <c r="E199" s="283"/>
      <c r="F199" s="89">
        <f t="shared" si="3"/>
        <v>0</v>
      </c>
      <c r="G199" s="125" t="s">
        <v>354</v>
      </c>
      <c r="I199" s="125"/>
    </row>
    <row r="200" spans="1:9" s="112" customFormat="1" hidden="1" x14ac:dyDescent="0.3">
      <c r="A200" s="308"/>
      <c r="B200" s="283"/>
      <c r="C200" s="283"/>
      <c r="D200" s="287"/>
      <c r="E200" s="283"/>
      <c r="F200" s="89">
        <f t="shared" si="3"/>
        <v>0</v>
      </c>
      <c r="G200" s="125" t="s">
        <v>354</v>
      </c>
      <c r="I200" s="125"/>
    </row>
    <row r="201" spans="1:9" s="112" customFormat="1" hidden="1" x14ac:dyDescent="0.3">
      <c r="A201" s="308"/>
      <c r="B201" s="283"/>
      <c r="C201" s="283"/>
      <c r="D201" s="287"/>
      <c r="E201" s="283"/>
      <c r="F201" s="89">
        <f t="shared" si="3"/>
        <v>0</v>
      </c>
      <c r="G201" s="125" t="s">
        <v>354</v>
      </c>
      <c r="I201" s="125"/>
    </row>
    <row r="202" spans="1:9" s="112" customFormat="1" hidden="1" x14ac:dyDescent="0.3">
      <c r="A202" s="308"/>
      <c r="B202" s="283"/>
      <c r="C202" s="283"/>
      <c r="D202" s="287"/>
      <c r="E202" s="283"/>
      <c r="F202" s="89">
        <f t="shared" si="3"/>
        <v>0</v>
      </c>
      <c r="G202" s="125" t="s">
        <v>354</v>
      </c>
      <c r="I202" s="125"/>
    </row>
    <row r="203" spans="1:9" s="112" customFormat="1" hidden="1" x14ac:dyDescent="0.3">
      <c r="A203" s="308"/>
      <c r="B203" s="283"/>
      <c r="C203" s="283"/>
      <c r="D203" s="287"/>
      <c r="E203" s="283"/>
      <c r="F203" s="89">
        <f t="shared" si="3"/>
        <v>0</v>
      </c>
      <c r="G203" s="125" t="s">
        <v>354</v>
      </c>
      <c r="I203" s="125"/>
    </row>
    <row r="204" spans="1:9" s="112" customFormat="1" hidden="1" x14ac:dyDescent="0.3">
      <c r="A204" s="308"/>
      <c r="B204" s="283"/>
      <c r="C204" s="283"/>
      <c r="D204" s="287"/>
      <c r="E204" s="283"/>
      <c r="F204" s="89">
        <f t="shared" si="3"/>
        <v>0</v>
      </c>
      <c r="G204" s="125" t="s">
        <v>354</v>
      </c>
      <c r="I204" s="125"/>
    </row>
    <row r="205" spans="1:9" s="112" customFormat="1" hidden="1" x14ac:dyDescent="0.3">
      <c r="A205" s="308"/>
      <c r="B205" s="283"/>
      <c r="C205" s="283"/>
      <c r="D205" s="287"/>
      <c r="E205" s="283"/>
      <c r="F205" s="89">
        <f t="shared" si="3"/>
        <v>0</v>
      </c>
      <c r="G205" s="125" t="s">
        <v>354</v>
      </c>
      <c r="I205" s="125"/>
    </row>
    <row r="206" spans="1:9" s="112" customFormat="1" hidden="1" x14ac:dyDescent="0.3">
      <c r="A206" s="308"/>
      <c r="B206" s="283"/>
      <c r="C206" s="283"/>
      <c r="D206" s="287"/>
      <c r="E206" s="283"/>
      <c r="F206" s="89">
        <f t="shared" si="3"/>
        <v>0</v>
      </c>
      <c r="G206" s="125" t="s">
        <v>354</v>
      </c>
      <c r="I206" s="125"/>
    </row>
    <row r="207" spans="1:9" s="112" customFormat="1" hidden="1" x14ac:dyDescent="0.3">
      <c r="A207" s="308"/>
      <c r="B207" s="283"/>
      <c r="C207" s="283"/>
      <c r="D207" s="287"/>
      <c r="E207" s="283"/>
      <c r="F207" s="89">
        <f t="shared" si="3"/>
        <v>0</v>
      </c>
      <c r="G207" s="125" t="s">
        <v>354</v>
      </c>
      <c r="I207" s="125"/>
    </row>
    <row r="208" spans="1:9" s="112" customFormat="1" hidden="1" x14ac:dyDescent="0.3">
      <c r="A208" s="308"/>
      <c r="B208" s="283"/>
      <c r="C208" s="283"/>
      <c r="D208" s="287"/>
      <c r="E208" s="283"/>
      <c r="F208" s="89">
        <f t="shared" si="3"/>
        <v>0</v>
      </c>
      <c r="G208" s="125" t="s">
        <v>354</v>
      </c>
      <c r="I208" s="125"/>
    </row>
    <row r="209" spans="1:9" s="112" customFormat="1" hidden="1" x14ac:dyDescent="0.3">
      <c r="A209" s="308"/>
      <c r="B209" s="283"/>
      <c r="C209" s="283"/>
      <c r="D209" s="287"/>
      <c r="E209" s="283"/>
      <c r="F209" s="89">
        <f t="shared" si="3"/>
        <v>0</v>
      </c>
      <c r="G209" s="125" t="s">
        <v>354</v>
      </c>
      <c r="I209" s="125"/>
    </row>
    <row r="210" spans="1:9" s="112" customFormat="1" hidden="1" x14ac:dyDescent="0.3">
      <c r="A210" s="308"/>
      <c r="B210" s="283"/>
      <c r="C210" s="283"/>
      <c r="D210" s="287"/>
      <c r="E210" s="283"/>
      <c r="F210" s="89">
        <f t="shared" si="3"/>
        <v>0</v>
      </c>
      <c r="G210" s="125" t="s">
        <v>354</v>
      </c>
      <c r="I210" s="125"/>
    </row>
    <row r="211" spans="1:9" s="112" customFormat="1" hidden="1" x14ac:dyDescent="0.3">
      <c r="A211" s="308"/>
      <c r="B211" s="283"/>
      <c r="C211" s="283"/>
      <c r="D211" s="287"/>
      <c r="E211" s="283"/>
      <c r="F211" s="89">
        <f t="shared" si="3"/>
        <v>0</v>
      </c>
      <c r="G211" s="125" t="s">
        <v>354</v>
      </c>
      <c r="I211" s="125"/>
    </row>
    <row r="212" spans="1:9" s="112" customFormat="1" hidden="1" x14ac:dyDescent="0.3">
      <c r="A212" s="308"/>
      <c r="B212" s="283"/>
      <c r="C212" s="283"/>
      <c r="D212" s="287"/>
      <c r="E212" s="283"/>
      <c r="F212" s="89">
        <f t="shared" si="3"/>
        <v>0</v>
      </c>
      <c r="G212" s="125" t="s">
        <v>354</v>
      </c>
      <c r="I212" s="125"/>
    </row>
    <row r="213" spans="1:9" s="112" customFormat="1" hidden="1" x14ac:dyDescent="0.3">
      <c r="A213" s="308"/>
      <c r="B213" s="283"/>
      <c r="C213" s="283"/>
      <c r="D213" s="287"/>
      <c r="E213" s="283"/>
      <c r="F213" s="89">
        <f t="shared" si="3"/>
        <v>0</v>
      </c>
      <c r="G213" s="125" t="s">
        <v>354</v>
      </c>
      <c r="I213" s="125"/>
    </row>
    <row r="214" spans="1:9" s="112" customFormat="1" hidden="1" x14ac:dyDescent="0.3">
      <c r="A214" s="308"/>
      <c r="B214" s="283"/>
      <c r="C214" s="283"/>
      <c r="D214" s="287"/>
      <c r="E214" s="283"/>
      <c r="F214" s="89">
        <f t="shared" si="3"/>
        <v>0</v>
      </c>
      <c r="G214" s="125" t="s">
        <v>354</v>
      </c>
      <c r="I214" s="125"/>
    </row>
    <row r="215" spans="1:9" s="112" customFormat="1" hidden="1" x14ac:dyDescent="0.3">
      <c r="A215" s="308"/>
      <c r="B215" s="283"/>
      <c r="C215" s="283"/>
      <c r="D215" s="287"/>
      <c r="E215" s="283"/>
      <c r="F215" s="89">
        <f t="shared" si="3"/>
        <v>0</v>
      </c>
      <c r="G215" s="125" t="s">
        <v>354</v>
      </c>
      <c r="I215" s="125"/>
    </row>
    <row r="216" spans="1:9" s="112" customFormat="1" hidden="1" x14ac:dyDescent="0.3">
      <c r="A216" s="308"/>
      <c r="B216" s="283"/>
      <c r="C216" s="283"/>
      <c r="D216" s="287"/>
      <c r="E216" s="283"/>
      <c r="F216" s="89">
        <f t="shared" si="3"/>
        <v>0</v>
      </c>
      <c r="G216" s="125" t="s">
        <v>354</v>
      </c>
      <c r="I216" s="125"/>
    </row>
    <row r="217" spans="1:9" s="112" customFormat="1" hidden="1" x14ac:dyDescent="0.3">
      <c r="A217" s="308"/>
      <c r="B217" s="283"/>
      <c r="C217" s="283"/>
      <c r="D217" s="287"/>
      <c r="E217" s="283"/>
      <c r="F217" s="89">
        <f t="shared" si="3"/>
        <v>0</v>
      </c>
      <c r="G217" s="125" t="s">
        <v>354</v>
      </c>
      <c r="I217" s="125"/>
    </row>
    <row r="218" spans="1:9" s="112" customFormat="1" hidden="1" x14ac:dyDescent="0.3">
      <c r="A218" s="308"/>
      <c r="B218" s="283"/>
      <c r="C218" s="283"/>
      <c r="D218" s="287"/>
      <c r="E218" s="283"/>
      <c r="F218" s="89">
        <f t="shared" si="3"/>
        <v>0</v>
      </c>
      <c r="G218" s="125" t="s">
        <v>354</v>
      </c>
      <c r="I218" s="125"/>
    </row>
    <row r="219" spans="1:9" s="112" customFormat="1" hidden="1" x14ac:dyDescent="0.3">
      <c r="A219" s="308"/>
      <c r="B219" s="283"/>
      <c r="C219" s="283"/>
      <c r="D219" s="287"/>
      <c r="E219" s="283"/>
      <c r="F219" s="89">
        <f t="shared" si="3"/>
        <v>0</v>
      </c>
      <c r="G219" s="125" t="s">
        <v>354</v>
      </c>
      <c r="I219" s="125"/>
    </row>
    <row r="220" spans="1:9" s="112" customFormat="1" hidden="1" x14ac:dyDescent="0.3">
      <c r="A220" s="308"/>
      <c r="B220" s="283"/>
      <c r="C220" s="283"/>
      <c r="D220" s="287"/>
      <c r="E220" s="283"/>
      <c r="F220" s="89">
        <f t="shared" si="3"/>
        <v>0</v>
      </c>
      <c r="G220" s="125" t="s">
        <v>354</v>
      </c>
      <c r="I220" s="125"/>
    </row>
    <row r="221" spans="1:9" s="112" customFormat="1" hidden="1" x14ac:dyDescent="0.3">
      <c r="A221" s="308"/>
      <c r="B221" s="283"/>
      <c r="C221" s="283"/>
      <c r="D221" s="287"/>
      <c r="E221" s="283"/>
      <c r="F221" s="89">
        <f t="shared" si="3"/>
        <v>0</v>
      </c>
      <c r="G221" s="125" t="s">
        <v>354</v>
      </c>
      <c r="I221" s="125"/>
    </row>
    <row r="222" spans="1:9" s="112" customFormat="1" hidden="1" x14ac:dyDescent="0.3">
      <c r="A222" s="308"/>
      <c r="B222" s="283"/>
      <c r="C222" s="283"/>
      <c r="D222" s="287"/>
      <c r="E222" s="283"/>
      <c r="F222" s="89">
        <f t="shared" si="3"/>
        <v>0</v>
      </c>
      <c r="G222" s="125" t="s">
        <v>354</v>
      </c>
      <c r="I222" s="125"/>
    </row>
    <row r="223" spans="1:9" s="112" customFormat="1" hidden="1" x14ac:dyDescent="0.3">
      <c r="A223" s="308"/>
      <c r="B223" s="283"/>
      <c r="C223" s="283"/>
      <c r="D223" s="287"/>
      <c r="E223" s="283"/>
      <c r="F223" s="89">
        <f t="shared" si="3"/>
        <v>0</v>
      </c>
      <c r="G223" s="125" t="s">
        <v>354</v>
      </c>
      <c r="I223" s="125"/>
    </row>
    <row r="224" spans="1:9" s="112" customFormat="1" hidden="1" x14ac:dyDescent="0.3">
      <c r="A224" s="308"/>
      <c r="B224" s="283"/>
      <c r="C224" s="283"/>
      <c r="D224" s="287"/>
      <c r="E224" s="283"/>
      <c r="F224" s="89">
        <f t="shared" si="3"/>
        <v>0</v>
      </c>
      <c r="G224" s="125" t="s">
        <v>354</v>
      </c>
      <c r="I224" s="125"/>
    </row>
    <row r="225" spans="1:9" s="112" customFormat="1" hidden="1" x14ac:dyDescent="0.3">
      <c r="A225" s="308"/>
      <c r="B225" s="283"/>
      <c r="C225" s="283"/>
      <c r="D225" s="287"/>
      <c r="E225" s="283"/>
      <c r="F225" s="89">
        <f t="shared" si="3"/>
        <v>0</v>
      </c>
      <c r="G225" s="125" t="s">
        <v>354</v>
      </c>
      <c r="I225" s="125"/>
    </row>
    <row r="226" spans="1:9" s="112" customFormat="1" hidden="1" x14ac:dyDescent="0.3">
      <c r="A226" s="308"/>
      <c r="B226" s="283"/>
      <c r="C226" s="283"/>
      <c r="D226" s="287"/>
      <c r="E226" s="283"/>
      <c r="F226" s="89">
        <f t="shared" si="3"/>
        <v>0</v>
      </c>
      <c r="G226" s="125" t="s">
        <v>354</v>
      </c>
      <c r="I226" s="125"/>
    </row>
    <row r="227" spans="1:9" s="112" customFormat="1" hidden="1" x14ac:dyDescent="0.3">
      <c r="A227" s="308"/>
      <c r="B227" s="283"/>
      <c r="C227" s="283"/>
      <c r="D227" s="287"/>
      <c r="E227" s="283"/>
      <c r="F227" s="89">
        <f t="shared" si="3"/>
        <v>0</v>
      </c>
      <c r="G227" s="125" t="s">
        <v>354</v>
      </c>
      <c r="I227" s="125"/>
    </row>
    <row r="228" spans="1:9" s="112" customFormat="1" hidden="1" x14ac:dyDescent="0.3">
      <c r="A228" s="308"/>
      <c r="B228" s="283"/>
      <c r="C228" s="283"/>
      <c r="D228" s="287"/>
      <c r="E228" s="283"/>
      <c r="F228" s="89">
        <f t="shared" si="3"/>
        <v>0</v>
      </c>
      <c r="G228" s="125" t="s">
        <v>354</v>
      </c>
      <c r="I228" s="125"/>
    </row>
    <row r="229" spans="1:9" s="112" customFormat="1" hidden="1" x14ac:dyDescent="0.3">
      <c r="A229" s="308"/>
      <c r="B229" s="283"/>
      <c r="C229" s="283"/>
      <c r="D229" s="287"/>
      <c r="E229" s="283"/>
      <c r="F229" s="89">
        <f t="shared" si="3"/>
        <v>0</v>
      </c>
      <c r="G229" s="125" t="s">
        <v>354</v>
      </c>
      <c r="I229" s="125"/>
    </row>
    <row r="230" spans="1:9" s="112" customFormat="1" hidden="1" x14ac:dyDescent="0.3">
      <c r="A230" s="308"/>
      <c r="B230" s="283"/>
      <c r="C230" s="283"/>
      <c r="D230" s="287"/>
      <c r="E230" s="283"/>
      <c r="F230" s="89">
        <f t="shared" si="3"/>
        <v>0</v>
      </c>
      <c r="G230" s="125" t="s">
        <v>354</v>
      </c>
      <c r="I230" s="125"/>
    </row>
    <row r="231" spans="1:9" s="112" customFormat="1" hidden="1" x14ac:dyDescent="0.3">
      <c r="A231" s="308"/>
      <c r="B231" s="283"/>
      <c r="C231" s="283"/>
      <c r="D231" s="287"/>
      <c r="E231" s="283"/>
      <c r="F231" s="89">
        <f t="shared" si="3"/>
        <v>0</v>
      </c>
      <c r="G231" s="125" t="s">
        <v>354</v>
      </c>
      <c r="I231" s="125"/>
    </row>
    <row r="232" spans="1:9" s="112" customFormat="1" hidden="1" x14ac:dyDescent="0.3">
      <c r="A232" s="308"/>
      <c r="B232" s="283"/>
      <c r="C232" s="283"/>
      <c r="D232" s="287"/>
      <c r="E232" s="283"/>
      <c r="F232" s="89">
        <f t="shared" si="3"/>
        <v>0</v>
      </c>
      <c r="G232" s="125" t="s">
        <v>354</v>
      </c>
      <c r="I232" s="125"/>
    </row>
    <row r="233" spans="1:9" s="112" customFormat="1" hidden="1" x14ac:dyDescent="0.3">
      <c r="A233" s="308"/>
      <c r="B233" s="283"/>
      <c r="C233" s="283"/>
      <c r="D233" s="287"/>
      <c r="E233" s="283"/>
      <c r="F233" s="89">
        <f t="shared" si="3"/>
        <v>0</v>
      </c>
      <c r="G233" s="125" t="s">
        <v>354</v>
      </c>
      <c r="I233" s="125"/>
    </row>
    <row r="234" spans="1:9" s="112" customFormat="1" hidden="1" x14ac:dyDescent="0.3">
      <c r="A234" s="308"/>
      <c r="B234" s="283"/>
      <c r="C234" s="283"/>
      <c r="D234" s="287"/>
      <c r="E234" s="283"/>
      <c r="F234" s="89">
        <f t="shared" si="3"/>
        <v>0</v>
      </c>
      <c r="G234" s="125" t="s">
        <v>354</v>
      </c>
      <c r="I234" s="125"/>
    </row>
    <row r="235" spans="1:9" s="112" customFormat="1" hidden="1" x14ac:dyDescent="0.3">
      <c r="A235" s="308"/>
      <c r="B235" s="283"/>
      <c r="C235" s="283"/>
      <c r="D235" s="287"/>
      <c r="E235" s="283"/>
      <c r="F235" s="89">
        <f t="shared" si="3"/>
        <v>0</v>
      </c>
      <c r="G235" s="125" t="s">
        <v>354</v>
      </c>
      <c r="I235" s="125"/>
    </row>
    <row r="236" spans="1:9" s="112" customFormat="1" hidden="1" x14ac:dyDescent="0.3">
      <c r="A236" s="308"/>
      <c r="B236" s="283"/>
      <c r="C236" s="283"/>
      <c r="D236" s="287"/>
      <c r="E236" s="283"/>
      <c r="F236" s="89">
        <f t="shared" si="3"/>
        <v>0</v>
      </c>
      <c r="G236" s="125" t="s">
        <v>354</v>
      </c>
      <c r="I236" s="125"/>
    </row>
    <row r="237" spans="1:9" s="112" customFormat="1" hidden="1" x14ac:dyDescent="0.3">
      <c r="A237" s="308"/>
      <c r="B237" s="283"/>
      <c r="C237" s="283"/>
      <c r="D237" s="287"/>
      <c r="E237" s="283"/>
      <c r="F237" s="89">
        <f t="shared" si="3"/>
        <v>0</v>
      </c>
      <c r="G237" s="125" t="s">
        <v>354</v>
      </c>
      <c r="I237" s="125"/>
    </row>
    <row r="238" spans="1:9" s="112" customFormat="1" hidden="1" x14ac:dyDescent="0.3">
      <c r="A238" s="308"/>
      <c r="B238" s="283"/>
      <c r="C238" s="283"/>
      <c r="D238" s="287"/>
      <c r="E238" s="283"/>
      <c r="F238" s="89">
        <f t="shared" si="3"/>
        <v>0</v>
      </c>
      <c r="G238" s="125" t="s">
        <v>354</v>
      </c>
      <c r="I238" s="125"/>
    </row>
    <row r="239" spans="1:9" s="112" customFormat="1" hidden="1" x14ac:dyDescent="0.3">
      <c r="A239" s="308"/>
      <c r="B239" s="283"/>
      <c r="C239" s="283"/>
      <c r="D239" s="287"/>
      <c r="E239" s="283"/>
      <c r="F239" s="89">
        <f t="shared" si="3"/>
        <v>0</v>
      </c>
      <c r="G239" s="125" t="s">
        <v>354</v>
      </c>
      <c r="I239" s="125"/>
    </row>
    <row r="240" spans="1:9" s="112" customFormat="1" hidden="1" x14ac:dyDescent="0.3">
      <c r="A240" s="308"/>
      <c r="B240" s="283"/>
      <c r="C240" s="283"/>
      <c r="D240" s="287"/>
      <c r="E240" s="283"/>
      <c r="F240" s="89">
        <f t="shared" si="3"/>
        <v>0</v>
      </c>
      <c r="G240" s="125" t="s">
        <v>354</v>
      </c>
      <c r="I240" s="125"/>
    </row>
    <row r="241" spans="1:9" s="112" customFormat="1" hidden="1" x14ac:dyDescent="0.3">
      <c r="A241" s="308"/>
      <c r="B241" s="283"/>
      <c r="C241" s="283"/>
      <c r="D241" s="287"/>
      <c r="E241" s="283"/>
      <c r="F241" s="89">
        <f t="shared" si="3"/>
        <v>0</v>
      </c>
      <c r="G241" s="125" t="s">
        <v>354</v>
      </c>
      <c r="I241" s="125"/>
    </row>
    <row r="242" spans="1:9" s="112" customFormat="1" hidden="1" x14ac:dyDescent="0.3">
      <c r="A242" s="308"/>
      <c r="B242" s="283"/>
      <c r="C242" s="283"/>
      <c r="D242" s="287"/>
      <c r="E242" s="283"/>
      <c r="F242" s="89">
        <f t="shared" si="3"/>
        <v>0</v>
      </c>
      <c r="G242" s="125" t="s">
        <v>354</v>
      </c>
      <c r="I242" s="125"/>
    </row>
    <row r="243" spans="1:9" s="112" customFormat="1" hidden="1" x14ac:dyDescent="0.3">
      <c r="A243" s="308"/>
      <c r="B243" s="283"/>
      <c r="C243" s="283"/>
      <c r="D243" s="287"/>
      <c r="E243" s="283"/>
      <c r="F243" s="89">
        <f t="shared" si="3"/>
        <v>0</v>
      </c>
      <c r="G243" s="125" t="s">
        <v>354</v>
      </c>
      <c r="I243" s="125"/>
    </row>
    <row r="244" spans="1:9" s="112" customFormat="1" hidden="1" x14ac:dyDescent="0.3">
      <c r="A244" s="308"/>
      <c r="B244" s="283"/>
      <c r="C244" s="283"/>
      <c r="D244" s="287"/>
      <c r="E244" s="283"/>
      <c r="F244" s="89">
        <f t="shared" si="3"/>
        <v>0</v>
      </c>
      <c r="G244" s="125" t="s">
        <v>354</v>
      </c>
      <c r="I244" s="125"/>
    </row>
    <row r="245" spans="1:9" s="112" customFormat="1" hidden="1" x14ac:dyDescent="0.3">
      <c r="A245" s="308"/>
      <c r="B245" s="283"/>
      <c r="C245" s="283"/>
      <c r="D245" s="287"/>
      <c r="E245" s="283"/>
      <c r="F245" s="89">
        <f t="shared" si="3"/>
        <v>0</v>
      </c>
      <c r="G245" s="125" t="s">
        <v>354</v>
      </c>
      <c r="I245" s="125"/>
    </row>
    <row r="246" spans="1:9" s="112" customFormat="1" hidden="1" x14ac:dyDescent="0.3">
      <c r="A246" s="308"/>
      <c r="B246" s="283"/>
      <c r="C246" s="283"/>
      <c r="D246" s="287"/>
      <c r="E246" s="283"/>
      <c r="F246" s="89">
        <f t="shared" si="3"/>
        <v>0</v>
      </c>
      <c r="G246" s="125" t="s">
        <v>354</v>
      </c>
      <c r="I246" s="125"/>
    </row>
    <row r="247" spans="1:9" s="112" customFormat="1" hidden="1" x14ac:dyDescent="0.3">
      <c r="A247" s="308"/>
      <c r="B247" s="283"/>
      <c r="C247" s="283"/>
      <c r="D247" s="287"/>
      <c r="E247" s="283"/>
      <c r="F247" s="89">
        <f t="shared" si="3"/>
        <v>0</v>
      </c>
      <c r="G247" s="125" t="s">
        <v>354</v>
      </c>
      <c r="I247" s="125"/>
    </row>
    <row r="248" spans="1:9" s="112" customFormat="1" hidden="1" x14ac:dyDescent="0.3">
      <c r="A248" s="308"/>
      <c r="B248" s="283"/>
      <c r="C248" s="283"/>
      <c r="D248" s="287"/>
      <c r="E248" s="283"/>
      <c r="F248" s="89">
        <f t="shared" si="3"/>
        <v>0</v>
      </c>
      <c r="G248" s="125" t="s">
        <v>354</v>
      </c>
      <c r="I248" s="125"/>
    </row>
    <row r="249" spans="1:9" s="112" customFormat="1" hidden="1" x14ac:dyDescent="0.3">
      <c r="A249" s="308"/>
      <c r="B249" s="283"/>
      <c r="C249" s="283"/>
      <c r="D249" s="287"/>
      <c r="E249" s="283"/>
      <c r="F249" s="89">
        <f t="shared" si="3"/>
        <v>0</v>
      </c>
      <c r="G249" s="125" t="s">
        <v>354</v>
      </c>
      <c r="I249" s="125"/>
    </row>
    <row r="250" spans="1:9" s="112" customFormat="1" hidden="1" x14ac:dyDescent="0.3">
      <c r="A250" s="308"/>
      <c r="B250" s="283"/>
      <c r="C250" s="283"/>
      <c r="D250" s="287"/>
      <c r="E250" s="283"/>
      <c r="F250" s="89">
        <f t="shared" si="3"/>
        <v>0</v>
      </c>
      <c r="G250" s="125" t="s">
        <v>354</v>
      </c>
      <c r="I250" s="125"/>
    </row>
    <row r="251" spans="1:9" s="112" customFormat="1" hidden="1" x14ac:dyDescent="0.3">
      <c r="A251" s="308"/>
      <c r="B251" s="283"/>
      <c r="C251" s="283"/>
      <c r="D251" s="287"/>
      <c r="E251" s="283"/>
      <c r="F251" s="89">
        <f t="shared" si="3"/>
        <v>0</v>
      </c>
      <c r="G251" s="125" t="s">
        <v>354</v>
      </c>
      <c r="I251" s="125"/>
    </row>
    <row r="252" spans="1:9" s="112" customFormat="1" hidden="1" x14ac:dyDescent="0.3">
      <c r="A252" s="308"/>
      <c r="B252" s="283"/>
      <c r="C252" s="283"/>
      <c r="D252" s="287"/>
      <c r="E252" s="283"/>
      <c r="F252" s="89">
        <f t="shared" si="3"/>
        <v>0</v>
      </c>
      <c r="G252" s="125" t="s">
        <v>354</v>
      </c>
      <c r="I252" s="125"/>
    </row>
    <row r="253" spans="1:9" s="112" customFormat="1" hidden="1" x14ac:dyDescent="0.3">
      <c r="A253" s="308"/>
      <c r="B253" s="283"/>
      <c r="C253" s="283"/>
      <c r="D253" s="287"/>
      <c r="E253" s="283"/>
      <c r="F253" s="89">
        <f t="shared" si="3"/>
        <v>0</v>
      </c>
      <c r="G253" s="125" t="s">
        <v>354</v>
      </c>
      <c r="I253" s="125"/>
    </row>
    <row r="254" spans="1:9" s="112" customFormat="1" hidden="1" x14ac:dyDescent="0.3">
      <c r="A254" s="308"/>
      <c r="B254" s="283"/>
      <c r="C254" s="283"/>
      <c r="D254" s="287"/>
      <c r="E254" s="283"/>
      <c r="F254" s="89">
        <f t="shared" si="3"/>
        <v>0</v>
      </c>
      <c r="G254" s="125" t="s">
        <v>354</v>
      </c>
      <c r="I254" s="125"/>
    </row>
    <row r="255" spans="1:9" s="112" customFormat="1" hidden="1" x14ac:dyDescent="0.3">
      <c r="A255" s="308"/>
      <c r="B255" s="283"/>
      <c r="C255" s="283"/>
      <c r="D255" s="287"/>
      <c r="E255" s="283"/>
      <c r="F255" s="89">
        <f t="shared" si="3"/>
        <v>0</v>
      </c>
      <c r="G255" s="125" t="s">
        <v>354</v>
      </c>
      <c r="I255" s="125"/>
    </row>
    <row r="256" spans="1:9" s="112" customFormat="1" hidden="1" x14ac:dyDescent="0.3">
      <c r="A256" s="308"/>
      <c r="B256" s="283"/>
      <c r="C256" s="283"/>
      <c r="D256" s="287"/>
      <c r="E256" s="283"/>
      <c r="F256" s="89">
        <f t="shared" si="3"/>
        <v>0</v>
      </c>
      <c r="G256" s="125" t="s">
        <v>354</v>
      </c>
      <c r="I256" s="125"/>
    </row>
    <row r="257" spans="1:9" s="112" customFormat="1" hidden="1" x14ac:dyDescent="0.3">
      <c r="A257" s="308"/>
      <c r="B257" s="283"/>
      <c r="C257" s="283"/>
      <c r="D257" s="287"/>
      <c r="E257" s="283"/>
      <c r="F257" s="89">
        <f t="shared" si="3"/>
        <v>0</v>
      </c>
      <c r="G257" s="125" t="s">
        <v>354</v>
      </c>
      <c r="I257" s="125"/>
    </row>
    <row r="258" spans="1:9" s="112" customFormat="1" hidden="1" x14ac:dyDescent="0.3">
      <c r="A258" s="308"/>
      <c r="B258" s="283"/>
      <c r="C258" s="283"/>
      <c r="D258" s="287"/>
      <c r="E258" s="283"/>
      <c r="F258" s="89">
        <f t="shared" si="3"/>
        <v>0</v>
      </c>
      <c r="G258" s="125" t="s">
        <v>354</v>
      </c>
      <c r="I258" s="125"/>
    </row>
    <row r="259" spans="1:9" s="112" customFormat="1" hidden="1" x14ac:dyDescent="0.3">
      <c r="A259" s="308"/>
      <c r="B259" s="283"/>
      <c r="C259" s="283"/>
      <c r="D259" s="287"/>
      <c r="E259" s="283"/>
      <c r="F259" s="89">
        <f t="shared" si="3"/>
        <v>0</v>
      </c>
      <c r="G259" s="125" t="s">
        <v>354</v>
      </c>
      <c r="I259" s="125"/>
    </row>
    <row r="260" spans="1:9" s="112" customFormat="1" hidden="1" x14ac:dyDescent="0.3">
      <c r="A260" s="308"/>
      <c r="B260" s="283"/>
      <c r="C260" s="283"/>
      <c r="D260" s="287"/>
      <c r="E260" s="283"/>
      <c r="F260" s="89">
        <f t="shared" si="3"/>
        <v>0</v>
      </c>
      <c r="G260" s="125" t="s">
        <v>354</v>
      </c>
      <c r="I260" s="125"/>
    </row>
    <row r="261" spans="1:9" s="112" customFormat="1" hidden="1" x14ac:dyDescent="0.3">
      <c r="A261" s="308"/>
      <c r="B261" s="283"/>
      <c r="C261" s="283"/>
      <c r="D261" s="287"/>
      <c r="E261" s="283"/>
      <c r="F261" s="89">
        <f t="shared" si="3"/>
        <v>0</v>
      </c>
      <c r="G261" s="125" t="s">
        <v>354</v>
      </c>
      <c r="I261" s="125"/>
    </row>
    <row r="262" spans="1:9" s="112" customFormat="1" hidden="1" x14ac:dyDescent="0.3">
      <c r="A262" s="308"/>
      <c r="B262" s="283"/>
      <c r="C262" s="283"/>
      <c r="D262" s="287"/>
      <c r="E262" s="283"/>
      <c r="F262" s="89">
        <f t="shared" si="3"/>
        <v>0</v>
      </c>
      <c r="G262" s="125" t="s">
        <v>354</v>
      </c>
      <c r="I262" s="125"/>
    </row>
    <row r="263" spans="1:9" s="112" customFormat="1" hidden="1" x14ac:dyDescent="0.3">
      <c r="A263" s="308"/>
      <c r="B263" s="283"/>
      <c r="C263" s="283"/>
      <c r="D263" s="287"/>
      <c r="E263" s="283"/>
      <c r="F263" s="89">
        <f t="shared" si="3"/>
        <v>0</v>
      </c>
      <c r="G263" s="125" t="s">
        <v>354</v>
      </c>
      <c r="I263" s="125"/>
    </row>
    <row r="264" spans="1:9" s="112" customFormat="1" hidden="1" x14ac:dyDescent="0.3">
      <c r="A264" s="308"/>
      <c r="B264" s="283"/>
      <c r="C264" s="283"/>
      <c r="D264" s="287"/>
      <c r="E264" s="283"/>
      <c r="F264" s="89">
        <f t="shared" si="3"/>
        <v>0</v>
      </c>
      <c r="G264" s="125" t="s">
        <v>354</v>
      </c>
      <c r="I264" s="125"/>
    </row>
    <row r="265" spans="1:9" s="112" customFormat="1" hidden="1" x14ac:dyDescent="0.3">
      <c r="A265" s="308"/>
      <c r="B265" s="283"/>
      <c r="C265" s="283"/>
      <c r="D265" s="287"/>
      <c r="E265" s="283"/>
      <c r="F265" s="89">
        <f t="shared" si="3"/>
        <v>0</v>
      </c>
      <c r="G265" s="125" t="s">
        <v>354</v>
      </c>
      <c r="I265" s="125"/>
    </row>
    <row r="266" spans="1:9" s="112" customFormat="1" hidden="1" x14ac:dyDescent="0.3">
      <c r="A266" s="308"/>
      <c r="B266" s="283"/>
      <c r="C266" s="283"/>
      <c r="D266" s="287"/>
      <c r="E266" s="283"/>
      <c r="F266" s="89">
        <f t="shared" si="3"/>
        <v>0</v>
      </c>
      <c r="G266" s="125" t="s">
        <v>354</v>
      </c>
      <c r="I266" s="125"/>
    </row>
    <row r="267" spans="1:9" s="112" customFormat="1" x14ac:dyDescent="0.3">
      <c r="A267" s="308" t="s">
        <v>332</v>
      </c>
      <c r="B267" s="283">
        <v>3</v>
      </c>
      <c r="C267" s="283" t="s">
        <v>325</v>
      </c>
      <c r="D267" s="287">
        <f t="shared" ref="D267" ca="1" si="4">RAND()*400000</f>
        <v>172349.70609525297</v>
      </c>
      <c r="E267" s="283">
        <v>7</v>
      </c>
      <c r="F267" s="315">
        <f ca="1">ROUND(+B267*D267*E267,2)</f>
        <v>3619343.83</v>
      </c>
      <c r="G267" s="125" t="s">
        <v>354</v>
      </c>
    </row>
    <row r="268" spans="1:9" s="112" customFormat="1" x14ac:dyDescent="0.3">
      <c r="A268" s="307"/>
      <c r="B268" s="100"/>
      <c r="C268" s="100"/>
      <c r="D268" s="214"/>
      <c r="E268" s="219" t="s">
        <v>36</v>
      </c>
      <c r="F268" s="89">
        <f ca="1">ROUND(SUBTOTAL(109,F137:F267),2)</f>
        <v>17302356.760000002</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32990660.050000001</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Z37o8eEvSGCmag/9ubrpPJksUBzzs06E05sTZqwQk9Uk3mSNHdR0+gaFsrUfklFsp0ATyW7zzVVWgMsPQT6y4Q==" saltValue="upu+c5v2M9guAC3hUkiFj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392</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337914.53327740199</v>
      </c>
      <c r="E6" s="283">
        <v>7</v>
      </c>
      <c r="F6" s="89">
        <f t="shared" ref="F6:F134" ca="1" si="0">ROUND(+B6*D6*E6,2)</f>
        <v>7096205.2000000002</v>
      </c>
      <c r="G6" s="125" t="s">
        <v>353</v>
      </c>
      <c r="I6" s="125"/>
    </row>
    <row r="7" spans="1:9" s="112" customFormat="1" x14ac:dyDescent="0.3">
      <c r="A7" s="308" t="s">
        <v>362</v>
      </c>
      <c r="B7" s="283">
        <v>3</v>
      </c>
      <c r="C7" s="283" t="s">
        <v>325</v>
      </c>
      <c r="D7" s="287">
        <f t="shared" ref="D7:D8" ca="1" si="1">RAND()*400000</f>
        <v>353251.90880173346</v>
      </c>
      <c r="E7" s="283">
        <v>7</v>
      </c>
      <c r="F7" s="89">
        <f t="shared" ca="1" si="0"/>
        <v>7418290.0800000001</v>
      </c>
      <c r="G7" s="125" t="s">
        <v>353</v>
      </c>
      <c r="I7" s="125"/>
    </row>
    <row r="8" spans="1:9" s="112" customFormat="1" x14ac:dyDescent="0.3">
      <c r="A8" s="308" t="s">
        <v>363</v>
      </c>
      <c r="B8" s="283">
        <v>3</v>
      </c>
      <c r="C8" s="283" t="s">
        <v>325</v>
      </c>
      <c r="D8" s="287">
        <f t="shared" ca="1" si="1"/>
        <v>201776.93752172351</v>
      </c>
      <c r="E8" s="283">
        <v>7</v>
      </c>
      <c r="F8" s="89">
        <f t="shared" ca="1" si="0"/>
        <v>4237315.6900000004</v>
      </c>
      <c r="G8" s="125" t="s">
        <v>353</v>
      </c>
      <c r="I8" s="125"/>
    </row>
    <row r="9" spans="1:9" s="112" customFormat="1" hidden="1" x14ac:dyDescent="0.3">
      <c r="A9" s="308"/>
      <c r="B9" s="283"/>
      <c r="C9" s="283"/>
      <c r="D9" s="287"/>
      <c r="E9" s="283"/>
      <c r="F9" s="89">
        <f t="shared" si="0"/>
        <v>0</v>
      </c>
      <c r="G9" s="125" t="s">
        <v>353</v>
      </c>
      <c r="I9" s="125"/>
    </row>
    <row r="10" spans="1:9" s="112" customFormat="1" hidden="1" x14ac:dyDescent="0.3">
      <c r="A10" s="308"/>
      <c r="B10" s="283"/>
      <c r="C10" s="283"/>
      <c r="D10" s="287"/>
      <c r="E10" s="283"/>
      <c r="F10" s="89">
        <f t="shared" si="0"/>
        <v>0</v>
      </c>
      <c r="G10" s="125" t="s">
        <v>353</v>
      </c>
      <c r="I10" s="125"/>
    </row>
    <row r="11" spans="1:9" s="112" customFormat="1" hidden="1" x14ac:dyDescent="0.3">
      <c r="A11" s="308"/>
      <c r="B11" s="283"/>
      <c r="C11" s="283"/>
      <c r="D11" s="287"/>
      <c r="E11" s="283"/>
      <c r="F11" s="89">
        <f t="shared" si="0"/>
        <v>0</v>
      </c>
      <c r="G11" s="125" t="s">
        <v>353</v>
      </c>
      <c r="I11" s="125"/>
    </row>
    <row r="12" spans="1:9" s="112" customFormat="1" hidden="1" x14ac:dyDescent="0.3">
      <c r="A12" s="308"/>
      <c r="B12" s="283"/>
      <c r="C12" s="283"/>
      <c r="D12" s="287"/>
      <c r="E12" s="283"/>
      <c r="F12" s="89">
        <f t="shared" si="0"/>
        <v>0</v>
      </c>
      <c r="G12" s="125" t="s">
        <v>353</v>
      </c>
      <c r="I12" s="125"/>
    </row>
    <row r="13" spans="1:9" s="112" customFormat="1" hidden="1" x14ac:dyDescent="0.3">
      <c r="A13" s="308"/>
      <c r="B13" s="283"/>
      <c r="C13" s="283"/>
      <c r="D13" s="287"/>
      <c r="E13" s="283"/>
      <c r="F13" s="89">
        <f t="shared" si="0"/>
        <v>0</v>
      </c>
      <c r="G13" s="125" t="s">
        <v>353</v>
      </c>
      <c r="I13" s="125"/>
    </row>
    <row r="14" spans="1:9" s="112" customFormat="1" hidden="1" x14ac:dyDescent="0.3">
      <c r="A14" s="308"/>
      <c r="B14" s="283"/>
      <c r="C14" s="283"/>
      <c r="D14" s="287"/>
      <c r="E14" s="283"/>
      <c r="F14" s="89">
        <f t="shared" si="0"/>
        <v>0</v>
      </c>
      <c r="G14" s="125" t="s">
        <v>353</v>
      </c>
      <c r="I14" s="125"/>
    </row>
    <row r="15" spans="1:9" s="112" customFormat="1" hidden="1" x14ac:dyDescent="0.3">
      <c r="A15" s="308"/>
      <c r="B15" s="283"/>
      <c r="C15" s="283"/>
      <c r="D15" s="287"/>
      <c r="E15" s="283"/>
      <c r="F15" s="89">
        <f t="shared" si="0"/>
        <v>0</v>
      </c>
      <c r="G15" s="125" t="s">
        <v>353</v>
      </c>
      <c r="I15" s="125"/>
    </row>
    <row r="16" spans="1:9" s="112" customFormat="1" hidden="1" x14ac:dyDescent="0.3">
      <c r="A16" s="308"/>
      <c r="B16" s="283"/>
      <c r="C16" s="283"/>
      <c r="D16" s="287"/>
      <c r="E16" s="283"/>
      <c r="F16" s="89">
        <f t="shared" si="0"/>
        <v>0</v>
      </c>
      <c r="G16" s="125" t="s">
        <v>353</v>
      </c>
      <c r="I16" s="125"/>
    </row>
    <row r="17" spans="1:9" s="112" customFormat="1" hidden="1" x14ac:dyDescent="0.3">
      <c r="A17" s="308"/>
      <c r="B17" s="283"/>
      <c r="C17" s="283"/>
      <c r="D17" s="287"/>
      <c r="E17" s="283"/>
      <c r="F17" s="89">
        <f t="shared" si="0"/>
        <v>0</v>
      </c>
      <c r="G17" s="125" t="s">
        <v>353</v>
      </c>
      <c r="I17" s="125"/>
    </row>
    <row r="18" spans="1:9" s="112" customFormat="1" hidden="1" x14ac:dyDescent="0.3">
      <c r="A18" s="308"/>
      <c r="B18" s="283"/>
      <c r="C18" s="283"/>
      <c r="D18" s="287"/>
      <c r="E18" s="283"/>
      <c r="F18" s="89">
        <f t="shared" si="0"/>
        <v>0</v>
      </c>
      <c r="G18" s="125" t="s">
        <v>353</v>
      </c>
      <c r="I18" s="125"/>
    </row>
    <row r="19" spans="1:9" s="112" customFormat="1" hidden="1" x14ac:dyDescent="0.3">
      <c r="A19" s="308"/>
      <c r="B19" s="283"/>
      <c r="C19" s="283"/>
      <c r="D19" s="287"/>
      <c r="E19" s="283"/>
      <c r="F19" s="89">
        <f t="shared" si="0"/>
        <v>0</v>
      </c>
      <c r="G19" s="125" t="s">
        <v>353</v>
      </c>
      <c r="I19" s="125"/>
    </row>
    <row r="20" spans="1:9" s="112" customFormat="1" hidden="1" x14ac:dyDescent="0.3">
      <c r="A20" s="308"/>
      <c r="B20" s="283"/>
      <c r="C20" s="283"/>
      <c r="D20" s="287"/>
      <c r="E20" s="283"/>
      <c r="F20" s="89">
        <f t="shared" si="0"/>
        <v>0</v>
      </c>
      <c r="G20" s="125" t="s">
        <v>353</v>
      </c>
      <c r="I20" s="125"/>
    </row>
    <row r="21" spans="1:9" s="112" customFormat="1" hidden="1" x14ac:dyDescent="0.3">
      <c r="A21" s="308"/>
      <c r="B21" s="283"/>
      <c r="C21" s="283"/>
      <c r="D21" s="287"/>
      <c r="E21" s="283"/>
      <c r="F21" s="89">
        <f t="shared" si="0"/>
        <v>0</v>
      </c>
      <c r="G21" s="125" t="s">
        <v>353</v>
      </c>
      <c r="I21" s="125"/>
    </row>
    <row r="22" spans="1:9" s="112" customFormat="1" hidden="1" x14ac:dyDescent="0.3">
      <c r="A22" s="308"/>
      <c r="B22" s="283"/>
      <c r="C22" s="283"/>
      <c r="D22" s="287"/>
      <c r="E22" s="283"/>
      <c r="F22" s="89">
        <f t="shared" si="0"/>
        <v>0</v>
      </c>
      <c r="G22" s="125" t="s">
        <v>353</v>
      </c>
      <c r="I22" s="125"/>
    </row>
    <row r="23" spans="1:9" s="112" customFormat="1" hidden="1" x14ac:dyDescent="0.3">
      <c r="A23" s="308"/>
      <c r="B23" s="283"/>
      <c r="C23" s="283"/>
      <c r="D23" s="287"/>
      <c r="E23" s="283"/>
      <c r="F23" s="89">
        <f t="shared" si="0"/>
        <v>0</v>
      </c>
      <c r="G23" s="125" t="s">
        <v>353</v>
      </c>
      <c r="I23" s="125"/>
    </row>
    <row r="24" spans="1:9" s="112" customFormat="1" hidden="1" x14ac:dyDescent="0.3">
      <c r="A24" s="308"/>
      <c r="B24" s="283"/>
      <c r="C24" s="283"/>
      <c r="D24" s="287"/>
      <c r="E24" s="283"/>
      <c r="F24" s="89">
        <f t="shared" si="0"/>
        <v>0</v>
      </c>
      <c r="G24" s="125" t="s">
        <v>353</v>
      </c>
      <c r="I24" s="125"/>
    </row>
    <row r="25" spans="1:9" s="112" customFormat="1" hidden="1" x14ac:dyDescent="0.3">
      <c r="A25" s="308"/>
      <c r="B25" s="283"/>
      <c r="C25" s="283"/>
      <c r="D25" s="287"/>
      <c r="E25" s="283"/>
      <c r="F25" s="89">
        <f t="shared" si="0"/>
        <v>0</v>
      </c>
      <c r="G25" s="125" t="s">
        <v>353</v>
      </c>
      <c r="I25" s="125"/>
    </row>
    <row r="26" spans="1:9" s="112" customFormat="1" hidden="1" x14ac:dyDescent="0.3">
      <c r="A26" s="308"/>
      <c r="B26" s="283"/>
      <c r="C26" s="283"/>
      <c r="D26" s="287"/>
      <c r="E26" s="283"/>
      <c r="F26" s="89">
        <f t="shared" si="0"/>
        <v>0</v>
      </c>
      <c r="G26" s="125" t="s">
        <v>353</v>
      </c>
      <c r="I26" s="125"/>
    </row>
    <row r="27" spans="1:9" s="112" customFormat="1" hidden="1" x14ac:dyDescent="0.3">
      <c r="A27" s="308"/>
      <c r="B27" s="283"/>
      <c r="C27" s="283"/>
      <c r="D27" s="287"/>
      <c r="E27" s="283"/>
      <c r="F27" s="89">
        <f t="shared" si="0"/>
        <v>0</v>
      </c>
      <c r="G27" s="125" t="s">
        <v>353</v>
      </c>
      <c r="I27" s="125"/>
    </row>
    <row r="28" spans="1:9" s="112" customFormat="1" hidden="1" x14ac:dyDescent="0.3">
      <c r="A28" s="308"/>
      <c r="B28" s="283"/>
      <c r="C28" s="283"/>
      <c r="D28" s="287"/>
      <c r="E28" s="283"/>
      <c r="F28" s="89">
        <f t="shared" si="0"/>
        <v>0</v>
      </c>
      <c r="G28" s="125" t="s">
        <v>353</v>
      </c>
      <c r="I28" s="125"/>
    </row>
    <row r="29" spans="1:9" s="112" customFormat="1" hidden="1" x14ac:dyDescent="0.3">
      <c r="A29" s="308"/>
      <c r="B29" s="283"/>
      <c r="C29" s="283"/>
      <c r="D29" s="287"/>
      <c r="E29" s="283"/>
      <c r="F29" s="89">
        <f t="shared" si="0"/>
        <v>0</v>
      </c>
      <c r="G29" s="125" t="s">
        <v>353</v>
      </c>
      <c r="I29" s="125"/>
    </row>
    <row r="30" spans="1:9" s="112" customFormat="1" hidden="1" x14ac:dyDescent="0.3">
      <c r="A30" s="308"/>
      <c r="B30" s="283"/>
      <c r="C30" s="283"/>
      <c r="D30" s="287"/>
      <c r="E30" s="283"/>
      <c r="F30" s="89">
        <f t="shared" si="0"/>
        <v>0</v>
      </c>
      <c r="G30" s="125" t="s">
        <v>353</v>
      </c>
      <c r="I30" s="125"/>
    </row>
    <row r="31" spans="1:9" s="112" customFormat="1" hidden="1" x14ac:dyDescent="0.3">
      <c r="A31" s="308"/>
      <c r="B31" s="283"/>
      <c r="C31" s="283"/>
      <c r="D31" s="287"/>
      <c r="E31" s="283"/>
      <c r="F31" s="89">
        <f t="shared" si="0"/>
        <v>0</v>
      </c>
      <c r="G31" s="125" t="s">
        <v>353</v>
      </c>
      <c r="I31" s="125"/>
    </row>
    <row r="32" spans="1:9" s="112" customFormat="1" hidden="1" x14ac:dyDescent="0.3">
      <c r="A32" s="308"/>
      <c r="B32" s="283"/>
      <c r="C32" s="283"/>
      <c r="D32" s="287"/>
      <c r="E32" s="283"/>
      <c r="F32" s="89">
        <f t="shared" si="0"/>
        <v>0</v>
      </c>
      <c r="G32" s="125" t="s">
        <v>353</v>
      </c>
      <c r="I32" s="125"/>
    </row>
    <row r="33" spans="1:9" s="112" customFormat="1" hidden="1" x14ac:dyDescent="0.3">
      <c r="A33" s="308"/>
      <c r="B33" s="283"/>
      <c r="C33" s="283"/>
      <c r="D33" s="287"/>
      <c r="E33" s="283"/>
      <c r="F33" s="89">
        <f t="shared" si="0"/>
        <v>0</v>
      </c>
      <c r="G33" s="125" t="s">
        <v>353</v>
      </c>
      <c r="I33" s="125"/>
    </row>
    <row r="34" spans="1:9" s="112" customFormat="1" hidden="1" x14ac:dyDescent="0.3">
      <c r="A34" s="308"/>
      <c r="B34" s="283"/>
      <c r="C34" s="283"/>
      <c r="D34" s="287"/>
      <c r="E34" s="283"/>
      <c r="F34" s="89">
        <f t="shared" si="0"/>
        <v>0</v>
      </c>
      <c r="G34" s="125" t="s">
        <v>353</v>
      </c>
      <c r="I34" s="125"/>
    </row>
    <row r="35" spans="1:9" s="112" customFormat="1" hidden="1" x14ac:dyDescent="0.3">
      <c r="A35" s="308"/>
      <c r="B35" s="283"/>
      <c r="C35" s="283"/>
      <c r="D35" s="287"/>
      <c r="E35" s="283"/>
      <c r="F35" s="89">
        <f t="shared" si="0"/>
        <v>0</v>
      </c>
      <c r="G35" s="125" t="s">
        <v>353</v>
      </c>
      <c r="I35" s="125"/>
    </row>
    <row r="36" spans="1:9" s="112" customFormat="1" hidden="1" x14ac:dyDescent="0.3">
      <c r="A36" s="308"/>
      <c r="B36" s="283"/>
      <c r="C36" s="283"/>
      <c r="D36" s="287"/>
      <c r="E36" s="283"/>
      <c r="F36" s="89">
        <f t="shared" si="0"/>
        <v>0</v>
      </c>
      <c r="G36" s="125" t="s">
        <v>353</v>
      </c>
      <c r="I36" s="125"/>
    </row>
    <row r="37" spans="1:9" s="112" customFormat="1" hidden="1" x14ac:dyDescent="0.3">
      <c r="A37" s="308"/>
      <c r="B37" s="283"/>
      <c r="C37" s="283"/>
      <c r="D37" s="287"/>
      <c r="E37" s="283"/>
      <c r="F37" s="89">
        <f t="shared" si="0"/>
        <v>0</v>
      </c>
      <c r="G37" s="125" t="s">
        <v>353</v>
      </c>
      <c r="I37" s="125"/>
    </row>
    <row r="38" spans="1:9" s="112" customFormat="1" hidden="1" x14ac:dyDescent="0.3">
      <c r="A38" s="308"/>
      <c r="B38" s="283"/>
      <c r="C38" s="283"/>
      <c r="D38" s="287"/>
      <c r="E38" s="283"/>
      <c r="F38" s="89">
        <f t="shared" si="0"/>
        <v>0</v>
      </c>
      <c r="G38" s="125" t="s">
        <v>353</v>
      </c>
      <c r="I38" s="125"/>
    </row>
    <row r="39" spans="1:9" s="112" customFormat="1" hidden="1" x14ac:dyDescent="0.3">
      <c r="A39" s="308"/>
      <c r="B39" s="283"/>
      <c r="C39" s="283"/>
      <c r="D39" s="287"/>
      <c r="E39" s="283"/>
      <c r="F39" s="89">
        <f t="shared" si="0"/>
        <v>0</v>
      </c>
      <c r="G39" s="125" t="s">
        <v>353</v>
      </c>
      <c r="I39" s="125"/>
    </row>
    <row r="40" spans="1:9" s="112" customFormat="1" hidden="1" x14ac:dyDescent="0.3">
      <c r="A40" s="308"/>
      <c r="B40" s="283"/>
      <c r="C40" s="283"/>
      <c r="D40" s="287"/>
      <c r="E40" s="283"/>
      <c r="F40" s="89">
        <f t="shared" si="0"/>
        <v>0</v>
      </c>
      <c r="G40" s="125" t="s">
        <v>353</v>
      </c>
      <c r="I40" s="125"/>
    </row>
    <row r="41" spans="1:9" s="112" customFormat="1" hidden="1" x14ac:dyDescent="0.3">
      <c r="A41" s="308"/>
      <c r="B41" s="283"/>
      <c r="C41" s="283"/>
      <c r="D41" s="287"/>
      <c r="E41" s="283"/>
      <c r="F41" s="89">
        <f t="shared" si="0"/>
        <v>0</v>
      </c>
      <c r="G41" s="125" t="s">
        <v>353</v>
      </c>
      <c r="I41" s="125"/>
    </row>
    <row r="42" spans="1:9" s="112" customFormat="1" hidden="1" x14ac:dyDescent="0.3">
      <c r="A42" s="308"/>
      <c r="B42" s="283"/>
      <c r="C42" s="283"/>
      <c r="D42" s="287"/>
      <c r="E42" s="283"/>
      <c r="F42" s="89">
        <f t="shared" si="0"/>
        <v>0</v>
      </c>
      <c r="G42" s="125" t="s">
        <v>353</v>
      </c>
      <c r="I42" s="125"/>
    </row>
    <row r="43" spans="1:9" s="112" customFormat="1" hidden="1" x14ac:dyDescent="0.3">
      <c r="A43" s="308"/>
      <c r="B43" s="283"/>
      <c r="C43" s="283"/>
      <c r="D43" s="287"/>
      <c r="E43" s="283"/>
      <c r="F43" s="89">
        <f t="shared" si="0"/>
        <v>0</v>
      </c>
      <c r="G43" s="125" t="s">
        <v>353</v>
      </c>
      <c r="I43" s="125"/>
    </row>
    <row r="44" spans="1:9" s="112" customFormat="1" hidden="1" x14ac:dyDescent="0.3">
      <c r="A44" s="308"/>
      <c r="B44" s="283"/>
      <c r="C44" s="283"/>
      <c r="D44" s="287"/>
      <c r="E44" s="283"/>
      <c r="F44" s="89">
        <f t="shared" si="0"/>
        <v>0</v>
      </c>
      <c r="G44" s="125" t="s">
        <v>353</v>
      </c>
      <c r="I44" s="125"/>
    </row>
    <row r="45" spans="1:9" s="112" customFormat="1" hidden="1" x14ac:dyDescent="0.3">
      <c r="A45" s="308"/>
      <c r="B45" s="283"/>
      <c r="C45" s="283"/>
      <c r="D45" s="287"/>
      <c r="E45" s="283"/>
      <c r="F45" s="89">
        <f t="shared" si="0"/>
        <v>0</v>
      </c>
      <c r="G45" s="125" t="s">
        <v>353</v>
      </c>
      <c r="I45" s="125"/>
    </row>
    <row r="46" spans="1:9" s="112" customFormat="1" hidden="1" x14ac:dyDescent="0.3">
      <c r="A46" s="308"/>
      <c r="B46" s="283"/>
      <c r="C46" s="283"/>
      <c r="D46" s="287"/>
      <c r="E46" s="283"/>
      <c r="F46" s="89">
        <f t="shared" si="0"/>
        <v>0</v>
      </c>
      <c r="G46" s="125" t="s">
        <v>353</v>
      </c>
      <c r="I46" s="125"/>
    </row>
    <row r="47" spans="1:9" s="112" customFormat="1" hidden="1" x14ac:dyDescent="0.3">
      <c r="A47" s="308"/>
      <c r="B47" s="283"/>
      <c r="C47" s="283"/>
      <c r="D47" s="287"/>
      <c r="E47" s="283"/>
      <c r="F47" s="89">
        <f t="shared" si="0"/>
        <v>0</v>
      </c>
      <c r="G47" s="125" t="s">
        <v>353</v>
      </c>
      <c r="I47" s="125"/>
    </row>
    <row r="48" spans="1:9" s="112" customFormat="1" hidden="1" x14ac:dyDescent="0.3">
      <c r="A48" s="308"/>
      <c r="B48" s="283"/>
      <c r="C48" s="283"/>
      <c r="D48" s="287"/>
      <c r="E48" s="283"/>
      <c r="F48" s="89">
        <f t="shared" si="0"/>
        <v>0</v>
      </c>
      <c r="G48" s="125" t="s">
        <v>353</v>
      </c>
      <c r="I48" s="125"/>
    </row>
    <row r="49" spans="1:9" s="112" customFormat="1" hidden="1" x14ac:dyDescent="0.3">
      <c r="A49" s="308"/>
      <c r="B49" s="283"/>
      <c r="C49" s="283"/>
      <c r="D49" s="287"/>
      <c r="E49" s="283"/>
      <c r="F49" s="89">
        <f t="shared" si="0"/>
        <v>0</v>
      </c>
      <c r="G49" s="125" t="s">
        <v>353</v>
      </c>
      <c r="I49" s="125"/>
    </row>
    <row r="50" spans="1:9" s="112" customFormat="1" hidden="1" x14ac:dyDescent="0.3">
      <c r="A50" s="308"/>
      <c r="B50" s="283"/>
      <c r="C50" s="283"/>
      <c r="D50" s="287"/>
      <c r="E50" s="283"/>
      <c r="F50" s="89">
        <f t="shared" si="0"/>
        <v>0</v>
      </c>
      <c r="G50" s="125" t="s">
        <v>353</v>
      </c>
      <c r="I50" s="125"/>
    </row>
    <row r="51" spans="1:9" s="112" customFormat="1" hidden="1" x14ac:dyDescent="0.3">
      <c r="A51" s="308"/>
      <c r="B51" s="283"/>
      <c r="C51" s="283"/>
      <c r="D51" s="287"/>
      <c r="E51" s="283"/>
      <c r="F51" s="89">
        <f t="shared" si="0"/>
        <v>0</v>
      </c>
      <c r="G51" s="125" t="s">
        <v>353</v>
      </c>
      <c r="I51" s="125"/>
    </row>
    <row r="52" spans="1:9" s="112" customFormat="1" hidden="1" x14ac:dyDescent="0.3">
      <c r="A52" s="308"/>
      <c r="B52" s="283"/>
      <c r="C52" s="283"/>
      <c r="D52" s="287"/>
      <c r="E52" s="283"/>
      <c r="F52" s="89">
        <f t="shared" si="0"/>
        <v>0</v>
      </c>
      <c r="G52" s="125" t="s">
        <v>353</v>
      </c>
      <c r="I52" s="125"/>
    </row>
    <row r="53" spans="1:9" s="112" customFormat="1" hidden="1" x14ac:dyDescent="0.3">
      <c r="A53" s="308"/>
      <c r="B53" s="283"/>
      <c r="C53" s="283"/>
      <c r="D53" s="287"/>
      <c r="E53" s="283"/>
      <c r="F53" s="89">
        <f t="shared" si="0"/>
        <v>0</v>
      </c>
      <c r="G53" s="125" t="s">
        <v>353</v>
      </c>
      <c r="I53" s="125"/>
    </row>
    <row r="54" spans="1:9" s="112" customFormat="1" hidden="1" x14ac:dyDescent="0.3">
      <c r="A54" s="308"/>
      <c r="B54" s="283"/>
      <c r="C54" s="283"/>
      <c r="D54" s="287"/>
      <c r="E54" s="283"/>
      <c r="F54" s="89">
        <f t="shared" si="0"/>
        <v>0</v>
      </c>
      <c r="G54" s="125" t="s">
        <v>353</v>
      </c>
      <c r="I54" s="125"/>
    </row>
    <row r="55" spans="1:9" s="112" customFormat="1" hidden="1" x14ac:dyDescent="0.3">
      <c r="A55" s="308"/>
      <c r="B55" s="283"/>
      <c r="C55" s="283"/>
      <c r="D55" s="287"/>
      <c r="E55" s="283"/>
      <c r="F55" s="89">
        <f t="shared" si="0"/>
        <v>0</v>
      </c>
      <c r="G55" s="125" t="s">
        <v>353</v>
      </c>
      <c r="I55" s="125"/>
    </row>
    <row r="56" spans="1:9" s="112" customFormat="1" hidden="1" x14ac:dyDescent="0.3">
      <c r="A56" s="308"/>
      <c r="B56" s="283"/>
      <c r="C56" s="283"/>
      <c r="D56" s="287"/>
      <c r="E56" s="283"/>
      <c r="F56" s="89">
        <f t="shared" si="0"/>
        <v>0</v>
      </c>
      <c r="G56" s="125" t="s">
        <v>353</v>
      </c>
      <c r="I56" s="125"/>
    </row>
    <row r="57" spans="1:9" s="112" customFormat="1" hidden="1" x14ac:dyDescent="0.3">
      <c r="A57" s="308"/>
      <c r="B57" s="283"/>
      <c r="C57" s="283"/>
      <c r="D57" s="287"/>
      <c r="E57" s="283"/>
      <c r="F57" s="89">
        <f t="shared" si="0"/>
        <v>0</v>
      </c>
      <c r="G57" s="125" t="s">
        <v>353</v>
      </c>
      <c r="I57" s="125"/>
    </row>
    <row r="58" spans="1:9" s="112" customFormat="1" hidden="1" x14ac:dyDescent="0.3">
      <c r="A58" s="308"/>
      <c r="B58" s="283"/>
      <c r="C58" s="283"/>
      <c r="D58" s="287"/>
      <c r="E58" s="283"/>
      <c r="F58" s="89">
        <f t="shared" si="0"/>
        <v>0</v>
      </c>
      <c r="G58" s="125" t="s">
        <v>353</v>
      </c>
      <c r="I58" s="125"/>
    </row>
    <row r="59" spans="1:9" s="112" customFormat="1" hidden="1" x14ac:dyDescent="0.3">
      <c r="A59" s="308"/>
      <c r="B59" s="283"/>
      <c r="C59" s="283"/>
      <c r="D59" s="287"/>
      <c r="E59" s="283"/>
      <c r="F59" s="89">
        <f t="shared" si="0"/>
        <v>0</v>
      </c>
      <c r="G59" s="125" t="s">
        <v>353</v>
      </c>
      <c r="I59" s="125"/>
    </row>
    <row r="60" spans="1:9" s="112" customFormat="1" hidden="1" x14ac:dyDescent="0.3">
      <c r="A60" s="308"/>
      <c r="B60" s="283"/>
      <c r="C60" s="283"/>
      <c r="D60" s="287"/>
      <c r="E60" s="283"/>
      <c r="F60" s="89">
        <f t="shared" si="0"/>
        <v>0</v>
      </c>
      <c r="G60" s="125" t="s">
        <v>353</v>
      </c>
      <c r="I60" s="125"/>
    </row>
    <row r="61" spans="1:9" s="112" customFormat="1" hidden="1" x14ac:dyDescent="0.3">
      <c r="A61" s="308"/>
      <c r="B61" s="283"/>
      <c r="C61" s="283"/>
      <c r="D61" s="287"/>
      <c r="E61" s="283"/>
      <c r="F61" s="89">
        <f t="shared" si="0"/>
        <v>0</v>
      </c>
      <c r="G61" s="125" t="s">
        <v>353</v>
      </c>
      <c r="I61" s="125"/>
    </row>
    <row r="62" spans="1:9" s="112" customFormat="1" hidden="1" x14ac:dyDescent="0.3">
      <c r="A62" s="308"/>
      <c r="B62" s="283"/>
      <c r="C62" s="283"/>
      <c r="D62" s="287"/>
      <c r="E62" s="283"/>
      <c r="F62" s="89">
        <f t="shared" si="0"/>
        <v>0</v>
      </c>
      <c r="G62" s="125" t="s">
        <v>353</v>
      </c>
      <c r="I62" s="125"/>
    </row>
    <row r="63" spans="1:9" s="112" customFormat="1" hidden="1" x14ac:dyDescent="0.3">
      <c r="A63" s="308"/>
      <c r="B63" s="283"/>
      <c r="C63" s="283"/>
      <c r="D63" s="287"/>
      <c r="E63" s="283"/>
      <c r="F63" s="89">
        <f t="shared" si="0"/>
        <v>0</v>
      </c>
      <c r="G63" s="125" t="s">
        <v>353</v>
      </c>
      <c r="I63" s="125"/>
    </row>
    <row r="64" spans="1:9" s="112" customFormat="1" hidden="1" x14ac:dyDescent="0.3">
      <c r="A64" s="308"/>
      <c r="B64" s="283"/>
      <c r="C64" s="283"/>
      <c r="D64" s="287"/>
      <c r="E64" s="283"/>
      <c r="F64" s="89">
        <f t="shared" si="0"/>
        <v>0</v>
      </c>
      <c r="G64" s="125" t="s">
        <v>353</v>
      </c>
      <c r="I64" s="125"/>
    </row>
    <row r="65" spans="1:9" s="112" customFormat="1" hidden="1" x14ac:dyDescent="0.3">
      <c r="A65" s="308"/>
      <c r="B65" s="283"/>
      <c r="C65" s="283"/>
      <c r="D65" s="287"/>
      <c r="E65" s="283"/>
      <c r="F65" s="89">
        <f t="shared" si="0"/>
        <v>0</v>
      </c>
      <c r="G65" s="125" t="s">
        <v>353</v>
      </c>
      <c r="I65" s="125"/>
    </row>
    <row r="66" spans="1:9" s="112" customFormat="1" hidden="1" x14ac:dyDescent="0.3">
      <c r="A66" s="308"/>
      <c r="B66" s="283"/>
      <c r="C66" s="283"/>
      <c r="D66" s="287"/>
      <c r="E66" s="283"/>
      <c r="F66" s="89">
        <f t="shared" si="0"/>
        <v>0</v>
      </c>
      <c r="G66" s="125" t="s">
        <v>353</v>
      </c>
      <c r="I66" s="125"/>
    </row>
    <row r="67" spans="1:9" s="112" customFormat="1" hidden="1" x14ac:dyDescent="0.3">
      <c r="A67" s="308"/>
      <c r="B67" s="283"/>
      <c r="C67" s="283"/>
      <c r="D67" s="287"/>
      <c r="E67" s="283"/>
      <c r="F67" s="89">
        <f t="shared" si="0"/>
        <v>0</v>
      </c>
      <c r="G67" s="125" t="s">
        <v>353</v>
      </c>
      <c r="I67" s="125"/>
    </row>
    <row r="68" spans="1:9" s="112" customFormat="1" hidden="1" x14ac:dyDescent="0.3">
      <c r="A68" s="308"/>
      <c r="B68" s="283"/>
      <c r="C68" s="283"/>
      <c r="D68" s="287"/>
      <c r="E68" s="283"/>
      <c r="F68" s="89">
        <f t="shared" si="0"/>
        <v>0</v>
      </c>
      <c r="G68" s="125" t="s">
        <v>353</v>
      </c>
      <c r="I68" s="125"/>
    </row>
    <row r="69" spans="1:9" s="112" customFormat="1" hidden="1" x14ac:dyDescent="0.3">
      <c r="A69" s="308"/>
      <c r="B69" s="283"/>
      <c r="C69" s="283"/>
      <c r="D69" s="287"/>
      <c r="E69" s="283"/>
      <c r="F69" s="89">
        <f t="shared" si="0"/>
        <v>0</v>
      </c>
      <c r="G69" s="125" t="s">
        <v>353</v>
      </c>
      <c r="I69" s="125"/>
    </row>
    <row r="70" spans="1:9" s="112" customFormat="1" hidden="1" x14ac:dyDescent="0.3">
      <c r="A70" s="308"/>
      <c r="B70" s="283"/>
      <c r="C70" s="283"/>
      <c r="D70" s="287"/>
      <c r="E70" s="283"/>
      <c r="F70" s="89">
        <f t="shared" si="0"/>
        <v>0</v>
      </c>
      <c r="G70" s="125" t="s">
        <v>353</v>
      </c>
      <c r="I70" s="125"/>
    </row>
    <row r="71" spans="1:9" s="112" customFormat="1" hidden="1" x14ac:dyDescent="0.3">
      <c r="A71" s="308"/>
      <c r="B71" s="283"/>
      <c r="C71" s="283"/>
      <c r="D71" s="287"/>
      <c r="E71" s="283"/>
      <c r="F71" s="89">
        <f t="shared" si="0"/>
        <v>0</v>
      </c>
      <c r="G71" s="125" t="s">
        <v>353</v>
      </c>
      <c r="I71" s="125"/>
    </row>
    <row r="72" spans="1:9" s="112" customFormat="1" hidden="1" x14ac:dyDescent="0.3">
      <c r="A72" s="308"/>
      <c r="B72" s="283"/>
      <c r="C72" s="283"/>
      <c r="D72" s="287"/>
      <c r="E72" s="283"/>
      <c r="F72" s="89">
        <f t="shared" si="0"/>
        <v>0</v>
      </c>
      <c r="G72" s="125" t="s">
        <v>353</v>
      </c>
      <c r="I72" s="125"/>
    </row>
    <row r="73" spans="1:9" s="112" customFormat="1" hidden="1" x14ac:dyDescent="0.3">
      <c r="A73" s="308"/>
      <c r="B73" s="283"/>
      <c r="C73" s="283"/>
      <c r="D73" s="287"/>
      <c r="E73" s="283"/>
      <c r="F73" s="89">
        <f t="shared" si="0"/>
        <v>0</v>
      </c>
      <c r="G73" s="125" t="s">
        <v>353</v>
      </c>
      <c r="I73" s="125"/>
    </row>
    <row r="74" spans="1:9" s="112" customFormat="1" hidden="1" x14ac:dyDescent="0.3">
      <c r="A74" s="308"/>
      <c r="B74" s="283"/>
      <c r="C74" s="283"/>
      <c r="D74" s="287"/>
      <c r="E74" s="283"/>
      <c r="F74" s="89">
        <f t="shared" si="0"/>
        <v>0</v>
      </c>
      <c r="G74" s="125" t="s">
        <v>353</v>
      </c>
      <c r="I74" s="125"/>
    </row>
    <row r="75" spans="1:9" s="112" customFormat="1" hidden="1" x14ac:dyDescent="0.3">
      <c r="A75" s="308"/>
      <c r="B75" s="283"/>
      <c r="C75" s="283"/>
      <c r="D75" s="287"/>
      <c r="E75" s="283"/>
      <c r="F75" s="89">
        <f t="shared" si="0"/>
        <v>0</v>
      </c>
      <c r="G75" s="125" t="s">
        <v>353</v>
      </c>
      <c r="I75" s="125"/>
    </row>
    <row r="76" spans="1:9" s="112" customFormat="1" hidden="1" x14ac:dyDescent="0.3">
      <c r="A76" s="308"/>
      <c r="B76" s="283"/>
      <c r="C76" s="283"/>
      <c r="D76" s="287"/>
      <c r="E76" s="283"/>
      <c r="F76" s="89">
        <f t="shared" si="0"/>
        <v>0</v>
      </c>
      <c r="G76" s="125" t="s">
        <v>353</v>
      </c>
      <c r="I76" s="125"/>
    </row>
    <row r="77" spans="1:9" s="112" customFormat="1" hidden="1" x14ac:dyDescent="0.3">
      <c r="A77" s="308"/>
      <c r="B77" s="283"/>
      <c r="C77" s="283"/>
      <c r="D77" s="287"/>
      <c r="E77" s="283"/>
      <c r="F77" s="89">
        <f t="shared" si="0"/>
        <v>0</v>
      </c>
      <c r="G77" s="125" t="s">
        <v>353</v>
      </c>
      <c r="I77" s="125"/>
    </row>
    <row r="78" spans="1:9" s="112" customFormat="1" hidden="1" x14ac:dyDescent="0.3">
      <c r="A78" s="308"/>
      <c r="B78" s="283"/>
      <c r="C78" s="283"/>
      <c r="D78" s="287"/>
      <c r="E78" s="283"/>
      <c r="F78" s="89">
        <f t="shared" si="0"/>
        <v>0</v>
      </c>
      <c r="G78" s="125" t="s">
        <v>353</v>
      </c>
      <c r="I78" s="125"/>
    </row>
    <row r="79" spans="1:9" s="112" customFormat="1" hidden="1" x14ac:dyDescent="0.3">
      <c r="A79" s="308"/>
      <c r="B79" s="283"/>
      <c r="C79" s="283"/>
      <c r="D79" s="287"/>
      <c r="E79" s="283"/>
      <c r="F79" s="89">
        <f t="shared" si="0"/>
        <v>0</v>
      </c>
      <c r="G79" s="125" t="s">
        <v>353</v>
      </c>
      <c r="I79" s="125"/>
    </row>
    <row r="80" spans="1:9" s="112" customFormat="1" hidden="1" x14ac:dyDescent="0.3">
      <c r="A80" s="308"/>
      <c r="B80" s="283"/>
      <c r="C80" s="283"/>
      <c r="D80" s="287"/>
      <c r="E80" s="283"/>
      <c r="F80" s="89">
        <f t="shared" si="0"/>
        <v>0</v>
      </c>
      <c r="G80" s="125" t="s">
        <v>353</v>
      </c>
      <c r="I80" s="125"/>
    </row>
    <row r="81" spans="1:9" s="112" customFormat="1" hidden="1" x14ac:dyDescent="0.3">
      <c r="A81" s="308"/>
      <c r="B81" s="283"/>
      <c r="C81" s="283"/>
      <c r="D81" s="287"/>
      <c r="E81" s="283"/>
      <c r="F81" s="89">
        <f t="shared" si="0"/>
        <v>0</v>
      </c>
      <c r="G81" s="125" t="s">
        <v>353</v>
      </c>
      <c r="I81" s="125"/>
    </row>
    <row r="82" spans="1:9" s="112" customFormat="1" hidden="1" x14ac:dyDescent="0.3">
      <c r="A82" s="308"/>
      <c r="B82" s="283"/>
      <c r="C82" s="283"/>
      <c r="D82" s="287"/>
      <c r="E82" s="283"/>
      <c r="F82" s="89">
        <f t="shared" si="0"/>
        <v>0</v>
      </c>
      <c r="G82" s="125" t="s">
        <v>353</v>
      </c>
      <c r="I82" s="125"/>
    </row>
    <row r="83" spans="1:9" s="112" customFormat="1" hidden="1" x14ac:dyDescent="0.3">
      <c r="A83" s="308"/>
      <c r="B83" s="283"/>
      <c r="C83" s="283"/>
      <c r="D83" s="287"/>
      <c r="E83" s="283"/>
      <c r="F83" s="89">
        <f t="shared" si="0"/>
        <v>0</v>
      </c>
      <c r="G83" s="125" t="s">
        <v>353</v>
      </c>
      <c r="I83" s="125"/>
    </row>
    <row r="84" spans="1:9" s="112" customFormat="1" hidden="1" x14ac:dyDescent="0.3">
      <c r="A84" s="308"/>
      <c r="B84" s="283"/>
      <c r="C84" s="283"/>
      <c r="D84" s="287"/>
      <c r="E84" s="283"/>
      <c r="F84" s="89">
        <f t="shared" si="0"/>
        <v>0</v>
      </c>
      <c r="G84" s="125" t="s">
        <v>353</v>
      </c>
      <c r="I84" s="125"/>
    </row>
    <row r="85" spans="1:9" s="112" customFormat="1" hidden="1" x14ac:dyDescent="0.3">
      <c r="A85" s="308"/>
      <c r="B85" s="283"/>
      <c r="C85" s="283"/>
      <c r="D85" s="287"/>
      <c r="E85" s="283"/>
      <c r="F85" s="89">
        <f t="shared" si="0"/>
        <v>0</v>
      </c>
      <c r="G85" s="125" t="s">
        <v>353</v>
      </c>
      <c r="I85" s="125"/>
    </row>
    <row r="86" spans="1:9" s="112" customFormat="1" hidden="1" x14ac:dyDescent="0.3">
      <c r="A86" s="308"/>
      <c r="B86" s="283"/>
      <c r="C86" s="283"/>
      <c r="D86" s="287"/>
      <c r="E86" s="283"/>
      <c r="F86" s="89">
        <f t="shared" si="0"/>
        <v>0</v>
      </c>
      <c r="G86" s="125" t="s">
        <v>353</v>
      </c>
      <c r="I86" s="125"/>
    </row>
    <row r="87" spans="1:9" s="112" customFormat="1" hidden="1" x14ac:dyDescent="0.3">
      <c r="A87" s="308"/>
      <c r="B87" s="283"/>
      <c r="C87" s="283"/>
      <c r="D87" s="287"/>
      <c r="E87" s="283"/>
      <c r="F87" s="89">
        <f t="shared" si="0"/>
        <v>0</v>
      </c>
      <c r="G87" s="125" t="s">
        <v>353</v>
      </c>
      <c r="I87" s="125"/>
    </row>
    <row r="88" spans="1:9" s="112" customFormat="1" hidden="1" x14ac:dyDescent="0.3">
      <c r="A88" s="308"/>
      <c r="B88" s="283"/>
      <c r="C88" s="283"/>
      <c r="D88" s="287"/>
      <c r="E88" s="283"/>
      <c r="F88" s="89">
        <f t="shared" si="0"/>
        <v>0</v>
      </c>
      <c r="G88" s="125" t="s">
        <v>353</v>
      </c>
      <c r="I88" s="125"/>
    </row>
    <row r="89" spans="1:9" s="112" customFormat="1" hidden="1" x14ac:dyDescent="0.3">
      <c r="A89" s="308"/>
      <c r="B89" s="283"/>
      <c r="C89" s="283"/>
      <c r="D89" s="287"/>
      <c r="E89" s="283"/>
      <c r="F89" s="89">
        <f t="shared" si="0"/>
        <v>0</v>
      </c>
      <c r="G89" s="125" t="s">
        <v>353</v>
      </c>
      <c r="I89" s="125"/>
    </row>
    <row r="90" spans="1:9" s="112" customFormat="1" hidden="1" x14ac:dyDescent="0.3">
      <c r="A90" s="308"/>
      <c r="B90" s="283"/>
      <c r="C90" s="283"/>
      <c r="D90" s="287"/>
      <c r="E90" s="283"/>
      <c r="F90" s="89">
        <f t="shared" si="0"/>
        <v>0</v>
      </c>
      <c r="G90" s="125" t="s">
        <v>353</v>
      </c>
      <c r="I90" s="125"/>
    </row>
    <row r="91" spans="1:9" s="112" customFormat="1" hidden="1" x14ac:dyDescent="0.3">
      <c r="A91" s="308"/>
      <c r="B91" s="283"/>
      <c r="C91" s="283"/>
      <c r="D91" s="287"/>
      <c r="E91" s="283"/>
      <c r="F91" s="89">
        <f t="shared" si="0"/>
        <v>0</v>
      </c>
      <c r="G91" s="125" t="s">
        <v>353</v>
      </c>
      <c r="I91" s="125"/>
    </row>
    <row r="92" spans="1:9" s="112" customFormat="1" hidden="1" x14ac:dyDescent="0.3">
      <c r="A92" s="308"/>
      <c r="B92" s="283"/>
      <c r="C92" s="283"/>
      <c r="D92" s="287"/>
      <c r="E92" s="283"/>
      <c r="F92" s="89">
        <f t="shared" si="0"/>
        <v>0</v>
      </c>
      <c r="G92" s="125" t="s">
        <v>353</v>
      </c>
      <c r="I92" s="125"/>
    </row>
    <row r="93" spans="1:9" s="112" customFormat="1" hidden="1" x14ac:dyDescent="0.3">
      <c r="A93" s="308"/>
      <c r="B93" s="283"/>
      <c r="C93" s="283"/>
      <c r="D93" s="287"/>
      <c r="E93" s="283"/>
      <c r="F93" s="89">
        <f t="shared" si="0"/>
        <v>0</v>
      </c>
      <c r="G93" s="125" t="s">
        <v>353</v>
      </c>
      <c r="I93" s="125"/>
    </row>
    <row r="94" spans="1:9" s="112" customFormat="1" hidden="1" x14ac:dyDescent="0.3">
      <c r="A94" s="308"/>
      <c r="B94" s="283"/>
      <c r="C94" s="283"/>
      <c r="D94" s="287"/>
      <c r="E94" s="283"/>
      <c r="F94" s="89">
        <f t="shared" si="0"/>
        <v>0</v>
      </c>
      <c r="G94" s="125" t="s">
        <v>353</v>
      </c>
      <c r="I94" s="125"/>
    </row>
    <row r="95" spans="1:9" s="112" customFormat="1" hidden="1" x14ac:dyDescent="0.3">
      <c r="A95" s="308"/>
      <c r="B95" s="283"/>
      <c r="C95" s="283"/>
      <c r="D95" s="287"/>
      <c r="E95" s="283"/>
      <c r="F95" s="89">
        <f t="shared" si="0"/>
        <v>0</v>
      </c>
      <c r="G95" s="125" t="s">
        <v>353</v>
      </c>
      <c r="I95" s="125"/>
    </row>
    <row r="96" spans="1:9" s="112" customFormat="1" hidden="1" x14ac:dyDescent="0.3">
      <c r="A96" s="308"/>
      <c r="B96" s="283"/>
      <c r="C96" s="283"/>
      <c r="D96" s="287"/>
      <c r="E96" s="283"/>
      <c r="F96" s="89">
        <f t="shared" si="0"/>
        <v>0</v>
      </c>
      <c r="G96" s="125" t="s">
        <v>353</v>
      </c>
      <c r="I96" s="125"/>
    </row>
    <row r="97" spans="1:9" s="112" customFormat="1" hidden="1" x14ac:dyDescent="0.3">
      <c r="A97" s="308"/>
      <c r="B97" s="283"/>
      <c r="C97" s="283"/>
      <c r="D97" s="287"/>
      <c r="E97" s="283"/>
      <c r="F97" s="89">
        <f t="shared" si="0"/>
        <v>0</v>
      </c>
      <c r="G97" s="125" t="s">
        <v>353</v>
      </c>
      <c r="I97" s="125"/>
    </row>
    <row r="98" spans="1:9" s="112" customFormat="1" hidden="1" x14ac:dyDescent="0.3">
      <c r="A98" s="308"/>
      <c r="B98" s="283"/>
      <c r="C98" s="283"/>
      <c r="D98" s="287"/>
      <c r="E98" s="283"/>
      <c r="F98" s="89">
        <f t="shared" si="0"/>
        <v>0</v>
      </c>
      <c r="G98" s="125" t="s">
        <v>353</v>
      </c>
      <c r="I98" s="125"/>
    </row>
    <row r="99" spans="1:9" s="112" customFormat="1" hidden="1" x14ac:dyDescent="0.3">
      <c r="A99" s="308"/>
      <c r="B99" s="283"/>
      <c r="C99" s="283"/>
      <c r="D99" s="287"/>
      <c r="E99" s="283"/>
      <c r="F99" s="89">
        <f t="shared" si="0"/>
        <v>0</v>
      </c>
      <c r="G99" s="125" t="s">
        <v>353</v>
      </c>
      <c r="I99" s="125"/>
    </row>
    <row r="100" spans="1:9" s="112" customFormat="1" hidden="1" x14ac:dyDescent="0.3">
      <c r="A100" s="308"/>
      <c r="B100" s="283"/>
      <c r="C100" s="283"/>
      <c r="D100" s="287"/>
      <c r="E100" s="283"/>
      <c r="F100" s="89">
        <f t="shared" si="0"/>
        <v>0</v>
      </c>
      <c r="G100" s="125" t="s">
        <v>353</v>
      </c>
      <c r="I100" s="125"/>
    </row>
    <row r="101" spans="1:9" s="112" customFormat="1" hidden="1" x14ac:dyDescent="0.3">
      <c r="A101" s="308"/>
      <c r="B101" s="283"/>
      <c r="C101" s="283"/>
      <c r="D101" s="287"/>
      <c r="E101" s="283"/>
      <c r="F101" s="89">
        <f t="shared" si="0"/>
        <v>0</v>
      </c>
      <c r="G101" s="125" t="s">
        <v>353</v>
      </c>
      <c r="I101" s="125"/>
    </row>
    <row r="102" spans="1:9" s="112" customFormat="1" hidden="1" x14ac:dyDescent="0.3">
      <c r="A102" s="308"/>
      <c r="B102" s="283"/>
      <c r="C102" s="283"/>
      <c r="D102" s="287"/>
      <c r="E102" s="283"/>
      <c r="F102" s="89">
        <f t="shared" si="0"/>
        <v>0</v>
      </c>
      <c r="G102" s="125" t="s">
        <v>353</v>
      </c>
      <c r="I102" s="125"/>
    </row>
    <row r="103" spans="1:9" s="112" customFormat="1" hidden="1" x14ac:dyDescent="0.3">
      <c r="A103" s="308"/>
      <c r="B103" s="283"/>
      <c r="C103" s="283"/>
      <c r="D103" s="287"/>
      <c r="E103" s="283"/>
      <c r="F103" s="89">
        <f t="shared" si="0"/>
        <v>0</v>
      </c>
      <c r="G103" s="125" t="s">
        <v>353</v>
      </c>
      <c r="I103" s="125"/>
    </row>
    <row r="104" spans="1:9" s="112" customFormat="1" hidden="1" x14ac:dyDescent="0.3">
      <c r="A104" s="308"/>
      <c r="B104" s="283"/>
      <c r="C104" s="283"/>
      <c r="D104" s="287"/>
      <c r="E104" s="283"/>
      <c r="F104" s="89">
        <f t="shared" si="0"/>
        <v>0</v>
      </c>
      <c r="G104" s="125" t="s">
        <v>353</v>
      </c>
      <c r="I104" s="125"/>
    </row>
    <row r="105" spans="1:9" s="112" customFormat="1" hidden="1" x14ac:dyDescent="0.3">
      <c r="A105" s="308"/>
      <c r="B105" s="283"/>
      <c r="C105" s="283"/>
      <c r="D105" s="287"/>
      <c r="E105" s="283"/>
      <c r="F105" s="89">
        <f t="shared" si="0"/>
        <v>0</v>
      </c>
      <c r="G105" s="125" t="s">
        <v>353</v>
      </c>
      <c r="I105" s="125"/>
    </row>
    <row r="106" spans="1:9" s="112" customFormat="1" hidden="1" x14ac:dyDescent="0.3">
      <c r="A106" s="308"/>
      <c r="B106" s="283"/>
      <c r="C106" s="283"/>
      <c r="D106" s="287"/>
      <c r="E106" s="283"/>
      <c r="F106" s="89">
        <f t="shared" si="0"/>
        <v>0</v>
      </c>
      <c r="G106" s="125" t="s">
        <v>353</v>
      </c>
      <c r="I106" s="125"/>
    </row>
    <row r="107" spans="1:9" s="112" customFormat="1" hidden="1" x14ac:dyDescent="0.3">
      <c r="A107" s="308"/>
      <c r="B107" s="283"/>
      <c r="C107" s="283"/>
      <c r="D107" s="287"/>
      <c r="E107" s="283"/>
      <c r="F107" s="89">
        <f t="shared" si="0"/>
        <v>0</v>
      </c>
      <c r="G107" s="125" t="s">
        <v>353</v>
      </c>
      <c r="I107" s="125"/>
    </row>
    <row r="108" spans="1:9" s="112" customFormat="1" hidden="1" x14ac:dyDescent="0.3">
      <c r="A108" s="308"/>
      <c r="B108" s="283"/>
      <c r="C108" s="283"/>
      <c r="D108" s="287"/>
      <c r="E108" s="283"/>
      <c r="F108" s="89">
        <f t="shared" si="0"/>
        <v>0</v>
      </c>
      <c r="G108" s="125" t="s">
        <v>353</v>
      </c>
      <c r="I108" s="125"/>
    </row>
    <row r="109" spans="1:9" s="112" customFormat="1" hidden="1" x14ac:dyDescent="0.3">
      <c r="A109" s="308"/>
      <c r="B109" s="283"/>
      <c r="C109" s="283"/>
      <c r="D109" s="287"/>
      <c r="E109" s="283"/>
      <c r="F109" s="89">
        <f t="shared" si="0"/>
        <v>0</v>
      </c>
      <c r="G109" s="125" t="s">
        <v>353</v>
      </c>
      <c r="I109" s="125"/>
    </row>
    <row r="110" spans="1:9" s="112" customFormat="1" hidden="1" x14ac:dyDescent="0.3">
      <c r="A110" s="308"/>
      <c r="B110" s="283"/>
      <c r="C110" s="283"/>
      <c r="D110" s="287"/>
      <c r="E110" s="283"/>
      <c r="F110" s="89">
        <f t="shared" si="0"/>
        <v>0</v>
      </c>
      <c r="G110" s="125" t="s">
        <v>353</v>
      </c>
      <c r="I110" s="125"/>
    </row>
    <row r="111" spans="1:9" s="112" customFormat="1" hidden="1" x14ac:dyDescent="0.3">
      <c r="A111" s="308"/>
      <c r="B111" s="283"/>
      <c r="C111" s="283"/>
      <c r="D111" s="287"/>
      <c r="E111" s="283"/>
      <c r="F111" s="89">
        <f t="shared" si="0"/>
        <v>0</v>
      </c>
      <c r="G111" s="125" t="s">
        <v>353</v>
      </c>
      <c r="I111" s="125"/>
    </row>
    <row r="112" spans="1:9" s="112" customFormat="1" hidden="1" x14ac:dyDescent="0.3">
      <c r="A112" s="308"/>
      <c r="B112" s="283"/>
      <c r="C112" s="283"/>
      <c r="D112" s="287"/>
      <c r="E112" s="283"/>
      <c r="F112" s="89">
        <f t="shared" si="0"/>
        <v>0</v>
      </c>
      <c r="G112" s="125" t="s">
        <v>353</v>
      </c>
      <c r="I112" s="125"/>
    </row>
    <row r="113" spans="1:9" s="112" customFormat="1" hidden="1" x14ac:dyDescent="0.3">
      <c r="A113" s="308"/>
      <c r="B113" s="283"/>
      <c r="C113" s="283"/>
      <c r="D113" s="287"/>
      <c r="E113" s="283"/>
      <c r="F113" s="89">
        <f t="shared" si="0"/>
        <v>0</v>
      </c>
      <c r="G113" s="125" t="s">
        <v>353</v>
      </c>
      <c r="I113" s="125"/>
    </row>
    <row r="114" spans="1:9" s="112" customFormat="1" hidden="1" x14ac:dyDescent="0.3">
      <c r="A114" s="308"/>
      <c r="B114" s="283"/>
      <c r="C114" s="283"/>
      <c r="D114" s="287"/>
      <c r="E114" s="283"/>
      <c r="F114" s="89">
        <f t="shared" si="0"/>
        <v>0</v>
      </c>
      <c r="G114" s="125" t="s">
        <v>353</v>
      </c>
      <c r="I114" s="125"/>
    </row>
    <row r="115" spans="1:9" s="112" customFormat="1" hidden="1" x14ac:dyDescent="0.3">
      <c r="A115" s="308"/>
      <c r="B115" s="283"/>
      <c r="C115" s="283"/>
      <c r="D115" s="287"/>
      <c r="E115" s="283"/>
      <c r="F115" s="89">
        <f t="shared" si="0"/>
        <v>0</v>
      </c>
      <c r="G115" s="125" t="s">
        <v>353</v>
      </c>
      <c r="I115" s="125"/>
    </row>
    <row r="116" spans="1:9" s="112" customFormat="1" hidden="1" x14ac:dyDescent="0.3">
      <c r="A116" s="308"/>
      <c r="B116" s="283"/>
      <c r="C116" s="283"/>
      <c r="D116" s="287"/>
      <c r="E116" s="283"/>
      <c r="F116" s="89">
        <f t="shared" si="0"/>
        <v>0</v>
      </c>
      <c r="G116" s="125" t="s">
        <v>353</v>
      </c>
      <c r="I116" s="125"/>
    </row>
    <row r="117" spans="1:9" s="112" customFormat="1" hidden="1" x14ac:dyDescent="0.3">
      <c r="A117" s="308"/>
      <c r="B117" s="283"/>
      <c r="C117" s="283"/>
      <c r="D117" s="287"/>
      <c r="E117" s="283"/>
      <c r="F117" s="89">
        <f t="shared" si="0"/>
        <v>0</v>
      </c>
      <c r="G117" s="125" t="s">
        <v>353</v>
      </c>
      <c r="I117" s="125"/>
    </row>
    <row r="118" spans="1:9" s="112" customFormat="1" hidden="1" x14ac:dyDescent="0.3">
      <c r="A118" s="308"/>
      <c r="B118" s="283"/>
      <c r="C118" s="283"/>
      <c r="D118" s="287"/>
      <c r="E118" s="283"/>
      <c r="F118" s="89">
        <f t="shared" si="0"/>
        <v>0</v>
      </c>
      <c r="G118" s="125" t="s">
        <v>353</v>
      </c>
      <c r="I118" s="125"/>
    </row>
    <row r="119" spans="1:9" s="112" customFormat="1" hidden="1" x14ac:dyDescent="0.3">
      <c r="A119" s="308"/>
      <c r="B119" s="283"/>
      <c r="C119" s="283"/>
      <c r="D119" s="287"/>
      <c r="E119" s="283"/>
      <c r="F119" s="89">
        <f t="shared" si="0"/>
        <v>0</v>
      </c>
      <c r="G119" s="125" t="s">
        <v>353</v>
      </c>
      <c r="I119" s="125"/>
    </row>
    <row r="120" spans="1:9" s="112" customFormat="1" hidden="1" x14ac:dyDescent="0.3">
      <c r="A120" s="308"/>
      <c r="B120" s="283"/>
      <c r="C120" s="283"/>
      <c r="D120" s="287"/>
      <c r="E120" s="283"/>
      <c r="F120" s="89">
        <f t="shared" si="0"/>
        <v>0</v>
      </c>
      <c r="G120" s="125" t="s">
        <v>353</v>
      </c>
      <c r="I120" s="125"/>
    </row>
    <row r="121" spans="1:9" s="112" customFormat="1" hidden="1" x14ac:dyDescent="0.3">
      <c r="A121" s="308"/>
      <c r="B121" s="283"/>
      <c r="C121" s="283"/>
      <c r="D121" s="287"/>
      <c r="E121" s="283"/>
      <c r="F121" s="89">
        <f t="shared" si="0"/>
        <v>0</v>
      </c>
      <c r="G121" s="125" t="s">
        <v>353</v>
      </c>
      <c r="I121" s="125"/>
    </row>
    <row r="122" spans="1:9" s="112" customFormat="1" hidden="1" x14ac:dyDescent="0.3">
      <c r="A122" s="308"/>
      <c r="B122" s="283"/>
      <c r="C122" s="283"/>
      <c r="D122" s="287"/>
      <c r="E122" s="283"/>
      <c r="F122" s="89">
        <f t="shared" si="0"/>
        <v>0</v>
      </c>
      <c r="G122" s="125" t="s">
        <v>353</v>
      </c>
      <c r="I122" s="125"/>
    </row>
    <row r="123" spans="1:9" s="112" customFormat="1" hidden="1" x14ac:dyDescent="0.3">
      <c r="A123" s="308"/>
      <c r="B123" s="283"/>
      <c r="C123" s="283"/>
      <c r="D123" s="287"/>
      <c r="E123" s="283"/>
      <c r="F123" s="89">
        <f t="shared" si="0"/>
        <v>0</v>
      </c>
      <c r="G123" s="125" t="s">
        <v>353</v>
      </c>
      <c r="I123" s="125"/>
    </row>
    <row r="124" spans="1:9" s="112" customFormat="1" hidden="1" x14ac:dyDescent="0.3">
      <c r="A124" s="308"/>
      <c r="B124" s="283"/>
      <c r="C124" s="283"/>
      <c r="D124" s="287"/>
      <c r="E124" s="283"/>
      <c r="F124" s="89">
        <f t="shared" si="0"/>
        <v>0</v>
      </c>
      <c r="G124" s="125" t="s">
        <v>353</v>
      </c>
      <c r="I124" s="125"/>
    </row>
    <row r="125" spans="1:9" s="112" customFormat="1" hidden="1" x14ac:dyDescent="0.3">
      <c r="A125" s="308"/>
      <c r="B125" s="283"/>
      <c r="C125" s="283"/>
      <c r="D125" s="287"/>
      <c r="E125" s="283"/>
      <c r="F125" s="89">
        <f t="shared" si="0"/>
        <v>0</v>
      </c>
      <c r="G125" s="125" t="s">
        <v>353</v>
      </c>
      <c r="I125" s="125"/>
    </row>
    <row r="126" spans="1:9" s="112" customFormat="1" hidden="1" x14ac:dyDescent="0.3">
      <c r="A126" s="308"/>
      <c r="B126" s="283"/>
      <c r="C126" s="283"/>
      <c r="D126" s="287"/>
      <c r="E126" s="283"/>
      <c r="F126" s="89">
        <f t="shared" si="0"/>
        <v>0</v>
      </c>
      <c r="G126" s="125" t="s">
        <v>353</v>
      </c>
      <c r="I126" s="125"/>
    </row>
    <row r="127" spans="1:9" s="112" customFormat="1" hidden="1" x14ac:dyDescent="0.3">
      <c r="A127" s="308"/>
      <c r="B127" s="283"/>
      <c r="C127" s="283"/>
      <c r="D127" s="287"/>
      <c r="E127" s="283"/>
      <c r="F127" s="89">
        <f t="shared" si="0"/>
        <v>0</v>
      </c>
      <c r="G127" s="125" t="s">
        <v>353</v>
      </c>
      <c r="I127" s="125"/>
    </row>
    <row r="128" spans="1:9" s="112" customFormat="1" hidden="1" x14ac:dyDescent="0.3">
      <c r="A128" s="308"/>
      <c r="B128" s="283"/>
      <c r="C128" s="283"/>
      <c r="D128" s="287"/>
      <c r="E128" s="283"/>
      <c r="F128" s="89">
        <f t="shared" si="0"/>
        <v>0</v>
      </c>
      <c r="G128" s="125" t="s">
        <v>353</v>
      </c>
      <c r="I128" s="125"/>
    </row>
    <row r="129" spans="1:9" s="112" customFormat="1" hidden="1" x14ac:dyDescent="0.3">
      <c r="A129" s="308"/>
      <c r="B129" s="283"/>
      <c r="C129" s="283"/>
      <c r="D129" s="287"/>
      <c r="E129" s="283"/>
      <c r="F129" s="89">
        <f t="shared" si="0"/>
        <v>0</v>
      </c>
      <c r="G129" s="125" t="s">
        <v>353</v>
      </c>
      <c r="I129" s="125"/>
    </row>
    <row r="130" spans="1:9" s="112" customFormat="1" hidden="1" x14ac:dyDescent="0.3">
      <c r="A130" s="308"/>
      <c r="B130" s="283"/>
      <c r="C130" s="283"/>
      <c r="D130" s="287"/>
      <c r="E130" s="283"/>
      <c r="F130" s="89">
        <f t="shared" si="0"/>
        <v>0</v>
      </c>
      <c r="G130" s="125" t="s">
        <v>353</v>
      </c>
      <c r="I130" s="125"/>
    </row>
    <row r="131" spans="1:9" s="112" customFormat="1" hidden="1" x14ac:dyDescent="0.3">
      <c r="A131" s="308"/>
      <c r="B131" s="283"/>
      <c r="C131" s="283"/>
      <c r="D131" s="287"/>
      <c r="E131" s="283"/>
      <c r="F131" s="89">
        <f t="shared" si="0"/>
        <v>0</v>
      </c>
      <c r="G131" s="125" t="s">
        <v>353</v>
      </c>
      <c r="I131" s="125"/>
    </row>
    <row r="132" spans="1:9" s="112" customFormat="1" hidden="1" x14ac:dyDescent="0.3">
      <c r="A132" s="308"/>
      <c r="B132" s="283"/>
      <c r="C132" s="283"/>
      <c r="D132" s="287"/>
      <c r="E132" s="283"/>
      <c r="F132" s="89">
        <f t="shared" si="0"/>
        <v>0</v>
      </c>
      <c r="G132" s="125" t="s">
        <v>353</v>
      </c>
      <c r="I132" s="125"/>
    </row>
    <row r="133" spans="1:9" s="112" customFormat="1" hidden="1" x14ac:dyDescent="0.3">
      <c r="A133" s="308"/>
      <c r="B133" s="283"/>
      <c r="C133" s="283"/>
      <c r="D133" s="287"/>
      <c r="E133" s="283"/>
      <c r="F133" s="89">
        <f t="shared" si="0"/>
        <v>0</v>
      </c>
      <c r="G133" s="125" t="s">
        <v>353</v>
      </c>
      <c r="I133" s="125"/>
    </row>
    <row r="134" spans="1:9" s="112" customFormat="1" hidden="1" x14ac:dyDescent="0.3">
      <c r="A134" s="308"/>
      <c r="B134" s="283"/>
      <c r="C134" s="283"/>
      <c r="D134" s="287"/>
      <c r="E134" s="283"/>
      <c r="F134" s="89">
        <f t="shared" si="0"/>
        <v>0</v>
      </c>
      <c r="G134" s="125" t="s">
        <v>353</v>
      </c>
      <c r="I134" s="125"/>
    </row>
    <row r="135" spans="1:9" s="112" customFormat="1" x14ac:dyDescent="0.3">
      <c r="A135" s="308" t="s">
        <v>64</v>
      </c>
      <c r="B135" s="283">
        <v>3</v>
      </c>
      <c r="C135" s="283" t="s">
        <v>325</v>
      </c>
      <c r="D135" s="287">
        <f t="shared" ref="D135:D140" ca="1" si="2">RAND()*400000</f>
        <v>379676.67793968663</v>
      </c>
      <c r="E135" s="283">
        <v>7</v>
      </c>
      <c r="F135" s="315">
        <f ca="1">ROUND(+B135*D135*E135,2)</f>
        <v>7973210.2400000002</v>
      </c>
      <c r="G135" s="125" t="s">
        <v>353</v>
      </c>
      <c r="I135" s="125"/>
    </row>
    <row r="136" spans="1:9" s="112" customFormat="1" x14ac:dyDescent="0.3">
      <c r="A136" s="307"/>
      <c r="B136" s="100"/>
      <c r="C136" s="100"/>
      <c r="D136" s="147"/>
      <c r="E136" s="220" t="s">
        <v>42</v>
      </c>
      <c r="F136" s="328">
        <f ca="1">ROUND(SUBTOTAL(109,F6:F135),2)</f>
        <v>26725021.210000001</v>
      </c>
      <c r="G136" s="125" t="s">
        <v>353</v>
      </c>
      <c r="I136" s="128" t="s">
        <v>357</v>
      </c>
    </row>
    <row r="137" spans="1:9" s="112" customFormat="1" x14ac:dyDescent="0.3">
      <c r="A137" s="307"/>
      <c r="B137" s="100"/>
      <c r="C137" s="100"/>
      <c r="D137" s="147"/>
      <c r="E137" s="100"/>
      <c r="F137" s="316"/>
      <c r="G137" s="125" t="s">
        <v>354</v>
      </c>
    </row>
    <row r="138" spans="1:9" s="112" customFormat="1" x14ac:dyDescent="0.3">
      <c r="A138" s="308" t="s">
        <v>332</v>
      </c>
      <c r="B138" s="283">
        <v>3</v>
      </c>
      <c r="C138" s="283" t="s">
        <v>325</v>
      </c>
      <c r="D138" s="287">
        <f t="shared" ca="1" si="2"/>
        <v>313273.99684863532</v>
      </c>
      <c r="E138" s="283">
        <v>7</v>
      </c>
      <c r="F138" s="89">
        <f ca="1">ROUND(+B138*D138*E138,2)</f>
        <v>6578753.9299999997</v>
      </c>
      <c r="G138" s="125" t="s">
        <v>354</v>
      </c>
    </row>
    <row r="139" spans="1:9" s="112" customFormat="1" x14ac:dyDescent="0.3">
      <c r="A139" s="308" t="s">
        <v>362</v>
      </c>
      <c r="B139" s="283">
        <v>3</v>
      </c>
      <c r="C139" s="283" t="s">
        <v>325</v>
      </c>
      <c r="D139" s="287">
        <f t="shared" ca="1" si="2"/>
        <v>87073.670593088886</v>
      </c>
      <c r="E139" s="283">
        <v>7</v>
      </c>
      <c r="F139" s="89">
        <f t="shared" ref="F139:F266" ca="1" si="3">ROUND(+B139*D139*E139,2)</f>
        <v>1828547.08</v>
      </c>
      <c r="G139" s="125" t="s">
        <v>354</v>
      </c>
      <c r="I139" s="125"/>
    </row>
    <row r="140" spans="1:9" s="112" customFormat="1" x14ac:dyDescent="0.3">
      <c r="A140" s="308" t="s">
        <v>363</v>
      </c>
      <c r="B140" s="283">
        <v>3</v>
      </c>
      <c r="C140" s="283" t="s">
        <v>325</v>
      </c>
      <c r="D140" s="287">
        <f t="shared" ca="1" si="2"/>
        <v>90807.473619796976</v>
      </c>
      <c r="E140" s="283">
        <v>7</v>
      </c>
      <c r="F140" s="89">
        <f t="shared" ca="1" si="3"/>
        <v>1906956.95</v>
      </c>
      <c r="G140" s="125" t="s">
        <v>354</v>
      </c>
      <c r="I140" s="125"/>
    </row>
    <row r="141" spans="1:9" s="112" customFormat="1" hidden="1" x14ac:dyDescent="0.3">
      <c r="A141" s="308"/>
      <c r="B141" s="283"/>
      <c r="C141" s="283"/>
      <c r="D141" s="287"/>
      <c r="E141" s="283"/>
      <c r="F141" s="89">
        <f t="shared" si="3"/>
        <v>0</v>
      </c>
      <c r="G141" s="125" t="s">
        <v>354</v>
      </c>
      <c r="I141" s="125"/>
    </row>
    <row r="142" spans="1:9" s="112" customFormat="1" hidden="1" x14ac:dyDescent="0.3">
      <c r="A142" s="308"/>
      <c r="B142" s="283"/>
      <c r="C142" s="283"/>
      <c r="D142" s="287"/>
      <c r="E142" s="283"/>
      <c r="F142" s="89">
        <f t="shared" si="3"/>
        <v>0</v>
      </c>
      <c r="G142" s="125" t="s">
        <v>354</v>
      </c>
      <c r="I142" s="125"/>
    </row>
    <row r="143" spans="1:9" s="112" customFormat="1" hidden="1" x14ac:dyDescent="0.3">
      <c r="A143" s="308"/>
      <c r="B143" s="283"/>
      <c r="C143" s="283"/>
      <c r="D143" s="287"/>
      <c r="E143" s="283"/>
      <c r="F143" s="89">
        <f t="shared" si="3"/>
        <v>0</v>
      </c>
      <c r="G143" s="125" t="s">
        <v>354</v>
      </c>
      <c r="I143" s="125"/>
    </row>
    <row r="144" spans="1:9" s="112" customFormat="1" hidden="1" x14ac:dyDescent="0.3">
      <c r="A144" s="308"/>
      <c r="B144" s="283"/>
      <c r="C144" s="283"/>
      <c r="D144" s="287"/>
      <c r="E144" s="283"/>
      <c r="F144" s="89">
        <f t="shared" si="3"/>
        <v>0</v>
      </c>
      <c r="G144" s="125" t="s">
        <v>354</v>
      </c>
      <c r="I144" s="125"/>
    </row>
    <row r="145" spans="1:9" s="112" customFormat="1" hidden="1" x14ac:dyDescent="0.3">
      <c r="A145" s="308"/>
      <c r="B145" s="283"/>
      <c r="C145" s="283"/>
      <c r="D145" s="287"/>
      <c r="E145" s="283"/>
      <c r="F145" s="89">
        <f t="shared" si="3"/>
        <v>0</v>
      </c>
      <c r="G145" s="125" t="s">
        <v>354</v>
      </c>
      <c r="I145" s="125"/>
    </row>
    <row r="146" spans="1:9" s="112" customFormat="1" hidden="1" x14ac:dyDescent="0.3">
      <c r="A146" s="308"/>
      <c r="B146" s="283"/>
      <c r="C146" s="283"/>
      <c r="D146" s="287"/>
      <c r="E146" s="283"/>
      <c r="F146" s="89">
        <f t="shared" si="3"/>
        <v>0</v>
      </c>
      <c r="G146" s="125" t="s">
        <v>354</v>
      </c>
      <c r="I146" s="125"/>
    </row>
    <row r="147" spans="1:9" s="112" customFormat="1" hidden="1" x14ac:dyDescent="0.3">
      <c r="A147" s="308"/>
      <c r="B147" s="283"/>
      <c r="C147" s="283"/>
      <c r="D147" s="287"/>
      <c r="E147" s="283"/>
      <c r="F147" s="89">
        <f t="shared" si="3"/>
        <v>0</v>
      </c>
      <c r="G147" s="125" t="s">
        <v>354</v>
      </c>
      <c r="I147" s="125"/>
    </row>
    <row r="148" spans="1:9" s="112" customFormat="1" hidden="1" x14ac:dyDescent="0.3">
      <c r="A148" s="308"/>
      <c r="B148" s="283"/>
      <c r="C148" s="283"/>
      <c r="D148" s="287"/>
      <c r="E148" s="283"/>
      <c r="F148" s="89">
        <f t="shared" si="3"/>
        <v>0</v>
      </c>
      <c r="G148" s="125" t="s">
        <v>354</v>
      </c>
      <c r="I148" s="125"/>
    </row>
    <row r="149" spans="1:9" s="112" customFormat="1" hidden="1" x14ac:dyDescent="0.3">
      <c r="A149" s="308"/>
      <c r="B149" s="283"/>
      <c r="C149" s="283"/>
      <c r="D149" s="287"/>
      <c r="E149" s="283"/>
      <c r="F149" s="89">
        <f t="shared" si="3"/>
        <v>0</v>
      </c>
      <c r="G149" s="125" t="s">
        <v>354</v>
      </c>
      <c r="I149" s="125"/>
    </row>
    <row r="150" spans="1:9" s="112" customFormat="1" hidden="1" x14ac:dyDescent="0.3">
      <c r="A150" s="308"/>
      <c r="B150" s="283"/>
      <c r="C150" s="283"/>
      <c r="D150" s="287"/>
      <c r="E150" s="283"/>
      <c r="F150" s="89">
        <f t="shared" si="3"/>
        <v>0</v>
      </c>
      <c r="G150" s="125" t="s">
        <v>354</v>
      </c>
      <c r="I150" s="125"/>
    </row>
    <row r="151" spans="1:9" s="112" customFormat="1" hidden="1" x14ac:dyDescent="0.3">
      <c r="A151" s="308"/>
      <c r="B151" s="283"/>
      <c r="C151" s="283"/>
      <c r="D151" s="287"/>
      <c r="E151" s="283"/>
      <c r="F151" s="89">
        <f t="shared" si="3"/>
        <v>0</v>
      </c>
      <c r="G151" s="125" t="s">
        <v>354</v>
      </c>
      <c r="I151" s="125"/>
    </row>
    <row r="152" spans="1:9" s="112" customFormat="1" hidden="1" x14ac:dyDescent="0.3">
      <c r="A152" s="308"/>
      <c r="B152" s="283"/>
      <c r="C152" s="283"/>
      <c r="D152" s="287"/>
      <c r="E152" s="283"/>
      <c r="F152" s="89">
        <f t="shared" si="3"/>
        <v>0</v>
      </c>
      <c r="G152" s="125" t="s">
        <v>354</v>
      </c>
      <c r="I152" s="125"/>
    </row>
    <row r="153" spans="1:9" s="112" customFormat="1" hidden="1" x14ac:dyDescent="0.3">
      <c r="A153" s="308"/>
      <c r="B153" s="283"/>
      <c r="C153" s="283"/>
      <c r="D153" s="287"/>
      <c r="E153" s="283"/>
      <c r="F153" s="89">
        <f t="shared" si="3"/>
        <v>0</v>
      </c>
      <c r="G153" s="125" t="s">
        <v>354</v>
      </c>
      <c r="I153" s="125"/>
    </row>
    <row r="154" spans="1:9" s="112" customFormat="1" hidden="1" x14ac:dyDescent="0.3">
      <c r="A154" s="308"/>
      <c r="B154" s="283"/>
      <c r="C154" s="283"/>
      <c r="D154" s="287"/>
      <c r="E154" s="283"/>
      <c r="F154" s="89">
        <f t="shared" si="3"/>
        <v>0</v>
      </c>
      <c r="G154" s="125" t="s">
        <v>354</v>
      </c>
      <c r="I154" s="125"/>
    </row>
    <row r="155" spans="1:9" s="112" customFormat="1" hidden="1" x14ac:dyDescent="0.3">
      <c r="A155" s="308"/>
      <c r="B155" s="283"/>
      <c r="C155" s="283"/>
      <c r="D155" s="287"/>
      <c r="E155" s="283"/>
      <c r="F155" s="89">
        <f t="shared" si="3"/>
        <v>0</v>
      </c>
      <c r="G155" s="125" t="s">
        <v>354</v>
      </c>
      <c r="I155" s="125"/>
    </row>
    <row r="156" spans="1:9" s="112" customFormat="1" hidden="1" x14ac:dyDescent="0.3">
      <c r="A156" s="308"/>
      <c r="B156" s="283"/>
      <c r="C156" s="283"/>
      <c r="D156" s="287"/>
      <c r="E156" s="283"/>
      <c r="F156" s="89">
        <f t="shared" si="3"/>
        <v>0</v>
      </c>
      <c r="G156" s="125" t="s">
        <v>354</v>
      </c>
      <c r="I156" s="125"/>
    </row>
    <row r="157" spans="1:9" s="112" customFormat="1" hidden="1" x14ac:dyDescent="0.3">
      <c r="A157" s="308"/>
      <c r="B157" s="283"/>
      <c r="C157" s="283"/>
      <c r="D157" s="287"/>
      <c r="E157" s="283"/>
      <c r="F157" s="89">
        <f t="shared" si="3"/>
        <v>0</v>
      </c>
      <c r="G157" s="125" t="s">
        <v>354</v>
      </c>
      <c r="I157" s="125"/>
    </row>
    <row r="158" spans="1:9" s="112" customFormat="1" hidden="1" x14ac:dyDescent="0.3">
      <c r="A158" s="308"/>
      <c r="B158" s="283"/>
      <c r="C158" s="283"/>
      <c r="D158" s="287"/>
      <c r="E158" s="283"/>
      <c r="F158" s="89">
        <f t="shared" si="3"/>
        <v>0</v>
      </c>
      <c r="G158" s="125" t="s">
        <v>354</v>
      </c>
      <c r="I158" s="125"/>
    </row>
    <row r="159" spans="1:9" s="112" customFormat="1" hidden="1" x14ac:dyDescent="0.3">
      <c r="A159" s="308"/>
      <c r="B159" s="283"/>
      <c r="C159" s="283"/>
      <c r="D159" s="287"/>
      <c r="E159" s="283"/>
      <c r="F159" s="89">
        <f t="shared" si="3"/>
        <v>0</v>
      </c>
      <c r="G159" s="125" t="s">
        <v>354</v>
      </c>
      <c r="I159" s="125"/>
    </row>
    <row r="160" spans="1:9" s="112" customFormat="1" hidden="1" x14ac:dyDescent="0.3">
      <c r="A160" s="308"/>
      <c r="B160" s="283"/>
      <c r="C160" s="283"/>
      <c r="D160" s="287"/>
      <c r="E160" s="283"/>
      <c r="F160" s="89">
        <f t="shared" si="3"/>
        <v>0</v>
      </c>
      <c r="G160" s="125" t="s">
        <v>354</v>
      </c>
      <c r="I160" s="125"/>
    </row>
    <row r="161" spans="1:9" s="112" customFormat="1" hidden="1" x14ac:dyDescent="0.3">
      <c r="A161" s="308"/>
      <c r="B161" s="283"/>
      <c r="C161" s="283"/>
      <c r="D161" s="287"/>
      <c r="E161" s="283"/>
      <c r="F161" s="89">
        <f t="shared" si="3"/>
        <v>0</v>
      </c>
      <c r="G161" s="125" t="s">
        <v>354</v>
      </c>
      <c r="I161" s="125"/>
    </row>
    <row r="162" spans="1:9" s="112" customFormat="1" hidden="1" x14ac:dyDescent="0.3">
      <c r="A162" s="308"/>
      <c r="B162" s="283"/>
      <c r="C162" s="283"/>
      <c r="D162" s="287"/>
      <c r="E162" s="283"/>
      <c r="F162" s="89">
        <f t="shared" si="3"/>
        <v>0</v>
      </c>
      <c r="G162" s="125" t="s">
        <v>354</v>
      </c>
      <c r="I162" s="125"/>
    </row>
    <row r="163" spans="1:9" s="112" customFormat="1" hidden="1" x14ac:dyDescent="0.3">
      <c r="A163" s="308"/>
      <c r="B163" s="283"/>
      <c r="C163" s="283"/>
      <c r="D163" s="287"/>
      <c r="E163" s="283"/>
      <c r="F163" s="89">
        <f t="shared" si="3"/>
        <v>0</v>
      </c>
      <c r="G163" s="125" t="s">
        <v>354</v>
      </c>
      <c r="I163" s="125"/>
    </row>
    <row r="164" spans="1:9" s="112" customFormat="1" hidden="1" x14ac:dyDescent="0.3">
      <c r="A164" s="308"/>
      <c r="B164" s="283"/>
      <c r="C164" s="283"/>
      <c r="D164" s="287"/>
      <c r="E164" s="283"/>
      <c r="F164" s="89">
        <f t="shared" si="3"/>
        <v>0</v>
      </c>
      <c r="G164" s="125" t="s">
        <v>354</v>
      </c>
      <c r="I164" s="125"/>
    </row>
    <row r="165" spans="1:9" s="112" customFormat="1" hidden="1" x14ac:dyDescent="0.3">
      <c r="A165" s="308"/>
      <c r="B165" s="283"/>
      <c r="C165" s="283"/>
      <c r="D165" s="287"/>
      <c r="E165" s="283"/>
      <c r="F165" s="89">
        <f t="shared" si="3"/>
        <v>0</v>
      </c>
      <c r="G165" s="125" t="s">
        <v>354</v>
      </c>
      <c r="I165" s="125"/>
    </row>
    <row r="166" spans="1:9" s="112" customFormat="1" hidden="1" x14ac:dyDescent="0.3">
      <c r="A166" s="308"/>
      <c r="B166" s="283"/>
      <c r="C166" s="283"/>
      <c r="D166" s="287"/>
      <c r="E166" s="283"/>
      <c r="F166" s="89">
        <f t="shared" si="3"/>
        <v>0</v>
      </c>
      <c r="G166" s="125" t="s">
        <v>354</v>
      </c>
      <c r="I166" s="125"/>
    </row>
    <row r="167" spans="1:9" s="112" customFormat="1" hidden="1" x14ac:dyDescent="0.3">
      <c r="A167" s="308"/>
      <c r="B167" s="283"/>
      <c r="C167" s="283"/>
      <c r="D167" s="287"/>
      <c r="E167" s="283"/>
      <c r="F167" s="89">
        <f t="shared" si="3"/>
        <v>0</v>
      </c>
      <c r="G167" s="125" t="s">
        <v>354</v>
      </c>
      <c r="I167" s="125"/>
    </row>
    <row r="168" spans="1:9" s="112" customFormat="1" hidden="1" x14ac:dyDescent="0.3">
      <c r="A168" s="308"/>
      <c r="B168" s="283"/>
      <c r="C168" s="283"/>
      <c r="D168" s="287"/>
      <c r="E168" s="283"/>
      <c r="F168" s="89">
        <f t="shared" si="3"/>
        <v>0</v>
      </c>
      <c r="G168" s="125" t="s">
        <v>354</v>
      </c>
      <c r="I168" s="125"/>
    </row>
    <row r="169" spans="1:9" s="112" customFormat="1" hidden="1" x14ac:dyDescent="0.3">
      <c r="A169" s="308"/>
      <c r="B169" s="283"/>
      <c r="C169" s="283"/>
      <c r="D169" s="287"/>
      <c r="E169" s="283"/>
      <c r="F169" s="89">
        <f t="shared" si="3"/>
        <v>0</v>
      </c>
      <c r="G169" s="125" t="s">
        <v>354</v>
      </c>
      <c r="I169" s="125"/>
    </row>
    <row r="170" spans="1:9" s="112" customFormat="1" hidden="1" x14ac:dyDescent="0.3">
      <c r="A170" s="308"/>
      <c r="B170" s="283"/>
      <c r="C170" s="283"/>
      <c r="D170" s="287"/>
      <c r="E170" s="283"/>
      <c r="F170" s="89">
        <f t="shared" si="3"/>
        <v>0</v>
      </c>
      <c r="G170" s="125" t="s">
        <v>354</v>
      </c>
      <c r="I170" s="125"/>
    </row>
    <row r="171" spans="1:9" s="112" customFormat="1" hidden="1" x14ac:dyDescent="0.3">
      <c r="A171" s="308"/>
      <c r="B171" s="283"/>
      <c r="C171" s="283"/>
      <c r="D171" s="287"/>
      <c r="E171" s="283"/>
      <c r="F171" s="89">
        <f t="shared" si="3"/>
        <v>0</v>
      </c>
      <c r="G171" s="125" t="s">
        <v>354</v>
      </c>
      <c r="I171" s="125"/>
    </row>
    <row r="172" spans="1:9" s="112" customFormat="1" hidden="1" x14ac:dyDescent="0.3">
      <c r="A172" s="308"/>
      <c r="B172" s="283"/>
      <c r="C172" s="283"/>
      <c r="D172" s="287"/>
      <c r="E172" s="283"/>
      <c r="F172" s="89">
        <f t="shared" si="3"/>
        <v>0</v>
      </c>
      <c r="G172" s="125" t="s">
        <v>354</v>
      </c>
      <c r="I172" s="125"/>
    </row>
    <row r="173" spans="1:9" s="112" customFormat="1" hidden="1" x14ac:dyDescent="0.3">
      <c r="A173" s="308"/>
      <c r="B173" s="283"/>
      <c r="C173" s="283"/>
      <c r="D173" s="287"/>
      <c r="E173" s="283"/>
      <c r="F173" s="89">
        <f t="shared" si="3"/>
        <v>0</v>
      </c>
      <c r="G173" s="125" t="s">
        <v>354</v>
      </c>
      <c r="I173" s="125"/>
    </row>
    <row r="174" spans="1:9" s="112" customFormat="1" hidden="1" x14ac:dyDescent="0.3">
      <c r="A174" s="308"/>
      <c r="B174" s="283"/>
      <c r="C174" s="283"/>
      <c r="D174" s="287"/>
      <c r="E174" s="283"/>
      <c r="F174" s="89">
        <f t="shared" si="3"/>
        <v>0</v>
      </c>
      <c r="G174" s="125" t="s">
        <v>354</v>
      </c>
      <c r="I174" s="125"/>
    </row>
    <row r="175" spans="1:9" s="112" customFormat="1" hidden="1" x14ac:dyDescent="0.3">
      <c r="A175" s="308"/>
      <c r="B175" s="283"/>
      <c r="C175" s="283"/>
      <c r="D175" s="287"/>
      <c r="E175" s="283"/>
      <c r="F175" s="89">
        <f t="shared" si="3"/>
        <v>0</v>
      </c>
      <c r="G175" s="125" t="s">
        <v>354</v>
      </c>
      <c r="I175" s="125"/>
    </row>
    <row r="176" spans="1:9" s="112" customFormat="1" hidden="1" x14ac:dyDescent="0.3">
      <c r="A176" s="308"/>
      <c r="B176" s="283"/>
      <c r="C176" s="283"/>
      <c r="D176" s="287"/>
      <c r="E176" s="283"/>
      <c r="F176" s="89">
        <f t="shared" si="3"/>
        <v>0</v>
      </c>
      <c r="G176" s="125" t="s">
        <v>354</v>
      </c>
      <c r="I176" s="125"/>
    </row>
    <row r="177" spans="1:9" s="112" customFormat="1" hidden="1" x14ac:dyDescent="0.3">
      <c r="A177" s="308"/>
      <c r="B177" s="283"/>
      <c r="C177" s="283"/>
      <c r="D177" s="287"/>
      <c r="E177" s="283"/>
      <c r="F177" s="89">
        <f t="shared" si="3"/>
        <v>0</v>
      </c>
      <c r="G177" s="125" t="s">
        <v>354</v>
      </c>
      <c r="I177" s="125"/>
    </row>
    <row r="178" spans="1:9" s="112" customFormat="1" hidden="1" x14ac:dyDescent="0.3">
      <c r="A178" s="308"/>
      <c r="B178" s="283"/>
      <c r="C178" s="283"/>
      <c r="D178" s="287"/>
      <c r="E178" s="283"/>
      <c r="F178" s="89">
        <f t="shared" si="3"/>
        <v>0</v>
      </c>
      <c r="G178" s="125" t="s">
        <v>354</v>
      </c>
      <c r="I178" s="125"/>
    </row>
    <row r="179" spans="1:9" s="112" customFormat="1" hidden="1" x14ac:dyDescent="0.3">
      <c r="A179" s="308"/>
      <c r="B179" s="283"/>
      <c r="C179" s="283"/>
      <c r="D179" s="287"/>
      <c r="E179" s="283"/>
      <c r="F179" s="89">
        <f t="shared" si="3"/>
        <v>0</v>
      </c>
      <c r="G179" s="125" t="s">
        <v>354</v>
      </c>
      <c r="I179" s="125"/>
    </row>
    <row r="180" spans="1:9" s="112" customFormat="1" hidden="1" x14ac:dyDescent="0.3">
      <c r="A180" s="308"/>
      <c r="B180" s="283"/>
      <c r="C180" s="283"/>
      <c r="D180" s="287"/>
      <c r="E180" s="283"/>
      <c r="F180" s="89">
        <f t="shared" si="3"/>
        <v>0</v>
      </c>
      <c r="G180" s="125" t="s">
        <v>354</v>
      </c>
      <c r="I180" s="125"/>
    </row>
    <row r="181" spans="1:9" s="112" customFormat="1" hidden="1" x14ac:dyDescent="0.3">
      <c r="A181" s="308"/>
      <c r="B181" s="283"/>
      <c r="C181" s="283"/>
      <c r="D181" s="287"/>
      <c r="E181" s="283"/>
      <c r="F181" s="89">
        <f t="shared" si="3"/>
        <v>0</v>
      </c>
      <c r="G181" s="125" t="s">
        <v>354</v>
      </c>
      <c r="I181" s="125"/>
    </row>
    <row r="182" spans="1:9" s="112" customFormat="1" hidden="1" x14ac:dyDescent="0.3">
      <c r="A182" s="308"/>
      <c r="B182" s="283"/>
      <c r="C182" s="283"/>
      <c r="D182" s="287"/>
      <c r="E182" s="283"/>
      <c r="F182" s="89">
        <f t="shared" si="3"/>
        <v>0</v>
      </c>
      <c r="G182" s="125" t="s">
        <v>354</v>
      </c>
      <c r="I182" s="125"/>
    </row>
    <row r="183" spans="1:9" s="112" customFormat="1" hidden="1" x14ac:dyDescent="0.3">
      <c r="A183" s="308"/>
      <c r="B183" s="283"/>
      <c r="C183" s="283"/>
      <c r="D183" s="287"/>
      <c r="E183" s="283"/>
      <c r="F183" s="89">
        <f t="shared" si="3"/>
        <v>0</v>
      </c>
      <c r="G183" s="125" t="s">
        <v>354</v>
      </c>
      <c r="I183" s="125"/>
    </row>
    <row r="184" spans="1:9" s="112" customFormat="1" hidden="1" x14ac:dyDescent="0.3">
      <c r="A184" s="308"/>
      <c r="B184" s="283"/>
      <c r="C184" s="283"/>
      <c r="D184" s="287"/>
      <c r="E184" s="283"/>
      <c r="F184" s="89">
        <f t="shared" si="3"/>
        <v>0</v>
      </c>
      <c r="G184" s="125" t="s">
        <v>354</v>
      </c>
      <c r="I184" s="125"/>
    </row>
    <row r="185" spans="1:9" s="112" customFormat="1" hidden="1" x14ac:dyDescent="0.3">
      <c r="A185" s="308"/>
      <c r="B185" s="283"/>
      <c r="C185" s="283"/>
      <c r="D185" s="287"/>
      <c r="E185" s="283"/>
      <c r="F185" s="89">
        <f t="shared" si="3"/>
        <v>0</v>
      </c>
      <c r="G185" s="125" t="s">
        <v>354</v>
      </c>
      <c r="I185" s="125"/>
    </row>
    <row r="186" spans="1:9" s="112" customFormat="1" hidden="1" x14ac:dyDescent="0.3">
      <c r="A186" s="308"/>
      <c r="B186" s="283"/>
      <c r="C186" s="283"/>
      <c r="D186" s="287"/>
      <c r="E186" s="283"/>
      <c r="F186" s="89">
        <f t="shared" si="3"/>
        <v>0</v>
      </c>
      <c r="G186" s="125" t="s">
        <v>354</v>
      </c>
      <c r="I186" s="125"/>
    </row>
    <row r="187" spans="1:9" s="112" customFormat="1" hidden="1" x14ac:dyDescent="0.3">
      <c r="A187" s="308"/>
      <c r="B187" s="283"/>
      <c r="C187" s="283"/>
      <c r="D187" s="287"/>
      <c r="E187" s="283"/>
      <c r="F187" s="89">
        <f t="shared" si="3"/>
        <v>0</v>
      </c>
      <c r="G187" s="125" t="s">
        <v>354</v>
      </c>
      <c r="I187" s="125"/>
    </row>
    <row r="188" spans="1:9" s="112" customFormat="1" hidden="1" x14ac:dyDescent="0.3">
      <c r="A188" s="308"/>
      <c r="B188" s="283"/>
      <c r="C188" s="283"/>
      <c r="D188" s="287"/>
      <c r="E188" s="283"/>
      <c r="F188" s="89">
        <f t="shared" si="3"/>
        <v>0</v>
      </c>
      <c r="G188" s="125" t="s">
        <v>354</v>
      </c>
      <c r="I188" s="125"/>
    </row>
    <row r="189" spans="1:9" s="112" customFormat="1" hidden="1" x14ac:dyDescent="0.3">
      <c r="A189" s="308"/>
      <c r="B189" s="283"/>
      <c r="C189" s="283"/>
      <c r="D189" s="287"/>
      <c r="E189" s="283"/>
      <c r="F189" s="89">
        <f t="shared" si="3"/>
        <v>0</v>
      </c>
      <c r="G189" s="125" t="s">
        <v>354</v>
      </c>
      <c r="I189" s="125"/>
    </row>
    <row r="190" spans="1:9" s="112" customFormat="1" hidden="1" x14ac:dyDescent="0.3">
      <c r="A190" s="308"/>
      <c r="B190" s="283"/>
      <c r="C190" s="283"/>
      <c r="D190" s="287"/>
      <c r="E190" s="283"/>
      <c r="F190" s="89">
        <f t="shared" si="3"/>
        <v>0</v>
      </c>
      <c r="G190" s="125" t="s">
        <v>354</v>
      </c>
      <c r="I190" s="125"/>
    </row>
    <row r="191" spans="1:9" s="112" customFormat="1" hidden="1" x14ac:dyDescent="0.3">
      <c r="A191" s="308"/>
      <c r="B191" s="283"/>
      <c r="C191" s="283"/>
      <c r="D191" s="287"/>
      <c r="E191" s="283"/>
      <c r="F191" s="89">
        <f t="shared" si="3"/>
        <v>0</v>
      </c>
      <c r="G191" s="125" t="s">
        <v>354</v>
      </c>
      <c r="I191" s="125"/>
    </row>
    <row r="192" spans="1:9" s="112" customFormat="1" hidden="1" x14ac:dyDescent="0.3">
      <c r="A192" s="308"/>
      <c r="B192" s="283"/>
      <c r="C192" s="283"/>
      <c r="D192" s="287"/>
      <c r="E192" s="283"/>
      <c r="F192" s="89">
        <f t="shared" si="3"/>
        <v>0</v>
      </c>
      <c r="G192" s="125" t="s">
        <v>354</v>
      </c>
      <c r="I192" s="125"/>
    </row>
    <row r="193" spans="1:9" s="112" customFormat="1" hidden="1" x14ac:dyDescent="0.3">
      <c r="A193" s="308"/>
      <c r="B193" s="283"/>
      <c r="C193" s="283"/>
      <c r="D193" s="287"/>
      <c r="E193" s="283"/>
      <c r="F193" s="89">
        <f t="shared" si="3"/>
        <v>0</v>
      </c>
      <c r="G193" s="125" t="s">
        <v>354</v>
      </c>
      <c r="I193" s="125"/>
    </row>
    <row r="194" spans="1:9" s="112" customFormat="1" hidden="1" x14ac:dyDescent="0.3">
      <c r="A194" s="308"/>
      <c r="B194" s="283"/>
      <c r="C194" s="283"/>
      <c r="D194" s="287"/>
      <c r="E194" s="283"/>
      <c r="F194" s="89">
        <f t="shared" si="3"/>
        <v>0</v>
      </c>
      <c r="G194" s="125" t="s">
        <v>354</v>
      </c>
      <c r="I194" s="125"/>
    </row>
    <row r="195" spans="1:9" s="112" customFormat="1" hidden="1" x14ac:dyDescent="0.3">
      <c r="A195" s="308"/>
      <c r="B195" s="283"/>
      <c r="C195" s="283"/>
      <c r="D195" s="287"/>
      <c r="E195" s="283"/>
      <c r="F195" s="89">
        <f t="shared" si="3"/>
        <v>0</v>
      </c>
      <c r="G195" s="125" t="s">
        <v>354</v>
      </c>
      <c r="I195" s="125"/>
    </row>
    <row r="196" spans="1:9" s="112" customFormat="1" hidden="1" x14ac:dyDescent="0.3">
      <c r="A196" s="308"/>
      <c r="B196" s="283"/>
      <c r="C196" s="283"/>
      <c r="D196" s="287"/>
      <c r="E196" s="283"/>
      <c r="F196" s="89">
        <f t="shared" si="3"/>
        <v>0</v>
      </c>
      <c r="G196" s="125" t="s">
        <v>354</v>
      </c>
      <c r="I196" s="125"/>
    </row>
    <row r="197" spans="1:9" s="112" customFormat="1" hidden="1" x14ac:dyDescent="0.3">
      <c r="A197" s="308"/>
      <c r="B197" s="283"/>
      <c r="C197" s="283"/>
      <c r="D197" s="287"/>
      <c r="E197" s="283"/>
      <c r="F197" s="89">
        <f t="shared" si="3"/>
        <v>0</v>
      </c>
      <c r="G197" s="125" t="s">
        <v>354</v>
      </c>
      <c r="I197" s="125"/>
    </row>
    <row r="198" spans="1:9" s="112" customFormat="1" hidden="1" x14ac:dyDescent="0.3">
      <c r="A198" s="308"/>
      <c r="B198" s="283"/>
      <c r="C198" s="283"/>
      <c r="D198" s="287"/>
      <c r="E198" s="283"/>
      <c r="F198" s="89">
        <f t="shared" si="3"/>
        <v>0</v>
      </c>
      <c r="G198" s="125" t="s">
        <v>354</v>
      </c>
      <c r="I198" s="125"/>
    </row>
    <row r="199" spans="1:9" s="112" customFormat="1" hidden="1" x14ac:dyDescent="0.3">
      <c r="A199" s="308"/>
      <c r="B199" s="283"/>
      <c r="C199" s="283"/>
      <c r="D199" s="287"/>
      <c r="E199" s="283"/>
      <c r="F199" s="89">
        <f t="shared" si="3"/>
        <v>0</v>
      </c>
      <c r="G199" s="125" t="s">
        <v>354</v>
      </c>
      <c r="I199" s="125"/>
    </row>
    <row r="200" spans="1:9" s="112" customFormat="1" hidden="1" x14ac:dyDescent="0.3">
      <c r="A200" s="308"/>
      <c r="B200" s="283"/>
      <c r="C200" s="283"/>
      <c r="D200" s="287"/>
      <c r="E200" s="283"/>
      <c r="F200" s="89">
        <f t="shared" si="3"/>
        <v>0</v>
      </c>
      <c r="G200" s="125" t="s">
        <v>354</v>
      </c>
      <c r="I200" s="125"/>
    </row>
    <row r="201" spans="1:9" s="112" customFormat="1" hidden="1" x14ac:dyDescent="0.3">
      <c r="A201" s="308"/>
      <c r="B201" s="283"/>
      <c r="C201" s="283"/>
      <c r="D201" s="287"/>
      <c r="E201" s="283"/>
      <c r="F201" s="89">
        <f t="shared" si="3"/>
        <v>0</v>
      </c>
      <c r="G201" s="125" t="s">
        <v>354</v>
      </c>
      <c r="I201" s="125"/>
    </row>
    <row r="202" spans="1:9" s="112" customFormat="1" hidden="1" x14ac:dyDescent="0.3">
      <c r="A202" s="308"/>
      <c r="B202" s="283"/>
      <c r="C202" s="283"/>
      <c r="D202" s="287"/>
      <c r="E202" s="283"/>
      <c r="F202" s="89">
        <f t="shared" si="3"/>
        <v>0</v>
      </c>
      <c r="G202" s="125" t="s">
        <v>354</v>
      </c>
      <c r="I202" s="125"/>
    </row>
    <row r="203" spans="1:9" s="112" customFormat="1" hidden="1" x14ac:dyDescent="0.3">
      <c r="A203" s="308"/>
      <c r="B203" s="283"/>
      <c r="C203" s="283"/>
      <c r="D203" s="287"/>
      <c r="E203" s="283"/>
      <c r="F203" s="89">
        <f t="shared" si="3"/>
        <v>0</v>
      </c>
      <c r="G203" s="125" t="s">
        <v>354</v>
      </c>
      <c r="I203" s="125"/>
    </row>
    <row r="204" spans="1:9" s="112" customFormat="1" hidden="1" x14ac:dyDescent="0.3">
      <c r="A204" s="308"/>
      <c r="B204" s="283"/>
      <c r="C204" s="283"/>
      <c r="D204" s="287"/>
      <c r="E204" s="283"/>
      <c r="F204" s="89">
        <f t="shared" si="3"/>
        <v>0</v>
      </c>
      <c r="G204" s="125" t="s">
        <v>354</v>
      </c>
      <c r="I204" s="125"/>
    </row>
    <row r="205" spans="1:9" s="112" customFormat="1" hidden="1" x14ac:dyDescent="0.3">
      <c r="A205" s="308"/>
      <c r="B205" s="283"/>
      <c r="C205" s="283"/>
      <c r="D205" s="287"/>
      <c r="E205" s="283"/>
      <c r="F205" s="89">
        <f t="shared" si="3"/>
        <v>0</v>
      </c>
      <c r="G205" s="125" t="s">
        <v>354</v>
      </c>
      <c r="I205" s="125"/>
    </row>
    <row r="206" spans="1:9" s="112" customFormat="1" hidden="1" x14ac:dyDescent="0.3">
      <c r="A206" s="308"/>
      <c r="B206" s="283"/>
      <c r="C206" s="283"/>
      <c r="D206" s="287"/>
      <c r="E206" s="283"/>
      <c r="F206" s="89">
        <f t="shared" si="3"/>
        <v>0</v>
      </c>
      <c r="G206" s="125" t="s">
        <v>354</v>
      </c>
      <c r="I206" s="125"/>
    </row>
    <row r="207" spans="1:9" s="112" customFormat="1" hidden="1" x14ac:dyDescent="0.3">
      <c r="A207" s="308"/>
      <c r="B207" s="283"/>
      <c r="C207" s="283"/>
      <c r="D207" s="287"/>
      <c r="E207" s="283"/>
      <c r="F207" s="89">
        <f t="shared" si="3"/>
        <v>0</v>
      </c>
      <c r="G207" s="125" t="s">
        <v>354</v>
      </c>
      <c r="I207" s="125"/>
    </row>
    <row r="208" spans="1:9" s="112" customFormat="1" hidden="1" x14ac:dyDescent="0.3">
      <c r="A208" s="308"/>
      <c r="B208" s="283"/>
      <c r="C208" s="283"/>
      <c r="D208" s="287"/>
      <c r="E208" s="283"/>
      <c r="F208" s="89">
        <f t="shared" si="3"/>
        <v>0</v>
      </c>
      <c r="G208" s="125" t="s">
        <v>354</v>
      </c>
      <c r="I208" s="125"/>
    </row>
    <row r="209" spans="1:9" s="112" customFormat="1" hidden="1" x14ac:dyDescent="0.3">
      <c r="A209" s="308"/>
      <c r="B209" s="283"/>
      <c r="C209" s="283"/>
      <c r="D209" s="287"/>
      <c r="E209" s="283"/>
      <c r="F209" s="89">
        <f t="shared" si="3"/>
        <v>0</v>
      </c>
      <c r="G209" s="125" t="s">
        <v>354</v>
      </c>
      <c r="I209" s="125"/>
    </row>
    <row r="210" spans="1:9" s="112" customFormat="1" hidden="1" x14ac:dyDescent="0.3">
      <c r="A210" s="308"/>
      <c r="B210" s="283"/>
      <c r="C210" s="283"/>
      <c r="D210" s="287"/>
      <c r="E210" s="283"/>
      <c r="F210" s="89">
        <f t="shared" si="3"/>
        <v>0</v>
      </c>
      <c r="G210" s="125" t="s">
        <v>354</v>
      </c>
      <c r="I210" s="125"/>
    </row>
    <row r="211" spans="1:9" s="112" customFormat="1" hidden="1" x14ac:dyDescent="0.3">
      <c r="A211" s="308"/>
      <c r="B211" s="283"/>
      <c r="C211" s="283"/>
      <c r="D211" s="287"/>
      <c r="E211" s="283"/>
      <c r="F211" s="89">
        <f t="shared" si="3"/>
        <v>0</v>
      </c>
      <c r="G211" s="125" t="s">
        <v>354</v>
      </c>
      <c r="I211" s="125"/>
    </row>
    <row r="212" spans="1:9" s="112" customFormat="1" hidden="1" x14ac:dyDescent="0.3">
      <c r="A212" s="308"/>
      <c r="B212" s="283"/>
      <c r="C212" s="283"/>
      <c r="D212" s="287"/>
      <c r="E212" s="283"/>
      <c r="F212" s="89">
        <f t="shared" si="3"/>
        <v>0</v>
      </c>
      <c r="G212" s="125" t="s">
        <v>354</v>
      </c>
      <c r="I212" s="125"/>
    </row>
    <row r="213" spans="1:9" s="112" customFormat="1" hidden="1" x14ac:dyDescent="0.3">
      <c r="A213" s="308"/>
      <c r="B213" s="283"/>
      <c r="C213" s="283"/>
      <c r="D213" s="287"/>
      <c r="E213" s="283"/>
      <c r="F213" s="89">
        <f t="shared" si="3"/>
        <v>0</v>
      </c>
      <c r="G213" s="125" t="s">
        <v>354</v>
      </c>
      <c r="I213" s="125"/>
    </row>
    <row r="214" spans="1:9" s="112" customFormat="1" hidden="1" x14ac:dyDescent="0.3">
      <c r="A214" s="308"/>
      <c r="B214" s="283"/>
      <c r="C214" s="283"/>
      <c r="D214" s="287"/>
      <c r="E214" s="283"/>
      <c r="F214" s="89">
        <f t="shared" si="3"/>
        <v>0</v>
      </c>
      <c r="G214" s="125" t="s">
        <v>354</v>
      </c>
      <c r="I214" s="125"/>
    </row>
    <row r="215" spans="1:9" s="112" customFormat="1" hidden="1" x14ac:dyDescent="0.3">
      <c r="A215" s="308"/>
      <c r="B215" s="283"/>
      <c r="C215" s="283"/>
      <c r="D215" s="287"/>
      <c r="E215" s="283"/>
      <c r="F215" s="89">
        <f t="shared" si="3"/>
        <v>0</v>
      </c>
      <c r="G215" s="125" t="s">
        <v>354</v>
      </c>
      <c r="I215" s="125"/>
    </row>
    <row r="216" spans="1:9" s="112" customFormat="1" hidden="1" x14ac:dyDescent="0.3">
      <c r="A216" s="308"/>
      <c r="B216" s="283"/>
      <c r="C216" s="283"/>
      <c r="D216" s="287"/>
      <c r="E216" s="283"/>
      <c r="F216" s="89">
        <f t="shared" si="3"/>
        <v>0</v>
      </c>
      <c r="G216" s="125" t="s">
        <v>354</v>
      </c>
      <c r="I216" s="125"/>
    </row>
    <row r="217" spans="1:9" s="112" customFormat="1" hidden="1" x14ac:dyDescent="0.3">
      <c r="A217" s="308"/>
      <c r="B217" s="283"/>
      <c r="C217" s="283"/>
      <c r="D217" s="287"/>
      <c r="E217" s="283"/>
      <c r="F217" s="89">
        <f t="shared" si="3"/>
        <v>0</v>
      </c>
      <c r="G217" s="125" t="s">
        <v>354</v>
      </c>
      <c r="I217" s="125"/>
    </row>
    <row r="218" spans="1:9" s="112" customFormat="1" hidden="1" x14ac:dyDescent="0.3">
      <c r="A218" s="308"/>
      <c r="B218" s="283"/>
      <c r="C218" s="283"/>
      <c r="D218" s="287"/>
      <c r="E218" s="283"/>
      <c r="F218" s="89">
        <f t="shared" si="3"/>
        <v>0</v>
      </c>
      <c r="G218" s="125" t="s">
        <v>354</v>
      </c>
      <c r="I218" s="125"/>
    </row>
    <row r="219" spans="1:9" s="112" customFormat="1" hidden="1" x14ac:dyDescent="0.3">
      <c r="A219" s="308"/>
      <c r="B219" s="283"/>
      <c r="C219" s="283"/>
      <c r="D219" s="287"/>
      <c r="E219" s="283"/>
      <c r="F219" s="89">
        <f t="shared" si="3"/>
        <v>0</v>
      </c>
      <c r="G219" s="125" t="s">
        <v>354</v>
      </c>
      <c r="I219" s="125"/>
    </row>
    <row r="220" spans="1:9" s="112" customFormat="1" hidden="1" x14ac:dyDescent="0.3">
      <c r="A220" s="308"/>
      <c r="B220" s="283"/>
      <c r="C220" s="283"/>
      <c r="D220" s="287"/>
      <c r="E220" s="283"/>
      <c r="F220" s="89">
        <f t="shared" si="3"/>
        <v>0</v>
      </c>
      <c r="G220" s="125" t="s">
        <v>354</v>
      </c>
      <c r="I220" s="125"/>
    </row>
    <row r="221" spans="1:9" s="112" customFormat="1" hidden="1" x14ac:dyDescent="0.3">
      <c r="A221" s="308"/>
      <c r="B221" s="283"/>
      <c r="C221" s="283"/>
      <c r="D221" s="287"/>
      <c r="E221" s="283"/>
      <c r="F221" s="89">
        <f t="shared" si="3"/>
        <v>0</v>
      </c>
      <c r="G221" s="125" t="s">
        <v>354</v>
      </c>
      <c r="I221" s="125"/>
    </row>
    <row r="222" spans="1:9" s="112" customFormat="1" hidden="1" x14ac:dyDescent="0.3">
      <c r="A222" s="308"/>
      <c r="B222" s="283"/>
      <c r="C222" s="283"/>
      <c r="D222" s="287"/>
      <c r="E222" s="283"/>
      <c r="F222" s="89">
        <f t="shared" si="3"/>
        <v>0</v>
      </c>
      <c r="G222" s="125" t="s">
        <v>354</v>
      </c>
      <c r="I222" s="125"/>
    </row>
    <row r="223" spans="1:9" s="112" customFormat="1" hidden="1" x14ac:dyDescent="0.3">
      <c r="A223" s="308"/>
      <c r="B223" s="283"/>
      <c r="C223" s="283"/>
      <c r="D223" s="287"/>
      <c r="E223" s="283"/>
      <c r="F223" s="89">
        <f t="shared" si="3"/>
        <v>0</v>
      </c>
      <c r="G223" s="125" t="s">
        <v>354</v>
      </c>
      <c r="I223" s="125"/>
    </row>
    <row r="224" spans="1:9" s="112" customFormat="1" hidden="1" x14ac:dyDescent="0.3">
      <c r="A224" s="308"/>
      <c r="B224" s="283"/>
      <c r="C224" s="283"/>
      <c r="D224" s="287"/>
      <c r="E224" s="283"/>
      <c r="F224" s="89">
        <f t="shared" si="3"/>
        <v>0</v>
      </c>
      <c r="G224" s="125" t="s">
        <v>354</v>
      </c>
      <c r="I224" s="125"/>
    </row>
    <row r="225" spans="1:9" s="112" customFormat="1" hidden="1" x14ac:dyDescent="0.3">
      <c r="A225" s="308"/>
      <c r="B225" s="283"/>
      <c r="C225" s="283"/>
      <c r="D225" s="287"/>
      <c r="E225" s="283"/>
      <c r="F225" s="89">
        <f t="shared" si="3"/>
        <v>0</v>
      </c>
      <c r="G225" s="125" t="s">
        <v>354</v>
      </c>
      <c r="I225" s="125"/>
    </row>
    <row r="226" spans="1:9" s="112" customFormat="1" hidden="1" x14ac:dyDescent="0.3">
      <c r="A226" s="308"/>
      <c r="B226" s="283"/>
      <c r="C226" s="283"/>
      <c r="D226" s="287"/>
      <c r="E226" s="283"/>
      <c r="F226" s="89">
        <f t="shared" si="3"/>
        <v>0</v>
      </c>
      <c r="G226" s="125" t="s">
        <v>354</v>
      </c>
      <c r="I226" s="125"/>
    </row>
    <row r="227" spans="1:9" s="112" customFormat="1" hidden="1" x14ac:dyDescent="0.3">
      <c r="A227" s="308"/>
      <c r="B227" s="283"/>
      <c r="C227" s="283"/>
      <c r="D227" s="287"/>
      <c r="E227" s="283"/>
      <c r="F227" s="89">
        <f t="shared" si="3"/>
        <v>0</v>
      </c>
      <c r="G227" s="125" t="s">
        <v>354</v>
      </c>
      <c r="I227" s="125"/>
    </row>
    <row r="228" spans="1:9" s="112" customFormat="1" hidden="1" x14ac:dyDescent="0.3">
      <c r="A228" s="308"/>
      <c r="B228" s="283"/>
      <c r="C228" s="283"/>
      <c r="D228" s="287"/>
      <c r="E228" s="283"/>
      <c r="F228" s="89">
        <f t="shared" si="3"/>
        <v>0</v>
      </c>
      <c r="G228" s="125" t="s">
        <v>354</v>
      </c>
      <c r="I228" s="125"/>
    </row>
    <row r="229" spans="1:9" s="112" customFormat="1" hidden="1" x14ac:dyDescent="0.3">
      <c r="A229" s="308"/>
      <c r="B229" s="283"/>
      <c r="C229" s="283"/>
      <c r="D229" s="287"/>
      <c r="E229" s="283"/>
      <c r="F229" s="89">
        <f t="shared" si="3"/>
        <v>0</v>
      </c>
      <c r="G229" s="125" t="s">
        <v>354</v>
      </c>
      <c r="I229" s="125"/>
    </row>
    <row r="230" spans="1:9" s="112" customFormat="1" hidden="1" x14ac:dyDescent="0.3">
      <c r="A230" s="308"/>
      <c r="B230" s="283"/>
      <c r="C230" s="283"/>
      <c r="D230" s="287"/>
      <c r="E230" s="283"/>
      <c r="F230" s="89">
        <f t="shared" si="3"/>
        <v>0</v>
      </c>
      <c r="G230" s="125" t="s">
        <v>354</v>
      </c>
      <c r="I230" s="125"/>
    </row>
    <row r="231" spans="1:9" s="112" customFormat="1" hidden="1" x14ac:dyDescent="0.3">
      <c r="A231" s="308"/>
      <c r="B231" s="283"/>
      <c r="C231" s="283"/>
      <c r="D231" s="287"/>
      <c r="E231" s="283"/>
      <c r="F231" s="89">
        <f t="shared" si="3"/>
        <v>0</v>
      </c>
      <c r="G231" s="125" t="s">
        <v>354</v>
      </c>
      <c r="I231" s="125"/>
    </row>
    <row r="232" spans="1:9" s="112" customFormat="1" hidden="1" x14ac:dyDescent="0.3">
      <c r="A232" s="308"/>
      <c r="B232" s="283"/>
      <c r="C232" s="283"/>
      <c r="D232" s="287"/>
      <c r="E232" s="283"/>
      <c r="F232" s="89">
        <f t="shared" si="3"/>
        <v>0</v>
      </c>
      <c r="G232" s="125" t="s">
        <v>354</v>
      </c>
      <c r="I232" s="125"/>
    </row>
    <row r="233" spans="1:9" s="112" customFormat="1" hidden="1" x14ac:dyDescent="0.3">
      <c r="A233" s="308"/>
      <c r="B233" s="283"/>
      <c r="C233" s="283"/>
      <c r="D233" s="287"/>
      <c r="E233" s="283"/>
      <c r="F233" s="89">
        <f t="shared" si="3"/>
        <v>0</v>
      </c>
      <c r="G233" s="125" t="s">
        <v>354</v>
      </c>
      <c r="I233" s="125"/>
    </row>
    <row r="234" spans="1:9" s="112" customFormat="1" hidden="1" x14ac:dyDescent="0.3">
      <c r="A234" s="308"/>
      <c r="B234" s="283"/>
      <c r="C234" s="283"/>
      <c r="D234" s="287"/>
      <c r="E234" s="283"/>
      <c r="F234" s="89">
        <f t="shared" si="3"/>
        <v>0</v>
      </c>
      <c r="G234" s="125" t="s">
        <v>354</v>
      </c>
      <c r="I234" s="125"/>
    </row>
    <row r="235" spans="1:9" s="112" customFormat="1" hidden="1" x14ac:dyDescent="0.3">
      <c r="A235" s="308"/>
      <c r="B235" s="283"/>
      <c r="C235" s="283"/>
      <c r="D235" s="287"/>
      <c r="E235" s="283"/>
      <c r="F235" s="89">
        <f t="shared" si="3"/>
        <v>0</v>
      </c>
      <c r="G235" s="125" t="s">
        <v>354</v>
      </c>
      <c r="I235" s="125"/>
    </row>
    <row r="236" spans="1:9" s="112" customFormat="1" hidden="1" x14ac:dyDescent="0.3">
      <c r="A236" s="308"/>
      <c r="B236" s="283"/>
      <c r="C236" s="283"/>
      <c r="D236" s="287"/>
      <c r="E236" s="283"/>
      <c r="F236" s="89">
        <f t="shared" si="3"/>
        <v>0</v>
      </c>
      <c r="G236" s="125" t="s">
        <v>354</v>
      </c>
      <c r="I236" s="125"/>
    </row>
    <row r="237" spans="1:9" s="112" customFormat="1" hidden="1" x14ac:dyDescent="0.3">
      <c r="A237" s="308"/>
      <c r="B237" s="283"/>
      <c r="C237" s="283"/>
      <c r="D237" s="287"/>
      <c r="E237" s="283"/>
      <c r="F237" s="89">
        <f t="shared" si="3"/>
        <v>0</v>
      </c>
      <c r="G237" s="125" t="s">
        <v>354</v>
      </c>
      <c r="I237" s="125"/>
    </row>
    <row r="238" spans="1:9" s="112" customFormat="1" hidden="1" x14ac:dyDescent="0.3">
      <c r="A238" s="308"/>
      <c r="B238" s="283"/>
      <c r="C238" s="283"/>
      <c r="D238" s="287"/>
      <c r="E238" s="283"/>
      <c r="F238" s="89">
        <f t="shared" si="3"/>
        <v>0</v>
      </c>
      <c r="G238" s="125" t="s">
        <v>354</v>
      </c>
      <c r="I238" s="125"/>
    </row>
    <row r="239" spans="1:9" s="112" customFormat="1" hidden="1" x14ac:dyDescent="0.3">
      <c r="A239" s="308"/>
      <c r="B239" s="283"/>
      <c r="C239" s="283"/>
      <c r="D239" s="287"/>
      <c r="E239" s="283"/>
      <c r="F239" s="89">
        <f t="shared" si="3"/>
        <v>0</v>
      </c>
      <c r="G239" s="125" t="s">
        <v>354</v>
      </c>
      <c r="I239" s="125"/>
    </row>
    <row r="240" spans="1:9" s="112" customFormat="1" hidden="1" x14ac:dyDescent="0.3">
      <c r="A240" s="308"/>
      <c r="B240" s="283"/>
      <c r="C240" s="283"/>
      <c r="D240" s="287"/>
      <c r="E240" s="283"/>
      <c r="F240" s="89">
        <f t="shared" si="3"/>
        <v>0</v>
      </c>
      <c r="G240" s="125" t="s">
        <v>354</v>
      </c>
      <c r="I240" s="125"/>
    </row>
    <row r="241" spans="1:9" s="112" customFormat="1" hidden="1" x14ac:dyDescent="0.3">
      <c r="A241" s="308"/>
      <c r="B241" s="283"/>
      <c r="C241" s="283"/>
      <c r="D241" s="287"/>
      <c r="E241" s="283"/>
      <c r="F241" s="89">
        <f t="shared" si="3"/>
        <v>0</v>
      </c>
      <c r="G241" s="125" t="s">
        <v>354</v>
      </c>
      <c r="I241" s="125"/>
    </row>
    <row r="242" spans="1:9" s="112" customFormat="1" hidden="1" x14ac:dyDescent="0.3">
      <c r="A242" s="308"/>
      <c r="B242" s="283"/>
      <c r="C242" s="283"/>
      <c r="D242" s="287"/>
      <c r="E242" s="283"/>
      <c r="F242" s="89">
        <f t="shared" si="3"/>
        <v>0</v>
      </c>
      <c r="G242" s="125" t="s">
        <v>354</v>
      </c>
      <c r="I242" s="125"/>
    </row>
    <row r="243" spans="1:9" s="112" customFormat="1" hidden="1" x14ac:dyDescent="0.3">
      <c r="A243" s="308"/>
      <c r="B243" s="283"/>
      <c r="C243" s="283"/>
      <c r="D243" s="287"/>
      <c r="E243" s="283"/>
      <c r="F243" s="89">
        <f t="shared" si="3"/>
        <v>0</v>
      </c>
      <c r="G243" s="125" t="s">
        <v>354</v>
      </c>
      <c r="I243" s="125"/>
    </row>
    <row r="244" spans="1:9" s="112" customFormat="1" hidden="1" x14ac:dyDescent="0.3">
      <c r="A244" s="308"/>
      <c r="B244" s="283"/>
      <c r="C244" s="283"/>
      <c r="D244" s="287"/>
      <c r="E244" s="283"/>
      <c r="F244" s="89">
        <f t="shared" si="3"/>
        <v>0</v>
      </c>
      <c r="G244" s="125" t="s">
        <v>354</v>
      </c>
      <c r="I244" s="125"/>
    </row>
    <row r="245" spans="1:9" s="112" customFormat="1" hidden="1" x14ac:dyDescent="0.3">
      <c r="A245" s="308"/>
      <c r="B245" s="283"/>
      <c r="C245" s="283"/>
      <c r="D245" s="287"/>
      <c r="E245" s="283"/>
      <c r="F245" s="89">
        <f t="shared" si="3"/>
        <v>0</v>
      </c>
      <c r="G245" s="125" t="s">
        <v>354</v>
      </c>
      <c r="I245" s="125"/>
    </row>
    <row r="246" spans="1:9" s="112" customFormat="1" hidden="1" x14ac:dyDescent="0.3">
      <c r="A246" s="308"/>
      <c r="B246" s="283"/>
      <c r="C246" s="283"/>
      <c r="D246" s="287"/>
      <c r="E246" s="283"/>
      <c r="F246" s="89">
        <f t="shared" si="3"/>
        <v>0</v>
      </c>
      <c r="G246" s="125" t="s">
        <v>354</v>
      </c>
      <c r="I246" s="125"/>
    </row>
    <row r="247" spans="1:9" s="112" customFormat="1" hidden="1" x14ac:dyDescent="0.3">
      <c r="A247" s="308"/>
      <c r="B247" s="283"/>
      <c r="C247" s="283"/>
      <c r="D247" s="287"/>
      <c r="E247" s="283"/>
      <c r="F247" s="89">
        <f t="shared" si="3"/>
        <v>0</v>
      </c>
      <c r="G247" s="125" t="s">
        <v>354</v>
      </c>
      <c r="I247" s="125"/>
    </row>
    <row r="248" spans="1:9" s="112" customFormat="1" hidden="1" x14ac:dyDescent="0.3">
      <c r="A248" s="308"/>
      <c r="B248" s="283"/>
      <c r="C248" s="283"/>
      <c r="D248" s="287"/>
      <c r="E248" s="283"/>
      <c r="F248" s="89">
        <f t="shared" si="3"/>
        <v>0</v>
      </c>
      <c r="G248" s="125" t="s">
        <v>354</v>
      </c>
      <c r="I248" s="125"/>
    </row>
    <row r="249" spans="1:9" s="112" customFormat="1" hidden="1" x14ac:dyDescent="0.3">
      <c r="A249" s="308"/>
      <c r="B249" s="283"/>
      <c r="C249" s="283"/>
      <c r="D249" s="287"/>
      <c r="E249" s="283"/>
      <c r="F249" s="89">
        <f t="shared" si="3"/>
        <v>0</v>
      </c>
      <c r="G249" s="125" t="s">
        <v>354</v>
      </c>
      <c r="I249" s="125"/>
    </row>
    <row r="250" spans="1:9" s="112" customFormat="1" hidden="1" x14ac:dyDescent="0.3">
      <c r="A250" s="308"/>
      <c r="B250" s="283"/>
      <c r="C250" s="283"/>
      <c r="D250" s="287"/>
      <c r="E250" s="283"/>
      <c r="F250" s="89">
        <f t="shared" si="3"/>
        <v>0</v>
      </c>
      <c r="G250" s="125" t="s">
        <v>354</v>
      </c>
      <c r="I250" s="125"/>
    </row>
    <row r="251" spans="1:9" s="112" customFormat="1" hidden="1" x14ac:dyDescent="0.3">
      <c r="A251" s="308"/>
      <c r="B251" s="283"/>
      <c r="C251" s="283"/>
      <c r="D251" s="287"/>
      <c r="E251" s="283"/>
      <c r="F251" s="89">
        <f t="shared" si="3"/>
        <v>0</v>
      </c>
      <c r="G251" s="125" t="s">
        <v>354</v>
      </c>
      <c r="I251" s="125"/>
    </row>
    <row r="252" spans="1:9" s="112" customFormat="1" hidden="1" x14ac:dyDescent="0.3">
      <c r="A252" s="308"/>
      <c r="B252" s="283"/>
      <c r="C252" s="283"/>
      <c r="D252" s="287"/>
      <c r="E252" s="283"/>
      <c r="F252" s="89">
        <f t="shared" si="3"/>
        <v>0</v>
      </c>
      <c r="G252" s="125" t="s">
        <v>354</v>
      </c>
      <c r="I252" s="125"/>
    </row>
    <row r="253" spans="1:9" s="112" customFormat="1" hidden="1" x14ac:dyDescent="0.3">
      <c r="A253" s="308"/>
      <c r="B253" s="283"/>
      <c r="C253" s="283"/>
      <c r="D253" s="287"/>
      <c r="E253" s="283"/>
      <c r="F253" s="89">
        <f t="shared" si="3"/>
        <v>0</v>
      </c>
      <c r="G253" s="125" t="s">
        <v>354</v>
      </c>
      <c r="I253" s="125"/>
    </row>
    <row r="254" spans="1:9" s="112" customFormat="1" hidden="1" x14ac:dyDescent="0.3">
      <c r="A254" s="308"/>
      <c r="B254" s="283"/>
      <c r="C254" s="283"/>
      <c r="D254" s="287"/>
      <c r="E254" s="283"/>
      <c r="F254" s="89">
        <f t="shared" si="3"/>
        <v>0</v>
      </c>
      <c r="G254" s="125" t="s">
        <v>354</v>
      </c>
      <c r="I254" s="125"/>
    </row>
    <row r="255" spans="1:9" s="112" customFormat="1" hidden="1" x14ac:dyDescent="0.3">
      <c r="A255" s="308"/>
      <c r="B255" s="283"/>
      <c r="C255" s="283"/>
      <c r="D255" s="287"/>
      <c r="E255" s="283"/>
      <c r="F255" s="89">
        <f t="shared" si="3"/>
        <v>0</v>
      </c>
      <c r="G255" s="125" t="s">
        <v>354</v>
      </c>
      <c r="I255" s="125"/>
    </row>
    <row r="256" spans="1:9" s="112" customFormat="1" hidden="1" x14ac:dyDescent="0.3">
      <c r="A256" s="308"/>
      <c r="B256" s="283"/>
      <c r="C256" s="283"/>
      <c r="D256" s="287"/>
      <c r="E256" s="283"/>
      <c r="F256" s="89">
        <f t="shared" si="3"/>
        <v>0</v>
      </c>
      <c r="G256" s="125" t="s">
        <v>354</v>
      </c>
      <c r="I256" s="125"/>
    </row>
    <row r="257" spans="1:9" s="112" customFormat="1" hidden="1" x14ac:dyDescent="0.3">
      <c r="A257" s="308"/>
      <c r="B257" s="283"/>
      <c r="C257" s="283"/>
      <c r="D257" s="287"/>
      <c r="E257" s="283"/>
      <c r="F257" s="89">
        <f t="shared" si="3"/>
        <v>0</v>
      </c>
      <c r="G257" s="125" t="s">
        <v>354</v>
      </c>
      <c r="I257" s="125"/>
    </row>
    <row r="258" spans="1:9" s="112" customFormat="1" hidden="1" x14ac:dyDescent="0.3">
      <c r="A258" s="308"/>
      <c r="B258" s="283"/>
      <c r="C258" s="283"/>
      <c r="D258" s="287"/>
      <c r="E258" s="283"/>
      <c r="F258" s="89">
        <f t="shared" si="3"/>
        <v>0</v>
      </c>
      <c r="G258" s="125" t="s">
        <v>354</v>
      </c>
      <c r="I258" s="125"/>
    </row>
    <row r="259" spans="1:9" s="112" customFormat="1" hidden="1" x14ac:dyDescent="0.3">
      <c r="A259" s="308"/>
      <c r="B259" s="283"/>
      <c r="C259" s="283"/>
      <c r="D259" s="287"/>
      <c r="E259" s="283"/>
      <c r="F259" s="89">
        <f t="shared" si="3"/>
        <v>0</v>
      </c>
      <c r="G259" s="125" t="s">
        <v>354</v>
      </c>
      <c r="I259" s="125"/>
    </row>
    <row r="260" spans="1:9" s="112" customFormat="1" hidden="1" x14ac:dyDescent="0.3">
      <c r="A260" s="308"/>
      <c r="B260" s="283"/>
      <c r="C260" s="283"/>
      <c r="D260" s="287"/>
      <c r="E260" s="283"/>
      <c r="F260" s="89">
        <f t="shared" si="3"/>
        <v>0</v>
      </c>
      <c r="G260" s="125" t="s">
        <v>354</v>
      </c>
      <c r="I260" s="125"/>
    </row>
    <row r="261" spans="1:9" s="112" customFormat="1" hidden="1" x14ac:dyDescent="0.3">
      <c r="A261" s="308"/>
      <c r="B261" s="283"/>
      <c r="C261" s="283"/>
      <c r="D261" s="287"/>
      <c r="E261" s="283"/>
      <c r="F261" s="89">
        <f t="shared" si="3"/>
        <v>0</v>
      </c>
      <c r="G261" s="125" t="s">
        <v>354</v>
      </c>
      <c r="I261" s="125"/>
    </row>
    <row r="262" spans="1:9" s="112" customFormat="1" hidden="1" x14ac:dyDescent="0.3">
      <c r="A262" s="308"/>
      <c r="B262" s="283"/>
      <c r="C262" s="283"/>
      <c r="D262" s="287"/>
      <c r="E262" s="283"/>
      <c r="F262" s="89">
        <f t="shared" si="3"/>
        <v>0</v>
      </c>
      <c r="G262" s="125" t="s">
        <v>354</v>
      </c>
      <c r="I262" s="125"/>
    </row>
    <row r="263" spans="1:9" s="112" customFormat="1" hidden="1" x14ac:dyDescent="0.3">
      <c r="A263" s="308"/>
      <c r="B263" s="283"/>
      <c r="C263" s="283"/>
      <c r="D263" s="287"/>
      <c r="E263" s="283"/>
      <c r="F263" s="89">
        <f t="shared" si="3"/>
        <v>0</v>
      </c>
      <c r="G263" s="125" t="s">
        <v>354</v>
      </c>
      <c r="I263" s="125"/>
    </row>
    <row r="264" spans="1:9" s="112" customFormat="1" hidden="1" x14ac:dyDescent="0.3">
      <c r="A264" s="308"/>
      <c r="B264" s="283"/>
      <c r="C264" s="283"/>
      <c r="D264" s="287"/>
      <c r="E264" s="283"/>
      <c r="F264" s="89">
        <f t="shared" si="3"/>
        <v>0</v>
      </c>
      <c r="G264" s="125" t="s">
        <v>354</v>
      </c>
      <c r="I264" s="125"/>
    </row>
    <row r="265" spans="1:9" s="112" customFormat="1" hidden="1" x14ac:dyDescent="0.3">
      <c r="A265" s="308"/>
      <c r="B265" s="283"/>
      <c r="C265" s="283"/>
      <c r="D265" s="287"/>
      <c r="E265" s="283"/>
      <c r="F265" s="89">
        <f t="shared" si="3"/>
        <v>0</v>
      </c>
      <c r="G265" s="125" t="s">
        <v>354</v>
      </c>
      <c r="I265" s="125"/>
    </row>
    <row r="266" spans="1:9" s="112" customFormat="1" hidden="1" x14ac:dyDescent="0.3">
      <c r="A266" s="308"/>
      <c r="B266" s="283"/>
      <c r="C266" s="283"/>
      <c r="D266" s="287"/>
      <c r="E266" s="283"/>
      <c r="F266" s="89">
        <f t="shared" si="3"/>
        <v>0</v>
      </c>
      <c r="G266" s="125" t="s">
        <v>354</v>
      </c>
      <c r="I266" s="125"/>
    </row>
    <row r="267" spans="1:9" s="112" customFormat="1" x14ac:dyDescent="0.3">
      <c r="A267" s="308" t="s">
        <v>332</v>
      </c>
      <c r="B267" s="283">
        <v>3</v>
      </c>
      <c r="C267" s="283" t="s">
        <v>325</v>
      </c>
      <c r="D267" s="287">
        <f t="shared" ref="D267" ca="1" si="4">RAND()*400000</f>
        <v>105330.89097820087</v>
      </c>
      <c r="E267" s="283">
        <v>7</v>
      </c>
      <c r="F267" s="315">
        <f ca="1">ROUND(+B267*D267*E267,2)</f>
        <v>2211948.71</v>
      </c>
      <c r="G267" s="125" t="s">
        <v>354</v>
      </c>
    </row>
    <row r="268" spans="1:9" s="112" customFormat="1" x14ac:dyDescent="0.3">
      <c r="A268" s="307"/>
      <c r="B268" s="100"/>
      <c r="C268" s="100"/>
      <c r="D268" s="214"/>
      <c r="E268" s="219" t="s">
        <v>36</v>
      </c>
      <c r="F268" s="329">
        <f ca="1">ROUND(SUBTOTAL(109,F137:F267),2)</f>
        <v>12526206.67</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39251227.880000003</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nZrc/oKyPxjMDozV8OYcZwa9Sg8cc4by9YLRJU3LriJ1Mz03ij6jYwTnK7RleG9fydBEFEiM7vO4/fbHcEHXkw==" saltValue="rFEeQN2/yu1rqKdZg8y7vQ=="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393</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87634.620643664312</v>
      </c>
      <c r="E6" s="283">
        <v>7</v>
      </c>
      <c r="F6" s="89">
        <f t="shared" ref="F6:F134" ca="1" si="0">ROUND(+B6*D6*E6,2)</f>
        <v>1840327.03</v>
      </c>
      <c r="G6" s="125" t="s">
        <v>353</v>
      </c>
      <c r="I6" s="125"/>
    </row>
    <row r="7" spans="1:9" s="112" customFormat="1" x14ac:dyDescent="0.3">
      <c r="A7" s="308" t="s">
        <v>362</v>
      </c>
      <c r="B7" s="283">
        <v>3</v>
      </c>
      <c r="C7" s="283" t="s">
        <v>325</v>
      </c>
      <c r="D7" s="287">
        <f t="shared" ref="D7:D8" ca="1" si="1">RAND()*400000</f>
        <v>399169.53388929123</v>
      </c>
      <c r="E7" s="283">
        <v>7</v>
      </c>
      <c r="F7" s="89">
        <f t="shared" ca="1" si="0"/>
        <v>8382560.21</v>
      </c>
      <c r="G7" s="125" t="s">
        <v>353</v>
      </c>
      <c r="I7" s="125"/>
    </row>
    <row r="8" spans="1:9" s="112" customFormat="1" x14ac:dyDescent="0.3">
      <c r="A8" s="308" t="s">
        <v>363</v>
      </c>
      <c r="B8" s="283">
        <v>3</v>
      </c>
      <c r="C8" s="283" t="s">
        <v>325</v>
      </c>
      <c r="D8" s="287">
        <f t="shared" ca="1" si="1"/>
        <v>361245.27990339341</v>
      </c>
      <c r="E8" s="283">
        <v>7</v>
      </c>
      <c r="F8" s="89">
        <f t="shared" ca="1" si="0"/>
        <v>7586150.8799999999</v>
      </c>
      <c r="G8" s="125" t="s">
        <v>353</v>
      </c>
      <c r="I8" s="125"/>
    </row>
    <row r="9" spans="1:9" s="112" customFormat="1" hidden="1" x14ac:dyDescent="0.3">
      <c r="A9" s="308"/>
      <c r="B9" s="283"/>
      <c r="C9" s="283"/>
      <c r="D9" s="287"/>
      <c r="E9" s="283"/>
      <c r="F9" s="89">
        <f t="shared" si="0"/>
        <v>0</v>
      </c>
      <c r="G9" s="125" t="s">
        <v>353</v>
      </c>
      <c r="I9" s="125"/>
    </row>
    <row r="10" spans="1:9" s="112" customFormat="1" hidden="1" x14ac:dyDescent="0.3">
      <c r="A10" s="308"/>
      <c r="B10" s="283"/>
      <c r="C10" s="283"/>
      <c r="D10" s="287"/>
      <c r="E10" s="283"/>
      <c r="F10" s="89">
        <f t="shared" si="0"/>
        <v>0</v>
      </c>
      <c r="G10" s="125" t="s">
        <v>353</v>
      </c>
      <c r="I10" s="125"/>
    </row>
    <row r="11" spans="1:9" s="112" customFormat="1" hidden="1" x14ac:dyDescent="0.3">
      <c r="A11" s="308"/>
      <c r="B11" s="283"/>
      <c r="C11" s="283"/>
      <c r="D11" s="287"/>
      <c r="E11" s="283"/>
      <c r="F11" s="89">
        <f t="shared" si="0"/>
        <v>0</v>
      </c>
      <c r="G11" s="125" t="s">
        <v>353</v>
      </c>
      <c r="I11" s="125"/>
    </row>
    <row r="12" spans="1:9" s="112" customFormat="1" hidden="1" x14ac:dyDescent="0.3">
      <c r="A12" s="308"/>
      <c r="B12" s="283"/>
      <c r="C12" s="283"/>
      <c r="D12" s="287"/>
      <c r="E12" s="283"/>
      <c r="F12" s="89">
        <f t="shared" si="0"/>
        <v>0</v>
      </c>
      <c r="G12" s="125" t="s">
        <v>353</v>
      </c>
      <c r="I12" s="125"/>
    </row>
    <row r="13" spans="1:9" s="112" customFormat="1" hidden="1" x14ac:dyDescent="0.3">
      <c r="A13" s="308"/>
      <c r="B13" s="283"/>
      <c r="C13" s="283"/>
      <c r="D13" s="287"/>
      <c r="E13" s="283"/>
      <c r="F13" s="89">
        <f t="shared" si="0"/>
        <v>0</v>
      </c>
      <c r="G13" s="125" t="s">
        <v>353</v>
      </c>
      <c r="I13" s="125"/>
    </row>
    <row r="14" spans="1:9" s="112" customFormat="1" hidden="1" x14ac:dyDescent="0.3">
      <c r="A14" s="308"/>
      <c r="B14" s="283"/>
      <c r="C14" s="283"/>
      <c r="D14" s="287"/>
      <c r="E14" s="283"/>
      <c r="F14" s="89">
        <f t="shared" si="0"/>
        <v>0</v>
      </c>
      <c r="G14" s="125" t="s">
        <v>353</v>
      </c>
      <c r="I14" s="125"/>
    </row>
    <row r="15" spans="1:9" s="112" customFormat="1" hidden="1" x14ac:dyDescent="0.3">
      <c r="A15" s="308"/>
      <c r="B15" s="283"/>
      <c r="C15" s="283"/>
      <c r="D15" s="287"/>
      <c r="E15" s="283"/>
      <c r="F15" s="89">
        <f t="shared" si="0"/>
        <v>0</v>
      </c>
      <c r="G15" s="125" t="s">
        <v>353</v>
      </c>
      <c r="I15" s="125"/>
    </row>
    <row r="16" spans="1:9" s="112" customFormat="1" hidden="1" x14ac:dyDescent="0.3">
      <c r="A16" s="308"/>
      <c r="B16" s="283"/>
      <c r="C16" s="283"/>
      <c r="D16" s="287"/>
      <c r="E16" s="283"/>
      <c r="F16" s="89">
        <f t="shared" si="0"/>
        <v>0</v>
      </c>
      <c r="G16" s="125" t="s">
        <v>353</v>
      </c>
      <c r="I16" s="125"/>
    </row>
    <row r="17" spans="1:9" s="112" customFormat="1" hidden="1" x14ac:dyDescent="0.3">
      <c r="A17" s="308"/>
      <c r="B17" s="283"/>
      <c r="C17" s="283"/>
      <c r="D17" s="287"/>
      <c r="E17" s="283"/>
      <c r="F17" s="89">
        <f t="shared" si="0"/>
        <v>0</v>
      </c>
      <c r="G17" s="125" t="s">
        <v>353</v>
      </c>
      <c r="I17" s="125"/>
    </row>
    <row r="18" spans="1:9" s="112" customFormat="1" hidden="1" x14ac:dyDescent="0.3">
      <c r="A18" s="308"/>
      <c r="B18" s="283"/>
      <c r="C18" s="283"/>
      <c r="D18" s="287"/>
      <c r="E18" s="283"/>
      <c r="F18" s="89">
        <f t="shared" si="0"/>
        <v>0</v>
      </c>
      <c r="G18" s="125" t="s">
        <v>353</v>
      </c>
      <c r="I18" s="125"/>
    </row>
    <row r="19" spans="1:9" s="112" customFormat="1" hidden="1" x14ac:dyDescent="0.3">
      <c r="A19" s="308"/>
      <c r="B19" s="283"/>
      <c r="C19" s="283"/>
      <c r="D19" s="287"/>
      <c r="E19" s="283"/>
      <c r="F19" s="89">
        <f t="shared" si="0"/>
        <v>0</v>
      </c>
      <c r="G19" s="125" t="s">
        <v>353</v>
      </c>
      <c r="I19" s="125"/>
    </row>
    <row r="20" spans="1:9" s="112" customFormat="1" hidden="1" x14ac:dyDescent="0.3">
      <c r="A20" s="308"/>
      <c r="B20" s="283"/>
      <c r="C20" s="283"/>
      <c r="D20" s="287"/>
      <c r="E20" s="283"/>
      <c r="F20" s="89">
        <f t="shared" si="0"/>
        <v>0</v>
      </c>
      <c r="G20" s="125" t="s">
        <v>353</v>
      </c>
      <c r="I20" s="125"/>
    </row>
    <row r="21" spans="1:9" s="112" customFormat="1" hidden="1" x14ac:dyDescent="0.3">
      <c r="A21" s="308"/>
      <c r="B21" s="283"/>
      <c r="C21" s="283"/>
      <c r="D21" s="287"/>
      <c r="E21" s="283"/>
      <c r="F21" s="89">
        <f t="shared" si="0"/>
        <v>0</v>
      </c>
      <c r="G21" s="125" t="s">
        <v>353</v>
      </c>
      <c r="I21" s="125"/>
    </row>
    <row r="22" spans="1:9" s="112" customFormat="1" hidden="1" x14ac:dyDescent="0.3">
      <c r="A22" s="308"/>
      <c r="B22" s="283"/>
      <c r="C22" s="283"/>
      <c r="D22" s="287"/>
      <c r="E22" s="283"/>
      <c r="F22" s="89">
        <f t="shared" si="0"/>
        <v>0</v>
      </c>
      <c r="G22" s="125" t="s">
        <v>353</v>
      </c>
      <c r="I22" s="125"/>
    </row>
    <row r="23" spans="1:9" s="112" customFormat="1" hidden="1" x14ac:dyDescent="0.3">
      <c r="A23" s="308"/>
      <c r="B23" s="283"/>
      <c r="C23" s="283"/>
      <c r="D23" s="287"/>
      <c r="E23" s="283"/>
      <c r="F23" s="89">
        <f t="shared" si="0"/>
        <v>0</v>
      </c>
      <c r="G23" s="125" t="s">
        <v>353</v>
      </c>
      <c r="I23" s="125"/>
    </row>
    <row r="24" spans="1:9" s="112" customFormat="1" hidden="1" x14ac:dyDescent="0.3">
      <c r="A24" s="308"/>
      <c r="B24" s="283"/>
      <c r="C24" s="283"/>
      <c r="D24" s="287"/>
      <c r="E24" s="283"/>
      <c r="F24" s="89">
        <f t="shared" si="0"/>
        <v>0</v>
      </c>
      <c r="G24" s="125" t="s">
        <v>353</v>
      </c>
      <c r="I24" s="125"/>
    </row>
    <row r="25" spans="1:9" s="112" customFormat="1" hidden="1" x14ac:dyDescent="0.3">
      <c r="A25" s="308"/>
      <c r="B25" s="283"/>
      <c r="C25" s="283"/>
      <c r="D25" s="287"/>
      <c r="E25" s="283"/>
      <c r="F25" s="89">
        <f t="shared" si="0"/>
        <v>0</v>
      </c>
      <c r="G25" s="125" t="s">
        <v>353</v>
      </c>
      <c r="I25" s="125"/>
    </row>
    <row r="26" spans="1:9" s="112" customFormat="1" hidden="1" x14ac:dyDescent="0.3">
      <c r="A26" s="308"/>
      <c r="B26" s="283"/>
      <c r="C26" s="283"/>
      <c r="D26" s="287"/>
      <c r="E26" s="283"/>
      <c r="F26" s="89">
        <f t="shared" si="0"/>
        <v>0</v>
      </c>
      <c r="G26" s="125" t="s">
        <v>353</v>
      </c>
      <c r="I26" s="125"/>
    </row>
    <row r="27" spans="1:9" s="112" customFormat="1" hidden="1" x14ac:dyDescent="0.3">
      <c r="A27" s="308"/>
      <c r="B27" s="283"/>
      <c r="C27" s="283"/>
      <c r="D27" s="287"/>
      <c r="E27" s="283"/>
      <c r="F27" s="89">
        <f t="shared" si="0"/>
        <v>0</v>
      </c>
      <c r="G27" s="125" t="s">
        <v>353</v>
      </c>
      <c r="I27" s="125"/>
    </row>
    <row r="28" spans="1:9" s="112" customFormat="1" hidden="1" x14ac:dyDescent="0.3">
      <c r="A28" s="308"/>
      <c r="B28" s="283"/>
      <c r="C28" s="283"/>
      <c r="D28" s="287"/>
      <c r="E28" s="283"/>
      <c r="F28" s="89">
        <f t="shared" si="0"/>
        <v>0</v>
      </c>
      <c r="G28" s="125" t="s">
        <v>353</v>
      </c>
      <c r="I28" s="125"/>
    </row>
    <row r="29" spans="1:9" s="112" customFormat="1" hidden="1" x14ac:dyDescent="0.3">
      <c r="A29" s="308"/>
      <c r="B29" s="283"/>
      <c r="C29" s="283"/>
      <c r="D29" s="287"/>
      <c r="E29" s="283"/>
      <c r="F29" s="89">
        <f t="shared" si="0"/>
        <v>0</v>
      </c>
      <c r="G29" s="125" t="s">
        <v>353</v>
      </c>
      <c r="I29" s="125"/>
    </row>
    <row r="30" spans="1:9" s="112" customFormat="1" hidden="1" x14ac:dyDescent="0.3">
      <c r="A30" s="308"/>
      <c r="B30" s="283"/>
      <c r="C30" s="283"/>
      <c r="D30" s="287"/>
      <c r="E30" s="283"/>
      <c r="F30" s="89">
        <f t="shared" si="0"/>
        <v>0</v>
      </c>
      <c r="G30" s="125" t="s">
        <v>353</v>
      </c>
      <c r="I30" s="125"/>
    </row>
    <row r="31" spans="1:9" s="112" customFormat="1" hidden="1" x14ac:dyDescent="0.3">
      <c r="A31" s="308"/>
      <c r="B31" s="283"/>
      <c r="C31" s="283"/>
      <c r="D31" s="287"/>
      <c r="E31" s="283"/>
      <c r="F31" s="89">
        <f t="shared" si="0"/>
        <v>0</v>
      </c>
      <c r="G31" s="125" t="s">
        <v>353</v>
      </c>
      <c r="I31" s="125"/>
    </row>
    <row r="32" spans="1:9" s="112" customFormat="1" hidden="1" x14ac:dyDescent="0.3">
      <c r="A32" s="308"/>
      <c r="B32" s="283"/>
      <c r="C32" s="283"/>
      <c r="D32" s="287"/>
      <c r="E32" s="283"/>
      <c r="F32" s="89">
        <f t="shared" si="0"/>
        <v>0</v>
      </c>
      <c r="G32" s="125" t="s">
        <v>353</v>
      </c>
      <c r="I32" s="125"/>
    </row>
    <row r="33" spans="1:9" s="112" customFormat="1" hidden="1" x14ac:dyDescent="0.3">
      <c r="A33" s="308"/>
      <c r="B33" s="283"/>
      <c r="C33" s="283"/>
      <c r="D33" s="287"/>
      <c r="E33" s="283"/>
      <c r="F33" s="89">
        <f t="shared" si="0"/>
        <v>0</v>
      </c>
      <c r="G33" s="125" t="s">
        <v>353</v>
      </c>
      <c r="I33" s="125"/>
    </row>
    <row r="34" spans="1:9" s="112" customFormat="1" hidden="1" x14ac:dyDescent="0.3">
      <c r="A34" s="308"/>
      <c r="B34" s="283"/>
      <c r="C34" s="283"/>
      <c r="D34" s="287"/>
      <c r="E34" s="283"/>
      <c r="F34" s="89">
        <f t="shared" si="0"/>
        <v>0</v>
      </c>
      <c r="G34" s="125" t="s">
        <v>353</v>
      </c>
      <c r="I34" s="125"/>
    </row>
    <row r="35" spans="1:9" s="112" customFormat="1" hidden="1" x14ac:dyDescent="0.3">
      <c r="A35" s="308"/>
      <c r="B35" s="283"/>
      <c r="C35" s="283"/>
      <c r="D35" s="287"/>
      <c r="E35" s="283"/>
      <c r="F35" s="89">
        <f t="shared" si="0"/>
        <v>0</v>
      </c>
      <c r="G35" s="125" t="s">
        <v>353</v>
      </c>
      <c r="I35" s="125"/>
    </row>
    <row r="36" spans="1:9" s="112" customFormat="1" hidden="1" x14ac:dyDescent="0.3">
      <c r="A36" s="308"/>
      <c r="B36" s="283"/>
      <c r="C36" s="283"/>
      <c r="D36" s="287"/>
      <c r="E36" s="283"/>
      <c r="F36" s="89">
        <f t="shared" si="0"/>
        <v>0</v>
      </c>
      <c r="G36" s="125" t="s">
        <v>353</v>
      </c>
      <c r="I36" s="125"/>
    </row>
    <row r="37" spans="1:9" s="112" customFormat="1" hidden="1" x14ac:dyDescent="0.3">
      <c r="A37" s="308"/>
      <c r="B37" s="283"/>
      <c r="C37" s="283"/>
      <c r="D37" s="287"/>
      <c r="E37" s="283"/>
      <c r="F37" s="89">
        <f t="shared" si="0"/>
        <v>0</v>
      </c>
      <c r="G37" s="125" t="s">
        <v>353</v>
      </c>
      <c r="I37" s="125"/>
    </row>
    <row r="38" spans="1:9" s="112" customFormat="1" hidden="1" x14ac:dyDescent="0.3">
      <c r="A38" s="308"/>
      <c r="B38" s="283"/>
      <c r="C38" s="283"/>
      <c r="D38" s="287"/>
      <c r="E38" s="283"/>
      <c r="F38" s="89">
        <f t="shared" si="0"/>
        <v>0</v>
      </c>
      <c r="G38" s="125" t="s">
        <v>353</v>
      </c>
      <c r="I38" s="125"/>
    </row>
    <row r="39" spans="1:9" s="112" customFormat="1" hidden="1" x14ac:dyDescent="0.3">
      <c r="A39" s="308"/>
      <c r="B39" s="283"/>
      <c r="C39" s="283"/>
      <c r="D39" s="287"/>
      <c r="E39" s="283"/>
      <c r="F39" s="89">
        <f t="shared" si="0"/>
        <v>0</v>
      </c>
      <c r="G39" s="125" t="s">
        <v>353</v>
      </c>
      <c r="I39" s="125"/>
    </row>
    <row r="40" spans="1:9" s="112" customFormat="1" hidden="1" x14ac:dyDescent="0.3">
      <c r="A40" s="308"/>
      <c r="B40" s="283"/>
      <c r="C40" s="283"/>
      <c r="D40" s="287"/>
      <c r="E40" s="283"/>
      <c r="F40" s="89">
        <f t="shared" si="0"/>
        <v>0</v>
      </c>
      <c r="G40" s="125" t="s">
        <v>353</v>
      </c>
      <c r="I40" s="125"/>
    </row>
    <row r="41" spans="1:9" s="112" customFormat="1" hidden="1" x14ac:dyDescent="0.3">
      <c r="A41" s="308"/>
      <c r="B41" s="283"/>
      <c r="C41" s="283"/>
      <c r="D41" s="287"/>
      <c r="E41" s="283"/>
      <c r="F41" s="89">
        <f t="shared" si="0"/>
        <v>0</v>
      </c>
      <c r="G41" s="125" t="s">
        <v>353</v>
      </c>
      <c r="I41" s="125"/>
    </row>
    <row r="42" spans="1:9" s="112" customFormat="1" hidden="1" x14ac:dyDescent="0.3">
      <c r="A42" s="308"/>
      <c r="B42" s="283"/>
      <c r="C42" s="283"/>
      <c r="D42" s="287"/>
      <c r="E42" s="283"/>
      <c r="F42" s="89">
        <f t="shared" si="0"/>
        <v>0</v>
      </c>
      <c r="G42" s="125" t="s">
        <v>353</v>
      </c>
      <c r="I42" s="125"/>
    </row>
    <row r="43" spans="1:9" s="112" customFormat="1" hidden="1" x14ac:dyDescent="0.3">
      <c r="A43" s="308"/>
      <c r="B43" s="283"/>
      <c r="C43" s="283"/>
      <c r="D43" s="287"/>
      <c r="E43" s="283"/>
      <c r="F43" s="89">
        <f t="shared" si="0"/>
        <v>0</v>
      </c>
      <c r="G43" s="125" t="s">
        <v>353</v>
      </c>
      <c r="I43" s="125"/>
    </row>
    <row r="44" spans="1:9" s="112" customFormat="1" hidden="1" x14ac:dyDescent="0.3">
      <c r="A44" s="308"/>
      <c r="B44" s="283"/>
      <c r="C44" s="283"/>
      <c r="D44" s="287"/>
      <c r="E44" s="283"/>
      <c r="F44" s="89">
        <f t="shared" si="0"/>
        <v>0</v>
      </c>
      <c r="G44" s="125" t="s">
        <v>353</v>
      </c>
      <c r="I44" s="125"/>
    </row>
    <row r="45" spans="1:9" s="112" customFormat="1" hidden="1" x14ac:dyDescent="0.3">
      <c r="A45" s="308"/>
      <c r="B45" s="283"/>
      <c r="C45" s="283"/>
      <c r="D45" s="287"/>
      <c r="E45" s="283"/>
      <c r="F45" s="89">
        <f t="shared" si="0"/>
        <v>0</v>
      </c>
      <c r="G45" s="125" t="s">
        <v>353</v>
      </c>
      <c r="I45" s="125"/>
    </row>
    <row r="46" spans="1:9" s="112" customFormat="1" hidden="1" x14ac:dyDescent="0.3">
      <c r="A46" s="308"/>
      <c r="B46" s="283"/>
      <c r="C46" s="283"/>
      <c r="D46" s="287"/>
      <c r="E46" s="283"/>
      <c r="F46" s="89">
        <f t="shared" si="0"/>
        <v>0</v>
      </c>
      <c r="G46" s="125" t="s">
        <v>353</v>
      </c>
      <c r="I46" s="125"/>
    </row>
    <row r="47" spans="1:9" s="112" customFormat="1" hidden="1" x14ac:dyDescent="0.3">
      <c r="A47" s="308"/>
      <c r="B47" s="283"/>
      <c r="C47" s="283"/>
      <c r="D47" s="287"/>
      <c r="E47" s="283"/>
      <c r="F47" s="89">
        <f t="shared" si="0"/>
        <v>0</v>
      </c>
      <c r="G47" s="125" t="s">
        <v>353</v>
      </c>
      <c r="I47" s="125"/>
    </row>
    <row r="48" spans="1:9" s="112" customFormat="1" hidden="1" x14ac:dyDescent="0.3">
      <c r="A48" s="308"/>
      <c r="B48" s="283"/>
      <c r="C48" s="283"/>
      <c r="D48" s="287"/>
      <c r="E48" s="283"/>
      <c r="F48" s="89">
        <f t="shared" si="0"/>
        <v>0</v>
      </c>
      <c r="G48" s="125" t="s">
        <v>353</v>
      </c>
      <c r="I48" s="125"/>
    </row>
    <row r="49" spans="1:9" s="112" customFormat="1" hidden="1" x14ac:dyDescent="0.3">
      <c r="A49" s="308"/>
      <c r="B49" s="283"/>
      <c r="C49" s="283"/>
      <c r="D49" s="287"/>
      <c r="E49" s="283"/>
      <c r="F49" s="89">
        <f t="shared" si="0"/>
        <v>0</v>
      </c>
      <c r="G49" s="125" t="s">
        <v>353</v>
      </c>
      <c r="I49" s="125"/>
    </row>
    <row r="50" spans="1:9" s="112" customFormat="1" hidden="1" x14ac:dyDescent="0.3">
      <c r="A50" s="308"/>
      <c r="B50" s="283"/>
      <c r="C50" s="283"/>
      <c r="D50" s="287"/>
      <c r="E50" s="283"/>
      <c r="F50" s="89">
        <f t="shared" si="0"/>
        <v>0</v>
      </c>
      <c r="G50" s="125" t="s">
        <v>353</v>
      </c>
      <c r="I50" s="125"/>
    </row>
    <row r="51" spans="1:9" s="112" customFormat="1" hidden="1" x14ac:dyDescent="0.3">
      <c r="A51" s="308"/>
      <c r="B51" s="283"/>
      <c r="C51" s="283"/>
      <c r="D51" s="287"/>
      <c r="E51" s="283"/>
      <c r="F51" s="89">
        <f t="shared" si="0"/>
        <v>0</v>
      </c>
      <c r="G51" s="125" t="s">
        <v>353</v>
      </c>
      <c r="I51" s="125"/>
    </row>
    <row r="52" spans="1:9" s="112" customFormat="1" hidden="1" x14ac:dyDescent="0.3">
      <c r="A52" s="308"/>
      <c r="B52" s="283"/>
      <c r="C52" s="283"/>
      <c r="D52" s="287"/>
      <c r="E52" s="283"/>
      <c r="F52" s="89">
        <f t="shared" si="0"/>
        <v>0</v>
      </c>
      <c r="G52" s="125" t="s">
        <v>353</v>
      </c>
      <c r="I52" s="125"/>
    </row>
    <row r="53" spans="1:9" s="112" customFormat="1" hidden="1" x14ac:dyDescent="0.3">
      <c r="A53" s="308"/>
      <c r="B53" s="283"/>
      <c r="C53" s="283"/>
      <c r="D53" s="287"/>
      <c r="E53" s="283"/>
      <c r="F53" s="89">
        <f t="shared" si="0"/>
        <v>0</v>
      </c>
      <c r="G53" s="125" t="s">
        <v>353</v>
      </c>
      <c r="I53" s="125"/>
    </row>
    <row r="54" spans="1:9" s="112" customFormat="1" hidden="1" x14ac:dyDescent="0.3">
      <c r="A54" s="308"/>
      <c r="B54" s="283"/>
      <c r="C54" s="283"/>
      <c r="D54" s="287"/>
      <c r="E54" s="283"/>
      <c r="F54" s="89">
        <f t="shared" si="0"/>
        <v>0</v>
      </c>
      <c r="G54" s="125" t="s">
        <v>353</v>
      </c>
      <c r="I54" s="125"/>
    </row>
    <row r="55" spans="1:9" s="112" customFormat="1" hidden="1" x14ac:dyDescent="0.3">
      <c r="A55" s="308"/>
      <c r="B55" s="283"/>
      <c r="C55" s="283"/>
      <c r="D55" s="287"/>
      <c r="E55" s="283"/>
      <c r="F55" s="89">
        <f t="shared" si="0"/>
        <v>0</v>
      </c>
      <c r="G55" s="125" t="s">
        <v>353</v>
      </c>
      <c r="I55" s="125"/>
    </row>
    <row r="56" spans="1:9" s="112" customFormat="1" hidden="1" x14ac:dyDescent="0.3">
      <c r="A56" s="308"/>
      <c r="B56" s="283"/>
      <c r="C56" s="283"/>
      <c r="D56" s="287"/>
      <c r="E56" s="283"/>
      <c r="F56" s="89">
        <f t="shared" si="0"/>
        <v>0</v>
      </c>
      <c r="G56" s="125" t="s">
        <v>353</v>
      </c>
      <c r="I56" s="125"/>
    </row>
    <row r="57" spans="1:9" s="112" customFormat="1" hidden="1" x14ac:dyDescent="0.3">
      <c r="A57" s="308"/>
      <c r="B57" s="283"/>
      <c r="C57" s="283"/>
      <c r="D57" s="287"/>
      <c r="E57" s="283"/>
      <c r="F57" s="89">
        <f t="shared" si="0"/>
        <v>0</v>
      </c>
      <c r="G57" s="125" t="s">
        <v>353</v>
      </c>
      <c r="I57" s="125"/>
    </row>
    <row r="58" spans="1:9" s="112" customFormat="1" hidden="1" x14ac:dyDescent="0.3">
      <c r="A58" s="308"/>
      <c r="B58" s="283"/>
      <c r="C58" s="283"/>
      <c r="D58" s="287"/>
      <c r="E58" s="283"/>
      <c r="F58" s="89">
        <f t="shared" si="0"/>
        <v>0</v>
      </c>
      <c r="G58" s="125" t="s">
        <v>353</v>
      </c>
      <c r="I58" s="125"/>
    </row>
    <row r="59" spans="1:9" s="112" customFormat="1" hidden="1" x14ac:dyDescent="0.3">
      <c r="A59" s="308"/>
      <c r="B59" s="283"/>
      <c r="C59" s="283"/>
      <c r="D59" s="287"/>
      <c r="E59" s="283"/>
      <c r="F59" s="89">
        <f t="shared" si="0"/>
        <v>0</v>
      </c>
      <c r="G59" s="125" t="s">
        <v>353</v>
      </c>
      <c r="I59" s="125"/>
    </row>
    <row r="60" spans="1:9" s="112" customFormat="1" hidden="1" x14ac:dyDescent="0.3">
      <c r="A60" s="308"/>
      <c r="B60" s="283"/>
      <c r="C60" s="283"/>
      <c r="D60" s="287"/>
      <c r="E60" s="283"/>
      <c r="F60" s="89">
        <f t="shared" si="0"/>
        <v>0</v>
      </c>
      <c r="G60" s="125" t="s">
        <v>353</v>
      </c>
      <c r="I60" s="125"/>
    </row>
    <row r="61" spans="1:9" s="112" customFormat="1" hidden="1" x14ac:dyDescent="0.3">
      <c r="A61" s="308"/>
      <c r="B61" s="283"/>
      <c r="C61" s="283"/>
      <c r="D61" s="287"/>
      <c r="E61" s="283"/>
      <c r="F61" s="89">
        <f t="shared" si="0"/>
        <v>0</v>
      </c>
      <c r="G61" s="125" t="s">
        <v>353</v>
      </c>
      <c r="I61" s="125"/>
    </row>
    <row r="62" spans="1:9" s="112" customFormat="1" hidden="1" x14ac:dyDescent="0.3">
      <c r="A62" s="308"/>
      <c r="B62" s="283"/>
      <c r="C62" s="283"/>
      <c r="D62" s="287"/>
      <c r="E62" s="283"/>
      <c r="F62" s="89">
        <f t="shared" si="0"/>
        <v>0</v>
      </c>
      <c r="G62" s="125" t="s">
        <v>353</v>
      </c>
      <c r="I62" s="125"/>
    </row>
    <row r="63" spans="1:9" s="112" customFormat="1" hidden="1" x14ac:dyDescent="0.3">
      <c r="A63" s="308"/>
      <c r="B63" s="283"/>
      <c r="C63" s="283"/>
      <c r="D63" s="287"/>
      <c r="E63" s="283"/>
      <c r="F63" s="89">
        <f t="shared" si="0"/>
        <v>0</v>
      </c>
      <c r="G63" s="125" t="s">
        <v>353</v>
      </c>
      <c r="I63" s="125"/>
    </row>
    <row r="64" spans="1:9" s="112" customFormat="1" hidden="1" x14ac:dyDescent="0.3">
      <c r="A64" s="308"/>
      <c r="B64" s="283"/>
      <c r="C64" s="283"/>
      <c r="D64" s="287"/>
      <c r="E64" s="283"/>
      <c r="F64" s="89">
        <f t="shared" si="0"/>
        <v>0</v>
      </c>
      <c r="G64" s="125" t="s">
        <v>353</v>
      </c>
      <c r="I64" s="125"/>
    </row>
    <row r="65" spans="1:9" s="112" customFormat="1" hidden="1" x14ac:dyDescent="0.3">
      <c r="A65" s="308"/>
      <c r="B65" s="283"/>
      <c r="C65" s="283"/>
      <c r="D65" s="287"/>
      <c r="E65" s="283"/>
      <c r="F65" s="89">
        <f t="shared" si="0"/>
        <v>0</v>
      </c>
      <c r="G65" s="125" t="s">
        <v>353</v>
      </c>
      <c r="I65" s="125"/>
    </row>
    <row r="66" spans="1:9" s="112" customFormat="1" hidden="1" x14ac:dyDescent="0.3">
      <c r="A66" s="308"/>
      <c r="B66" s="283"/>
      <c r="C66" s="283"/>
      <c r="D66" s="287"/>
      <c r="E66" s="283"/>
      <c r="F66" s="89">
        <f t="shared" si="0"/>
        <v>0</v>
      </c>
      <c r="G66" s="125" t="s">
        <v>353</v>
      </c>
      <c r="I66" s="125"/>
    </row>
    <row r="67" spans="1:9" s="112" customFormat="1" hidden="1" x14ac:dyDescent="0.3">
      <c r="A67" s="308"/>
      <c r="B67" s="283"/>
      <c r="C67" s="283"/>
      <c r="D67" s="287"/>
      <c r="E67" s="283"/>
      <c r="F67" s="89">
        <f t="shared" si="0"/>
        <v>0</v>
      </c>
      <c r="G67" s="125" t="s">
        <v>353</v>
      </c>
      <c r="I67" s="125"/>
    </row>
    <row r="68" spans="1:9" s="112" customFormat="1" hidden="1" x14ac:dyDescent="0.3">
      <c r="A68" s="308"/>
      <c r="B68" s="283"/>
      <c r="C68" s="283"/>
      <c r="D68" s="287"/>
      <c r="E68" s="283"/>
      <c r="F68" s="89">
        <f t="shared" si="0"/>
        <v>0</v>
      </c>
      <c r="G68" s="125" t="s">
        <v>353</v>
      </c>
      <c r="I68" s="125"/>
    </row>
    <row r="69" spans="1:9" s="112" customFormat="1" hidden="1" x14ac:dyDescent="0.3">
      <c r="A69" s="308"/>
      <c r="B69" s="283"/>
      <c r="C69" s="283"/>
      <c r="D69" s="287"/>
      <c r="E69" s="283"/>
      <c r="F69" s="89">
        <f t="shared" si="0"/>
        <v>0</v>
      </c>
      <c r="G69" s="125" t="s">
        <v>353</v>
      </c>
      <c r="I69" s="125"/>
    </row>
    <row r="70" spans="1:9" s="112" customFormat="1" hidden="1" x14ac:dyDescent="0.3">
      <c r="A70" s="308"/>
      <c r="B70" s="283"/>
      <c r="C70" s="283"/>
      <c r="D70" s="287"/>
      <c r="E70" s="283"/>
      <c r="F70" s="89">
        <f t="shared" si="0"/>
        <v>0</v>
      </c>
      <c r="G70" s="125" t="s">
        <v>353</v>
      </c>
      <c r="I70" s="125"/>
    </row>
    <row r="71" spans="1:9" s="112" customFormat="1" hidden="1" x14ac:dyDescent="0.3">
      <c r="A71" s="308"/>
      <c r="B71" s="283"/>
      <c r="C71" s="283"/>
      <c r="D71" s="287"/>
      <c r="E71" s="283"/>
      <c r="F71" s="89">
        <f t="shared" si="0"/>
        <v>0</v>
      </c>
      <c r="G71" s="125" t="s">
        <v>353</v>
      </c>
      <c r="I71" s="125"/>
    </row>
    <row r="72" spans="1:9" s="112" customFormat="1" hidden="1" x14ac:dyDescent="0.3">
      <c r="A72" s="308"/>
      <c r="B72" s="283"/>
      <c r="C72" s="283"/>
      <c r="D72" s="287"/>
      <c r="E72" s="283"/>
      <c r="F72" s="89">
        <f t="shared" si="0"/>
        <v>0</v>
      </c>
      <c r="G72" s="125" t="s">
        <v>353</v>
      </c>
      <c r="I72" s="125"/>
    </row>
    <row r="73" spans="1:9" s="112" customFormat="1" hidden="1" x14ac:dyDescent="0.3">
      <c r="A73" s="308"/>
      <c r="B73" s="283"/>
      <c r="C73" s="283"/>
      <c r="D73" s="287"/>
      <c r="E73" s="283"/>
      <c r="F73" s="89">
        <f t="shared" si="0"/>
        <v>0</v>
      </c>
      <c r="G73" s="125" t="s">
        <v>353</v>
      </c>
      <c r="I73" s="125"/>
    </row>
    <row r="74" spans="1:9" s="112" customFormat="1" hidden="1" x14ac:dyDescent="0.3">
      <c r="A74" s="308"/>
      <c r="B74" s="283"/>
      <c r="C74" s="283"/>
      <c r="D74" s="287"/>
      <c r="E74" s="283"/>
      <c r="F74" s="89">
        <f t="shared" si="0"/>
        <v>0</v>
      </c>
      <c r="G74" s="125" t="s">
        <v>353</v>
      </c>
      <c r="I74" s="125"/>
    </row>
    <row r="75" spans="1:9" s="112" customFormat="1" hidden="1" x14ac:dyDescent="0.3">
      <c r="A75" s="308"/>
      <c r="B75" s="283"/>
      <c r="C75" s="283"/>
      <c r="D75" s="287"/>
      <c r="E75" s="283"/>
      <c r="F75" s="89">
        <f t="shared" si="0"/>
        <v>0</v>
      </c>
      <c r="G75" s="125" t="s">
        <v>353</v>
      </c>
      <c r="I75" s="125"/>
    </row>
    <row r="76" spans="1:9" s="112" customFormat="1" hidden="1" x14ac:dyDescent="0.3">
      <c r="A76" s="308"/>
      <c r="B76" s="283"/>
      <c r="C76" s="283"/>
      <c r="D76" s="287"/>
      <c r="E76" s="283"/>
      <c r="F76" s="89">
        <f t="shared" si="0"/>
        <v>0</v>
      </c>
      <c r="G76" s="125" t="s">
        <v>353</v>
      </c>
      <c r="I76" s="125"/>
    </row>
    <row r="77" spans="1:9" s="112" customFormat="1" hidden="1" x14ac:dyDescent="0.3">
      <c r="A77" s="308"/>
      <c r="B77" s="283"/>
      <c r="C77" s="283"/>
      <c r="D77" s="287"/>
      <c r="E77" s="283"/>
      <c r="F77" s="89">
        <f t="shared" si="0"/>
        <v>0</v>
      </c>
      <c r="G77" s="125" t="s">
        <v>353</v>
      </c>
      <c r="I77" s="125"/>
    </row>
    <row r="78" spans="1:9" s="112" customFormat="1" hidden="1" x14ac:dyDescent="0.3">
      <c r="A78" s="308"/>
      <c r="B78" s="283"/>
      <c r="C78" s="283"/>
      <c r="D78" s="287"/>
      <c r="E78" s="283"/>
      <c r="F78" s="89">
        <f t="shared" si="0"/>
        <v>0</v>
      </c>
      <c r="G78" s="125" t="s">
        <v>353</v>
      </c>
      <c r="I78" s="125"/>
    </row>
    <row r="79" spans="1:9" s="112" customFormat="1" hidden="1" x14ac:dyDescent="0.3">
      <c r="A79" s="308"/>
      <c r="B79" s="283"/>
      <c r="C79" s="283"/>
      <c r="D79" s="287"/>
      <c r="E79" s="283"/>
      <c r="F79" s="89">
        <f t="shared" si="0"/>
        <v>0</v>
      </c>
      <c r="G79" s="125" t="s">
        <v>353</v>
      </c>
      <c r="I79" s="125"/>
    </row>
    <row r="80" spans="1:9" s="112" customFormat="1" hidden="1" x14ac:dyDescent="0.3">
      <c r="A80" s="308"/>
      <c r="B80" s="283"/>
      <c r="C80" s="283"/>
      <c r="D80" s="287"/>
      <c r="E80" s="283"/>
      <c r="F80" s="89">
        <f t="shared" si="0"/>
        <v>0</v>
      </c>
      <c r="G80" s="125" t="s">
        <v>353</v>
      </c>
      <c r="I80" s="125"/>
    </row>
    <row r="81" spans="1:9" s="112" customFormat="1" hidden="1" x14ac:dyDescent="0.3">
      <c r="A81" s="308"/>
      <c r="B81" s="283"/>
      <c r="C81" s="283"/>
      <c r="D81" s="287"/>
      <c r="E81" s="283"/>
      <c r="F81" s="89">
        <f t="shared" si="0"/>
        <v>0</v>
      </c>
      <c r="G81" s="125" t="s">
        <v>353</v>
      </c>
      <c r="I81" s="125"/>
    </row>
    <row r="82" spans="1:9" s="112" customFormat="1" hidden="1" x14ac:dyDescent="0.3">
      <c r="A82" s="308"/>
      <c r="B82" s="283"/>
      <c r="C82" s="283"/>
      <c r="D82" s="287"/>
      <c r="E82" s="283"/>
      <c r="F82" s="89">
        <f t="shared" si="0"/>
        <v>0</v>
      </c>
      <c r="G82" s="125" t="s">
        <v>353</v>
      </c>
      <c r="I82" s="125"/>
    </row>
    <row r="83" spans="1:9" s="112" customFormat="1" hidden="1" x14ac:dyDescent="0.3">
      <c r="A83" s="308"/>
      <c r="B83" s="283"/>
      <c r="C83" s="283"/>
      <c r="D83" s="287"/>
      <c r="E83" s="283"/>
      <c r="F83" s="89">
        <f t="shared" si="0"/>
        <v>0</v>
      </c>
      <c r="G83" s="125" t="s">
        <v>353</v>
      </c>
      <c r="I83" s="125"/>
    </row>
    <row r="84" spans="1:9" s="112" customFormat="1" hidden="1" x14ac:dyDescent="0.3">
      <c r="A84" s="308"/>
      <c r="B84" s="283"/>
      <c r="C84" s="283"/>
      <c r="D84" s="287"/>
      <c r="E84" s="283"/>
      <c r="F84" s="89">
        <f t="shared" si="0"/>
        <v>0</v>
      </c>
      <c r="G84" s="125" t="s">
        <v>353</v>
      </c>
      <c r="I84" s="125"/>
    </row>
    <row r="85" spans="1:9" s="112" customFormat="1" hidden="1" x14ac:dyDescent="0.3">
      <c r="A85" s="308"/>
      <c r="B85" s="283"/>
      <c r="C85" s="283"/>
      <c r="D85" s="287"/>
      <c r="E85" s="283"/>
      <c r="F85" s="89">
        <f t="shared" si="0"/>
        <v>0</v>
      </c>
      <c r="G85" s="125" t="s">
        <v>353</v>
      </c>
      <c r="I85" s="125"/>
    </row>
    <row r="86" spans="1:9" s="112" customFormat="1" hidden="1" x14ac:dyDescent="0.3">
      <c r="A86" s="308"/>
      <c r="B86" s="283"/>
      <c r="C86" s="283"/>
      <c r="D86" s="287"/>
      <c r="E86" s="283"/>
      <c r="F86" s="89">
        <f t="shared" si="0"/>
        <v>0</v>
      </c>
      <c r="G86" s="125" t="s">
        <v>353</v>
      </c>
      <c r="I86" s="125"/>
    </row>
    <row r="87" spans="1:9" s="112" customFormat="1" hidden="1" x14ac:dyDescent="0.3">
      <c r="A87" s="308"/>
      <c r="B87" s="283"/>
      <c r="C87" s="283"/>
      <c r="D87" s="287"/>
      <c r="E87" s="283"/>
      <c r="F87" s="89">
        <f t="shared" si="0"/>
        <v>0</v>
      </c>
      <c r="G87" s="125" t="s">
        <v>353</v>
      </c>
      <c r="I87" s="125"/>
    </row>
    <row r="88" spans="1:9" s="112" customFormat="1" hidden="1" x14ac:dyDescent="0.3">
      <c r="A88" s="308"/>
      <c r="B88" s="283"/>
      <c r="C88" s="283"/>
      <c r="D88" s="287"/>
      <c r="E88" s="283"/>
      <c r="F88" s="89">
        <f t="shared" si="0"/>
        <v>0</v>
      </c>
      <c r="G88" s="125" t="s">
        <v>353</v>
      </c>
      <c r="I88" s="125"/>
    </row>
    <row r="89" spans="1:9" s="112" customFormat="1" hidden="1" x14ac:dyDescent="0.3">
      <c r="A89" s="308"/>
      <c r="B89" s="283"/>
      <c r="C89" s="283"/>
      <c r="D89" s="287"/>
      <c r="E89" s="283"/>
      <c r="F89" s="89">
        <f t="shared" si="0"/>
        <v>0</v>
      </c>
      <c r="G89" s="125" t="s">
        <v>353</v>
      </c>
      <c r="I89" s="125"/>
    </row>
    <row r="90" spans="1:9" s="112" customFormat="1" hidden="1" x14ac:dyDescent="0.3">
      <c r="A90" s="308"/>
      <c r="B90" s="283"/>
      <c r="C90" s="283"/>
      <c r="D90" s="287"/>
      <c r="E90" s="283"/>
      <c r="F90" s="89">
        <f t="shared" si="0"/>
        <v>0</v>
      </c>
      <c r="G90" s="125" t="s">
        <v>353</v>
      </c>
      <c r="I90" s="125"/>
    </row>
    <row r="91" spans="1:9" s="112" customFormat="1" hidden="1" x14ac:dyDescent="0.3">
      <c r="A91" s="308"/>
      <c r="B91" s="283"/>
      <c r="C91" s="283"/>
      <c r="D91" s="287"/>
      <c r="E91" s="283"/>
      <c r="F91" s="89">
        <f t="shared" si="0"/>
        <v>0</v>
      </c>
      <c r="G91" s="125" t="s">
        <v>353</v>
      </c>
      <c r="I91" s="125"/>
    </row>
    <row r="92" spans="1:9" s="112" customFormat="1" hidden="1" x14ac:dyDescent="0.3">
      <c r="A92" s="308"/>
      <c r="B92" s="283"/>
      <c r="C92" s="283"/>
      <c r="D92" s="287"/>
      <c r="E92" s="283"/>
      <c r="F92" s="89">
        <f t="shared" si="0"/>
        <v>0</v>
      </c>
      <c r="G92" s="125" t="s">
        <v>353</v>
      </c>
      <c r="I92" s="125"/>
    </row>
    <row r="93" spans="1:9" s="112" customFormat="1" hidden="1" x14ac:dyDescent="0.3">
      <c r="A93" s="308"/>
      <c r="B93" s="283"/>
      <c r="C93" s="283"/>
      <c r="D93" s="287"/>
      <c r="E93" s="283"/>
      <c r="F93" s="89">
        <f t="shared" si="0"/>
        <v>0</v>
      </c>
      <c r="G93" s="125" t="s">
        <v>353</v>
      </c>
      <c r="I93" s="125"/>
    </row>
    <row r="94" spans="1:9" s="112" customFormat="1" hidden="1" x14ac:dyDescent="0.3">
      <c r="A94" s="308"/>
      <c r="B94" s="283"/>
      <c r="C94" s="283"/>
      <c r="D94" s="287"/>
      <c r="E94" s="283"/>
      <c r="F94" s="89">
        <f t="shared" si="0"/>
        <v>0</v>
      </c>
      <c r="G94" s="125" t="s">
        <v>353</v>
      </c>
      <c r="I94" s="125"/>
    </row>
    <row r="95" spans="1:9" s="112" customFormat="1" hidden="1" x14ac:dyDescent="0.3">
      <c r="A95" s="308"/>
      <c r="B95" s="283"/>
      <c r="C95" s="283"/>
      <c r="D95" s="287"/>
      <c r="E95" s="283"/>
      <c r="F95" s="89">
        <f t="shared" si="0"/>
        <v>0</v>
      </c>
      <c r="G95" s="125" t="s">
        <v>353</v>
      </c>
      <c r="I95" s="125"/>
    </row>
    <row r="96" spans="1:9" s="112" customFormat="1" hidden="1" x14ac:dyDescent="0.3">
      <c r="A96" s="308"/>
      <c r="B96" s="283"/>
      <c r="C96" s="283"/>
      <c r="D96" s="287"/>
      <c r="E96" s="283"/>
      <c r="F96" s="89">
        <f t="shared" si="0"/>
        <v>0</v>
      </c>
      <c r="G96" s="125" t="s">
        <v>353</v>
      </c>
      <c r="I96" s="125"/>
    </row>
    <row r="97" spans="1:9" s="112" customFormat="1" hidden="1" x14ac:dyDescent="0.3">
      <c r="A97" s="308"/>
      <c r="B97" s="283"/>
      <c r="C97" s="283"/>
      <c r="D97" s="287"/>
      <c r="E97" s="283"/>
      <c r="F97" s="89">
        <f t="shared" si="0"/>
        <v>0</v>
      </c>
      <c r="G97" s="125" t="s">
        <v>353</v>
      </c>
      <c r="I97" s="125"/>
    </row>
    <row r="98" spans="1:9" s="112" customFormat="1" hidden="1" x14ac:dyDescent="0.3">
      <c r="A98" s="308"/>
      <c r="B98" s="283"/>
      <c r="C98" s="283"/>
      <c r="D98" s="287"/>
      <c r="E98" s="283"/>
      <c r="F98" s="89">
        <f t="shared" si="0"/>
        <v>0</v>
      </c>
      <c r="G98" s="125" t="s">
        <v>353</v>
      </c>
      <c r="I98" s="125"/>
    </row>
    <row r="99" spans="1:9" s="112" customFormat="1" hidden="1" x14ac:dyDescent="0.3">
      <c r="A99" s="308"/>
      <c r="B99" s="283"/>
      <c r="C99" s="283"/>
      <c r="D99" s="287"/>
      <c r="E99" s="283"/>
      <c r="F99" s="89">
        <f t="shared" si="0"/>
        <v>0</v>
      </c>
      <c r="G99" s="125" t="s">
        <v>353</v>
      </c>
      <c r="I99" s="125"/>
    </row>
    <row r="100" spans="1:9" s="112" customFormat="1" hidden="1" x14ac:dyDescent="0.3">
      <c r="A100" s="308"/>
      <c r="B100" s="283"/>
      <c r="C100" s="283"/>
      <c r="D100" s="287"/>
      <c r="E100" s="283"/>
      <c r="F100" s="89">
        <f t="shared" si="0"/>
        <v>0</v>
      </c>
      <c r="G100" s="125" t="s">
        <v>353</v>
      </c>
      <c r="I100" s="125"/>
    </row>
    <row r="101" spans="1:9" s="112" customFormat="1" hidden="1" x14ac:dyDescent="0.3">
      <c r="A101" s="308"/>
      <c r="B101" s="283"/>
      <c r="C101" s="283"/>
      <c r="D101" s="287"/>
      <c r="E101" s="283"/>
      <c r="F101" s="89">
        <f t="shared" si="0"/>
        <v>0</v>
      </c>
      <c r="G101" s="125" t="s">
        <v>353</v>
      </c>
      <c r="I101" s="125"/>
    </row>
    <row r="102" spans="1:9" s="112" customFormat="1" hidden="1" x14ac:dyDescent="0.3">
      <c r="A102" s="308"/>
      <c r="B102" s="283"/>
      <c r="C102" s="283"/>
      <c r="D102" s="287"/>
      <c r="E102" s="283"/>
      <c r="F102" s="89">
        <f t="shared" si="0"/>
        <v>0</v>
      </c>
      <c r="G102" s="125" t="s">
        <v>353</v>
      </c>
      <c r="I102" s="125"/>
    </row>
    <row r="103" spans="1:9" s="112" customFormat="1" hidden="1" x14ac:dyDescent="0.3">
      <c r="A103" s="308"/>
      <c r="B103" s="283"/>
      <c r="C103" s="283"/>
      <c r="D103" s="287"/>
      <c r="E103" s="283"/>
      <c r="F103" s="89">
        <f t="shared" si="0"/>
        <v>0</v>
      </c>
      <c r="G103" s="125" t="s">
        <v>353</v>
      </c>
      <c r="I103" s="125"/>
    </row>
    <row r="104" spans="1:9" s="112" customFormat="1" hidden="1" x14ac:dyDescent="0.3">
      <c r="A104" s="308"/>
      <c r="B104" s="283"/>
      <c r="C104" s="283"/>
      <c r="D104" s="287"/>
      <c r="E104" s="283"/>
      <c r="F104" s="89">
        <f t="shared" si="0"/>
        <v>0</v>
      </c>
      <c r="G104" s="125" t="s">
        <v>353</v>
      </c>
      <c r="I104" s="125"/>
    </row>
    <row r="105" spans="1:9" s="112" customFormat="1" hidden="1" x14ac:dyDescent="0.3">
      <c r="A105" s="308"/>
      <c r="B105" s="283"/>
      <c r="C105" s="283"/>
      <c r="D105" s="287"/>
      <c r="E105" s="283"/>
      <c r="F105" s="89">
        <f t="shared" si="0"/>
        <v>0</v>
      </c>
      <c r="G105" s="125" t="s">
        <v>353</v>
      </c>
      <c r="I105" s="125"/>
    </row>
    <row r="106" spans="1:9" s="112" customFormat="1" hidden="1" x14ac:dyDescent="0.3">
      <c r="A106" s="308"/>
      <c r="B106" s="283"/>
      <c r="C106" s="283"/>
      <c r="D106" s="287"/>
      <c r="E106" s="283"/>
      <c r="F106" s="89">
        <f t="shared" si="0"/>
        <v>0</v>
      </c>
      <c r="G106" s="125" t="s">
        <v>353</v>
      </c>
      <c r="I106" s="125"/>
    </row>
    <row r="107" spans="1:9" s="112" customFormat="1" hidden="1" x14ac:dyDescent="0.3">
      <c r="A107" s="308"/>
      <c r="B107" s="283"/>
      <c r="C107" s="283"/>
      <c r="D107" s="287"/>
      <c r="E107" s="283"/>
      <c r="F107" s="89">
        <f t="shared" si="0"/>
        <v>0</v>
      </c>
      <c r="G107" s="125" t="s">
        <v>353</v>
      </c>
      <c r="I107" s="125"/>
    </row>
    <row r="108" spans="1:9" s="112" customFormat="1" hidden="1" x14ac:dyDescent="0.3">
      <c r="A108" s="308"/>
      <c r="B108" s="283"/>
      <c r="C108" s="283"/>
      <c r="D108" s="287"/>
      <c r="E108" s="283"/>
      <c r="F108" s="89">
        <f t="shared" si="0"/>
        <v>0</v>
      </c>
      <c r="G108" s="125" t="s">
        <v>353</v>
      </c>
      <c r="I108" s="125"/>
    </row>
    <row r="109" spans="1:9" s="112" customFormat="1" hidden="1" x14ac:dyDescent="0.3">
      <c r="A109" s="308"/>
      <c r="B109" s="283"/>
      <c r="C109" s="283"/>
      <c r="D109" s="287"/>
      <c r="E109" s="283"/>
      <c r="F109" s="89">
        <f t="shared" si="0"/>
        <v>0</v>
      </c>
      <c r="G109" s="125" t="s">
        <v>353</v>
      </c>
      <c r="I109" s="125"/>
    </row>
    <row r="110" spans="1:9" s="112" customFormat="1" hidden="1" x14ac:dyDescent="0.3">
      <c r="A110" s="308"/>
      <c r="B110" s="283"/>
      <c r="C110" s="283"/>
      <c r="D110" s="287"/>
      <c r="E110" s="283"/>
      <c r="F110" s="89">
        <f t="shared" si="0"/>
        <v>0</v>
      </c>
      <c r="G110" s="125" t="s">
        <v>353</v>
      </c>
      <c r="I110" s="125"/>
    </row>
    <row r="111" spans="1:9" s="112" customFormat="1" hidden="1" x14ac:dyDescent="0.3">
      <c r="A111" s="308"/>
      <c r="B111" s="283"/>
      <c r="C111" s="283"/>
      <c r="D111" s="287"/>
      <c r="E111" s="283"/>
      <c r="F111" s="89">
        <f t="shared" si="0"/>
        <v>0</v>
      </c>
      <c r="G111" s="125" t="s">
        <v>353</v>
      </c>
      <c r="I111" s="125"/>
    </row>
    <row r="112" spans="1:9" s="112" customFormat="1" hidden="1" x14ac:dyDescent="0.3">
      <c r="A112" s="308"/>
      <c r="B112" s="283"/>
      <c r="C112" s="283"/>
      <c r="D112" s="287"/>
      <c r="E112" s="283"/>
      <c r="F112" s="89">
        <f t="shared" si="0"/>
        <v>0</v>
      </c>
      <c r="G112" s="125" t="s">
        <v>353</v>
      </c>
      <c r="I112" s="125"/>
    </row>
    <row r="113" spans="1:9" s="112" customFormat="1" hidden="1" x14ac:dyDescent="0.3">
      <c r="A113" s="308"/>
      <c r="B113" s="283"/>
      <c r="C113" s="283"/>
      <c r="D113" s="287"/>
      <c r="E113" s="283"/>
      <c r="F113" s="89">
        <f t="shared" si="0"/>
        <v>0</v>
      </c>
      <c r="G113" s="125" t="s">
        <v>353</v>
      </c>
      <c r="I113" s="125"/>
    </row>
    <row r="114" spans="1:9" s="112" customFormat="1" hidden="1" x14ac:dyDescent="0.3">
      <c r="A114" s="308"/>
      <c r="B114" s="283"/>
      <c r="C114" s="283"/>
      <c r="D114" s="287"/>
      <c r="E114" s="283"/>
      <c r="F114" s="89">
        <f t="shared" si="0"/>
        <v>0</v>
      </c>
      <c r="G114" s="125" t="s">
        <v>353</v>
      </c>
      <c r="I114" s="125"/>
    </row>
    <row r="115" spans="1:9" s="112" customFormat="1" hidden="1" x14ac:dyDescent="0.3">
      <c r="A115" s="308"/>
      <c r="B115" s="283"/>
      <c r="C115" s="283"/>
      <c r="D115" s="287"/>
      <c r="E115" s="283"/>
      <c r="F115" s="89">
        <f t="shared" si="0"/>
        <v>0</v>
      </c>
      <c r="G115" s="125" t="s">
        <v>353</v>
      </c>
      <c r="I115" s="125"/>
    </row>
    <row r="116" spans="1:9" s="112" customFormat="1" hidden="1" x14ac:dyDescent="0.3">
      <c r="A116" s="308"/>
      <c r="B116" s="283"/>
      <c r="C116" s="283"/>
      <c r="D116" s="287"/>
      <c r="E116" s="283"/>
      <c r="F116" s="89">
        <f t="shared" si="0"/>
        <v>0</v>
      </c>
      <c r="G116" s="125" t="s">
        <v>353</v>
      </c>
      <c r="I116" s="125"/>
    </row>
    <row r="117" spans="1:9" s="112" customFormat="1" hidden="1" x14ac:dyDescent="0.3">
      <c r="A117" s="308"/>
      <c r="B117" s="283"/>
      <c r="C117" s="283"/>
      <c r="D117" s="287"/>
      <c r="E117" s="283"/>
      <c r="F117" s="89">
        <f t="shared" si="0"/>
        <v>0</v>
      </c>
      <c r="G117" s="125" t="s">
        <v>353</v>
      </c>
      <c r="I117" s="125"/>
    </row>
    <row r="118" spans="1:9" s="112" customFormat="1" hidden="1" x14ac:dyDescent="0.3">
      <c r="A118" s="308"/>
      <c r="B118" s="283"/>
      <c r="C118" s="283"/>
      <c r="D118" s="287"/>
      <c r="E118" s="283"/>
      <c r="F118" s="89">
        <f t="shared" si="0"/>
        <v>0</v>
      </c>
      <c r="G118" s="125" t="s">
        <v>353</v>
      </c>
      <c r="I118" s="125"/>
    </row>
    <row r="119" spans="1:9" s="112" customFormat="1" hidden="1" x14ac:dyDescent="0.3">
      <c r="A119" s="308"/>
      <c r="B119" s="283"/>
      <c r="C119" s="283"/>
      <c r="D119" s="287"/>
      <c r="E119" s="283"/>
      <c r="F119" s="89">
        <f t="shared" si="0"/>
        <v>0</v>
      </c>
      <c r="G119" s="125" t="s">
        <v>353</v>
      </c>
      <c r="I119" s="125"/>
    </row>
    <row r="120" spans="1:9" s="112" customFormat="1" hidden="1" x14ac:dyDescent="0.3">
      <c r="A120" s="308"/>
      <c r="B120" s="283"/>
      <c r="C120" s="283"/>
      <c r="D120" s="287"/>
      <c r="E120" s="283"/>
      <c r="F120" s="89">
        <f t="shared" si="0"/>
        <v>0</v>
      </c>
      <c r="G120" s="125" t="s">
        <v>353</v>
      </c>
      <c r="I120" s="125"/>
    </row>
    <row r="121" spans="1:9" s="112" customFormat="1" hidden="1" x14ac:dyDescent="0.3">
      <c r="A121" s="308"/>
      <c r="B121" s="283"/>
      <c r="C121" s="283"/>
      <c r="D121" s="287"/>
      <c r="E121" s="283"/>
      <c r="F121" s="89">
        <f t="shared" si="0"/>
        <v>0</v>
      </c>
      <c r="G121" s="125" t="s">
        <v>353</v>
      </c>
      <c r="I121" s="125"/>
    </row>
    <row r="122" spans="1:9" s="112" customFormat="1" hidden="1" x14ac:dyDescent="0.3">
      <c r="A122" s="308"/>
      <c r="B122" s="283"/>
      <c r="C122" s="283"/>
      <c r="D122" s="287"/>
      <c r="E122" s="283"/>
      <c r="F122" s="89">
        <f t="shared" si="0"/>
        <v>0</v>
      </c>
      <c r="G122" s="125" t="s">
        <v>353</v>
      </c>
      <c r="I122" s="125"/>
    </row>
    <row r="123" spans="1:9" s="112" customFormat="1" hidden="1" x14ac:dyDescent="0.3">
      <c r="A123" s="308"/>
      <c r="B123" s="283"/>
      <c r="C123" s="283"/>
      <c r="D123" s="287"/>
      <c r="E123" s="283"/>
      <c r="F123" s="89">
        <f t="shared" si="0"/>
        <v>0</v>
      </c>
      <c r="G123" s="125" t="s">
        <v>353</v>
      </c>
      <c r="I123" s="125"/>
    </row>
    <row r="124" spans="1:9" s="112" customFormat="1" hidden="1" x14ac:dyDescent="0.3">
      <c r="A124" s="308"/>
      <c r="B124" s="283"/>
      <c r="C124" s="283"/>
      <c r="D124" s="287"/>
      <c r="E124" s="283"/>
      <c r="F124" s="89">
        <f t="shared" si="0"/>
        <v>0</v>
      </c>
      <c r="G124" s="125" t="s">
        <v>353</v>
      </c>
      <c r="I124" s="125"/>
    </row>
    <row r="125" spans="1:9" s="112" customFormat="1" hidden="1" x14ac:dyDescent="0.3">
      <c r="A125" s="308"/>
      <c r="B125" s="283"/>
      <c r="C125" s="283"/>
      <c r="D125" s="287"/>
      <c r="E125" s="283"/>
      <c r="F125" s="89">
        <f t="shared" si="0"/>
        <v>0</v>
      </c>
      <c r="G125" s="125" t="s">
        <v>353</v>
      </c>
      <c r="I125" s="125"/>
    </row>
    <row r="126" spans="1:9" s="112" customFormat="1" hidden="1" x14ac:dyDescent="0.3">
      <c r="A126" s="308"/>
      <c r="B126" s="283"/>
      <c r="C126" s="283"/>
      <c r="D126" s="287"/>
      <c r="E126" s="283"/>
      <c r="F126" s="89">
        <f t="shared" si="0"/>
        <v>0</v>
      </c>
      <c r="G126" s="125" t="s">
        <v>353</v>
      </c>
      <c r="I126" s="125"/>
    </row>
    <row r="127" spans="1:9" s="112" customFormat="1" hidden="1" x14ac:dyDescent="0.3">
      <c r="A127" s="308"/>
      <c r="B127" s="283"/>
      <c r="C127" s="283"/>
      <c r="D127" s="287"/>
      <c r="E127" s="283"/>
      <c r="F127" s="89">
        <f t="shared" si="0"/>
        <v>0</v>
      </c>
      <c r="G127" s="125" t="s">
        <v>353</v>
      </c>
      <c r="I127" s="125"/>
    </row>
    <row r="128" spans="1:9" s="112" customFormat="1" hidden="1" x14ac:dyDescent="0.3">
      <c r="A128" s="308"/>
      <c r="B128" s="283"/>
      <c r="C128" s="283"/>
      <c r="D128" s="287"/>
      <c r="E128" s="283"/>
      <c r="F128" s="89">
        <f t="shared" si="0"/>
        <v>0</v>
      </c>
      <c r="G128" s="125" t="s">
        <v>353</v>
      </c>
      <c r="I128" s="125"/>
    </row>
    <row r="129" spans="1:9" s="112" customFormat="1" hidden="1" x14ac:dyDescent="0.3">
      <c r="A129" s="308"/>
      <c r="B129" s="283"/>
      <c r="C129" s="283"/>
      <c r="D129" s="287"/>
      <c r="E129" s="283"/>
      <c r="F129" s="89">
        <f t="shared" si="0"/>
        <v>0</v>
      </c>
      <c r="G129" s="125" t="s">
        <v>353</v>
      </c>
      <c r="I129" s="125"/>
    </row>
    <row r="130" spans="1:9" s="112" customFormat="1" hidden="1" x14ac:dyDescent="0.3">
      <c r="A130" s="308"/>
      <c r="B130" s="283"/>
      <c r="C130" s="283"/>
      <c r="D130" s="287"/>
      <c r="E130" s="283"/>
      <c r="F130" s="89">
        <f t="shared" si="0"/>
        <v>0</v>
      </c>
      <c r="G130" s="125" t="s">
        <v>353</v>
      </c>
      <c r="I130" s="125"/>
    </row>
    <row r="131" spans="1:9" s="112" customFormat="1" hidden="1" x14ac:dyDescent="0.3">
      <c r="A131" s="308"/>
      <c r="B131" s="283"/>
      <c r="C131" s="283"/>
      <c r="D131" s="287"/>
      <c r="E131" s="283"/>
      <c r="F131" s="89">
        <f t="shared" si="0"/>
        <v>0</v>
      </c>
      <c r="G131" s="125" t="s">
        <v>353</v>
      </c>
      <c r="I131" s="125"/>
    </row>
    <row r="132" spans="1:9" s="112" customFormat="1" hidden="1" x14ac:dyDescent="0.3">
      <c r="A132" s="308"/>
      <c r="B132" s="283"/>
      <c r="C132" s="283"/>
      <c r="D132" s="287"/>
      <c r="E132" s="283"/>
      <c r="F132" s="89">
        <f t="shared" si="0"/>
        <v>0</v>
      </c>
      <c r="G132" s="125" t="s">
        <v>353</v>
      </c>
      <c r="I132" s="125"/>
    </row>
    <row r="133" spans="1:9" s="112" customFormat="1" hidden="1" x14ac:dyDescent="0.3">
      <c r="A133" s="308"/>
      <c r="B133" s="283"/>
      <c r="C133" s="283"/>
      <c r="D133" s="287"/>
      <c r="E133" s="283"/>
      <c r="F133" s="89">
        <f t="shared" si="0"/>
        <v>0</v>
      </c>
      <c r="G133" s="125" t="s">
        <v>353</v>
      </c>
      <c r="I133" s="125"/>
    </row>
    <row r="134" spans="1:9" s="112" customFormat="1" hidden="1" x14ac:dyDescent="0.3">
      <c r="A134" s="308"/>
      <c r="B134" s="283"/>
      <c r="C134" s="283"/>
      <c r="D134" s="287"/>
      <c r="E134" s="283"/>
      <c r="F134" s="89">
        <f t="shared" si="0"/>
        <v>0</v>
      </c>
      <c r="G134" s="125" t="s">
        <v>353</v>
      </c>
      <c r="I134" s="125"/>
    </row>
    <row r="135" spans="1:9" s="112" customFormat="1" x14ac:dyDescent="0.3">
      <c r="A135" s="308" t="s">
        <v>64</v>
      </c>
      <c r="B135" s="283">
        <v>3</v>
      </c>
      <c r="C135" s="283" t="s">
        <v>325</v>
      </c>
      <c r="D135" s="287">
        <f t="shared" ref="D135:D140" ca="1" si="2">RAND()*400000</f>
        <v>295889.55368194618</v>
      </c>
      <c r="E135" s="283">
        <v>7</v>
      </c>
      <c r="F135" s="315">
        <f ca="1">ROUND(+B135*D135*E135,2)</f>
        <v>6213680.6299999999</v>
      </c>
      <c r="G135" s="125" t="s">
        <v>353</v>
      </c>
      <c r="I135" s="125"/>
    </row>
    <row r="136" spans="1:9" s="112" customFormat="1" x14ac:dyDescent="0.3">
      <c r="A136" s="307"/>
      <c r="B136" s="100"/>
      <c r="C136" s="100"/>
      <c r="D136" s="147"/>
      <c r="E136" s="220" t="s">
        <v>42</v>
      </c>
      <c r="F136" s="328">
        <f ca="1">ROUND(SUBTOTAL(109,F6:F135),2)</f>
        <v>24022718.75</v>
      </c>
      <c r="G136" s="125" t="s">
        <v>353</v>
      </c>
      <c r="I136" s="128" t="s">
        <v>357</v>
      </c>
    </row>
    <row r="137" spans="1:9" s="112" customFormat="1" x14ac:dyDescent="0.3">
      <c r="A137" s="307"/>
      <c r="B137" s="100"/>
      <c r="C137" s="100"/>
      <c r="D137" s="147"/>
      <c r="E137" s="100"/>
      <c r="F137" s="316"/>
      <c r="G137" s="125" t="s">
        <v>354</v>
      </c>
    </row>
    <row r="138" spans="1:9" s="112" customFormat="1" x14ac:dyDescent="0.3">
      <c r="A138" s="308" t="s">
        <v>332</v>
      </c>
      <c r="B138" s="283">
        <v>3</v>
      </c>
      <c r="C138" s="283" t="s">
        <v>325</v>
      </c>
      <c r="D138" s="287">
        <f t="shared" ca="1" si="2"/>
        <v>173660.95787090837</v>
      </c>
      <c r="E138" s="283">
        <v>7</v>
      </c>
      <c r="F138" s="89">
        <f ca="1">ROUND(+B138*D138*E138,2)</f>
        <v>3646880.12</v>
      </c>
      <c r="G138" s="125" t="s">
        <v>354</v>
      </c>
    </row>
    <row r="139" spans="1:9" s="112" customFormat="1" x14ac:dyDescent="0.3">
      <c r="A139" s="308" t="s">
        <v>362</v>
      </c>
      <c r="B139" s="283">
        <v>3</v>
      </c>
      <c r="C139" s="283" t="s">
        <v>325</v>
      </c>
      <c r="D139" s="287">
        <f t="shared" ca="1" si="2"/>
        <v>286753.41207169404</v>
      </c>
      <c r="E139" s="283">
        <v>7</v>
      </c>
      <c r="F139" s="89">
        <f t="shared" ref="F139:F266" ca="1" si="3">ROUND(+B139*D139*E139,2)</f>
        <v>6021821.6500000004</v>
      </c>
      <c r="G139" s="125" t="s">
        <v>354</v>
      </c>
      <c r="I139" s="125"/>
    </row>
    <row r="140" spans="1:9" s="112" customFormat="1" x14ac:dyDescent="0.3">
      <c r="A140" s="308" t="s">
        <v>363</v>
      </c>
      <c r="B140" s="283">
        <v>3</v>
      </c>
      <c r="C140" s="283" t="s">
        <v>325</v>
      </c>
      <c r="D140" s="287">
        <f t="shared" ca="1" si="2"/>
        <v>340873.76236335101</v>
      </c>
      <c r="E140" s="283">
        <v>7</v>
      </c>
      <c r="F140" s="89">
        <f t="shared" ca="1" si="3"/>
        <v>7158349.0099999998</v>
      </c>
      <c r="G140" s="125" t="s">
        <v>354</v>
      </c>
      <c r="I140" s="125"/>
    </row>
    <row r="141" spans="1:9" s="112" customFormat="1" hidden="1" x14ac:dyDescent="0.3">
      <c r="A141" s="308"/>
      <c r="B141" s="283"/>
      <c r="C141" s="283"/>
      <c r="D141" s="287"/>
      <c r="E141" s="283"/>
      <c r="F141" s="89">
        <f t="shared" si="3"/>
        <v>0</v>
      </c>
      <c r="G141" s="125" t="s">
        <v>354</v>
      </c>
      <c r="I141" s="125"/>
    </row>
    <row r="142" spans="1:9" s="112" customFormat="1" hidden="1" x14ac:dyDescent="0.3">
      <c r="A142" s="308"/>
      <c r="B142" s="283"/>
      <c r="C142" s="283"/>
      <c r="D142" s="287"/>
      <c r="E142" s="283"/>
      <c r="F142" s="89">
        <f t="shared" si="3"/>
        <v>0</v>
      </c>
      <c r="G142" s="125" t="s">
        <v>354</v>
      </c>
      <c r="I142" s="125"/>
    </row>
    <row r="143" spans="1:9" s="112" customFormat="1" hidden="1" x14ac:dyDescent="0.3">
      <c r="A143" s="308"/>
      <c r="B143" s="283"/>
      <c r="C143" s="283"/>
      <c r="D143" s="287"/>
      <c r="E143" s="283"/>
      <c r="F143" s="89">
        <f t="shared" si="3"/>
        <v>0</v>
      </c>
      <c r="G143" s="125" t="s">
        <v>354</v>
      </c>
      <c r="I143" s="125"/>
    </row>
    <row r="144" spans="1:9" s="112" customFormat="1" hidden="1" x14ac:dyDescent="0.3">
      <c r="A144" s="308"/>
      <c r="B144" s="283"/>
      <c r="C144" s="283"/>
      <c r="D144" s="287"/>
      <c r="E144" s="283"/>
      <c r="F144" s="89">
        <f t="shared" si="3"/>
        <v>0</v>
      </c>
      <c r="G144" s="125" t="s">
        <v>354</v>
      </c>
      <c r="I144" s="125"/>
    </row>
    <row r="145" spans="1:9" s="112" customFormat="1" hidden="1" x14ac:dyDescent="0.3">
      <c r="A145" s="308"/>
      <c r="B145" s="283"/>
      <c r="C145" s="283"/>
      <c r="D145" s="287"/>
      <c r="E145" s="283"/>
      <c r="F145" s="89">
        <f t="shared" si="3"/>
        <v>0</v>
      </c>
      <c r="G145" s="125" t="s">
        <v>354</v>
      </c>
      <c r="I145" s="125"/>
    </row>
    <row r="146" spans="1:9" s="112" customFormat="1" hidden="1" x14ac:dyDescent="0.3">
      <c r="A146" s="308"/>
      <c r="B146" s="283"/>
      <c r="C146" s="283"/>
      <c r="D146" s="287"/>
      <c r="E146" s="283"/>
      <c r="F146" s="89">
        <f t="shared" si="3"/>
        <v>0</v>
      </c>
      <c r="G146" s="125" t="s">
        <v>354</v>
      </c>
      <c r="I146" s="125"/>
    </row>
    <row r="147" spans="1:9" s="112" customFormat="1" hidden="1" x14ac:dyDescent="0.3">
      <c r="A147" s="308"/>
      <c r="B147" s="283"/>
      <c r="C147" s="283"/>
      <c r="D147" s="287"/>
      <c r="E147" s="283"/>
      <c r="F147" s="89">
        <f t="shared" si="3"/>
        <v>0</v>
      </c>
      <c r="G147" s="125" t="s">
        <v>354</v>
      </c>
      <c r="I147" s="125"/>
    </row>
    <row r="148" spans="1:9" s="112" customFormat="1" hidden="1" x14ac:dyDescent="0.3">
      <c r="A148" s="308"/>
      <c r="B148" s="283"/>
      <c r="C148" s="283"/>
      <c r="D148" s="287"/>
      <c r="E148" s="283"/>
      <c r="F148" s="89">
        <f t="shared" si="3"/>
        <v>0</v>
      </c>
      <c r="G148" s="125" t="s">
        <v>354</v>
      </c>
      <c r="I148" s="125"/>
    </row>
    <row r="149" spans="1:9" s="112" customFormat="1" hidden="1" x14ac:dyDescent="0.3">
      <c r="A149" s="308"/>
      <c r="B149" s="283"/>
      <c r="C149" s="283"/>
      <c r="D149" s="287"/>
      <c r="E149" s="283"/>
      <c r="F149" s="89">
        <f t="shared" si="3"/>
        <v>0</v>
      </c>
      <c r="G149" s="125" t="s">
        <v>354</v>
      </c>
      <c r="I149" s="125"/>
    </row>
    <row r="150" spans="1:9" s="112" customFormat="1" hidden="1" x14ac:dyDescent="0.3">
      <c r="A150" s="308"/>
      <c r="B150" s="283"/>
      <c r="C150" s="283"/>
      <c r="D150" s="287"/>
      <c r="E150" s="283"/>
      <c r="F150" s="89">
        <f t="shared" si="3"/>
        <v>0</v>
      </c>
      <c r="G150" s="125" t="s">
        <v>354</v>
      </c>
      <c r="I150" s="125"/>
    </row>
    <row r="151" spans="1:9" s="112" customFormat="1" hidden="1" x14ac:dyDescent="0.3">
      <c r="A151" s="308"/>
      <c r="B151" s="283"/>
      <c r="C151" s="283"/>
      <c r="D151" s="287"/>
      <c r="E151" s="283"/>
      <c r="F151" s="89">
        <f t="shared" si="3"/>
        <v>0</v>
      </c>
      <c r="G151" s="125" t="s">
        <v>354</v>
      </c>
      <c r="I151" s="125"/>
    </row>
    <row r="152" spans="1:9" s="112" customFormat="1" hidden="1" x14ac:dyDescent="0.3">
      <c r="A152" s="308"/>
      <c r="B152" s="283"/>
      <c r="C152" s="283"/>
      <c r="D152" s="287"/>
      <c r="E152" s="283"/>
      <c r="F152" s="89">
        <f t="shared" si="3"/>
        <v>0</v>
      </c>
      <c r="G152" s="125" t="s">
        <v>354</v>
      </c>
      <c r="I152" s="125"/>
    </row>
    <row r="153" spans="1:9" s="112" customFormat="1" hidden="1" x14ac:dyDescent="0.3">
      <c r="A153" s="308"/>
      <c r="B153" s="283"/>
      <c r="C153" s="283"/>
      <c r="D153" s="287"/>
      <c r="E153" s="283"/>
      <c r="F153" s="89">
        <f t="shared" si="3"/>
        <v>0</v>
      </c>
      <c r="G153" s="125" t="s">
        <v>354</v>
      </c>
      <c r="I153" s="125"/>
    </row>
    <row r="154" spans="1:9" s="112" customFormat="1" hidden="1" x14ac:dyDescent="0.3">
      <c r="A154" s="308"/>
      <c r="B154" s="283"/>
      <c r="C154" s="283"/>
      <c r="D154" s="287"/>
      <c r="E154" s="283"/>
      <c r="F154" s="89">
        <f t="shared" si="3"/>
        <v>0</v>
      </c>
      <c r="G154" s="125" t="s">
        <v>354</v>
      </c>
      <c r="I154" s="125"/>
    </row>
    <row r="155" spans="1:9" s="112" customFormat="1" hidden="1" x14ac:dyDescent="0.3">
      <c r="A155" s="308"/>
      <c r="B155" s="283"/>
      <c r="C155" s="283"/>
      <c r="D155" s="287"/>
      <c r="E155" s="283"/>
      <c r="F155" s="89">
        <f t="shared" si="3"/>
        <v>0</v>
      </c>
      <c r="G155" s="125" t="s">
        <v>354</v>
      </c>
      <c r="I155" s="125"/>
    </row>
    <row r="156" spans="1:9" s="112" customFormat="1" hidden="1" x14ac:dyDescent="0.3">
      <c r="A156" s="308"/>
      <c r="B156" s="283"/>
      <c r="C156" s="283"/>
      <c r="D156" s="287"/>
      <c r="E156" s="283"/>
      <c r="F156" s="89">
        <f t="shared" si="3"/>
        <v>0</v>
      </c>
      <c r="G156" s="125" t="s">
        <v>354</v>
      </c>
      <c r="I156" s="125"/>
    </row>
    <row r="157" spans="1:9" s="112" customFormat="1" hidden="1" x14ac:dyDescent="0.3">
      <c r="A157" s="308"/>
      <c r="B157" s="283"/>
      <c r="C157" s="283"/>
      <c r="D157" s="287"/>
      <c r="E157" s="283"/>
      <c r="F157" s="89">
        <f t="shared" si="3"/>
        <v>0</v>
      </c>
      <c r="G157" s="125" t="s">
        <v>354</v>
      </c>
      <c r="I157" s="125"/>
    </row>
    <row r="158" spans="1:9" s="112" customFormat="1" hidden="1" x14ac:dyDescent="0.3">
      <c r="A158" s="308"/>
      <c r="B158" s="283"/>
      <c r="C158" s="283"/>
      <c r="D158" s="287"/>
      <c r="E158" s="283"/>
      <c r="F158" s="89">
        <f t="shared" si="3"/>
        <v>0</v>
      </c>
      <c r="G158" s="125" t="s">
        <v>354</v>
      </c>
      <c r="I158" s="125"/>
    </row>
    <row r="159" spans="1:9" s="112" customFormat="1" hidden="1" x14ac:dyDescent="0.3">
      <c r="A159" s="308"/>
      <c r="B159" s="283"/>
      <c r="C159" s="283"/>
      <c r="D159" s="287"/>
      <c r="E159" s="283"/>
      <c r="F159" s="89">
        <f t="shared" si="3"/>
        <v>0</v>
      </c>
      <c r="G159" s="125" t="s">
        <v>354</v>
      </c>
      <c r="I159" s="125"/>
    </row>
    <row r="160" spans="1:9" s="112" customFormat="1" hidden="1" x14ac:dyDescent="0.3">
      <c r="A160" s="308"/>
      <c r="B160" s="283"/>
      <c r="C160" s="283"/>
      <c r="D160" s="287"/>
      <c r="E160" s="283"/>
      <c r="F160" s="89">
        <f t="shared" si="3"/>
        <v>0</v>
      </c>
      <c r="G160" s="125" t="s">
        <v>354</v>
      </c>
      <c r="I160" s="125"/>
    </row>
    <row r="161" spans="1:9" s="112" customFormat="1" hidden="1" x14ac:dyDescent="0.3">
      <c r="A161" s="308"/>
      <c r="B161" s="283"/>
      <c r="C161" s="283"/>
      <c r="D161" s="287"/>
      <c r="E161" s="283"/>
      <c r="F161" s="89">
        <f t="shared" si="3"/>
        <v>0</v>
      </c>
      <c r="G161" s="125" t="s">
        <v>354</v>
      </c>
      <c r="I161" s="125"/>
    </row>
    <row r="162" spans="1:9" s="112" customFormat="1" hidden="1" x14ac:dyDescent="0.3">
      <c r="A162" s="308"/>
      <c r="B162" s="283"/>
      <c r="C162" s="283"/>
      <c r="D162" s="287"/>
      <c r="E162" s="283"/>
      <c r="F162" s="89">
        <f t="shared" si="3"/>
        <v>0</v>
      </c>
      <c r="G162" s="125" t="s">
        <v>354</v>
      </c>
      <c r="I162" s="125"/>
    </row>
    <row r="163" spans="1:9" s="112" customFormat="1" hidden="1" x14ac:dyDescent="0.3">
      <c r="A163" s="308"/>
      <c r="B163" s="283"/>
      <c r="C163" s="283"/>
      <c r="D163" s="287"/>
      <c r="E163" s="283"/>
      <c r="F163" s="89">
        <f t="shared" si="3"/>
        <v>0</v>
      </c>
      <c r="G163" s="125" t="s">
        <v>354</v>
      </c>
      <c r="I163" s="125"/>
    </row>
    <row r="164" spans="1:9" s="112" customFormat="1" hidden="1" x14ac:dyDescent="0.3">
      <c r="A164" s="308"/>
      <c r="B164" s="283"/>
      <c r="C164" s="283"/>
      <c r="D164" s="287"/>
      <c r="E164" s="283"/>
      <c r="F164" s="89">
        <f t="shared" si="3"/>
        <v>0</v>
      </c>
      <c r="G164" s="125" t="s">
        <v>354</v>
      </c>
      <c r="I164" s="125"/>
    </row>
    <row r="165" spans="1:9" s="112" customFormat="1" hidden="1" x14ac:dyDescent="0.3">
      <c r="A165" s="308"/>
      <c r="B165" s="283"/>
      <c r="C165" s="283"/>
      <c r="D165" s="287"/>
      <c r="E165" s="283"/>
      <c r="F165" s="89">
        <f t="shared" si="3"/>
        <v>0</v>
      </c>
      <c r="G165" s="125" t="s">
        <v>354</v>
      </c>
      <c r="I165" s="125"/>
    </row>
    <row r="166" spans="1:9" s="112" customFormat="1" hidden="1" x14ac:dyDescent="0.3">
      <c r="A166" s="308"/>
      <c r="B166" s="283"/>
      <c r="C166" s="283"/>
      <c r="D166" s="287"/>
      <c r="E166" s="283"/>
      <c r="F166" s="89">
        <f t="shared" si="3"/>
        <v>0</v>
      </c>
      <c r="G166" s="125" t="s">
        <v>354</v>
      </c>
      <c r="I166" s="125"/>
    </row>
    <row r="167" spans="1:9" s="112" customFormat="1" hidden="1" x14ac:dyDescent="0.3">
      <c r="A167" s="308"/>
      <c r="B167" s="283"/>
      <c r="C167" s="283"/>
      <c r="D167" s="287"/>
      <c r="E167" s="283"/>
      <c r="F167" s="89">
        <f t="shared" si="3"/>
        <v>0</v>
      </c>
      <c r="G167" s="125" t="s">
        <v>354</v>
      </c>
      <c r="I167" s="125"/>
    </row>
    <row r="168" spans="1:9" s="112" customFormat="1" hidden="1" x14ac:dyDescent="0.3">
      <c r="A168" s="308"/>
      <c r="B168" s="283"/>
      <c r="C168" s="283"/>
      <c r="D168" s="287"/>
      <c r="E168" s="283"/>
      <c r="F168" s="89">
        <f t="shared" si="3"/>
        <v>0</v>
      </c>
      <c r="G168" s="125" t="s">
        <v>354</v>
      </c>
      <c r="I168" s="125"/>
    </row>
    <row r="169" spans="1:9" s="112" customFormat="1" hidden="1" x14ac:dyDescent="0.3">
      <c r="A169" s="308"/>
      <c r="B169" s="283"/>
      <c r="C169" s="283"/>
      <c r="D169" s="287"/>
      <c r="E169" s="283"/>
      <c r="F169" s="89">
        <f t="shared" si="3"/>
        <v>0</v>
      </c>
      <c r="G169" s="125" t="s">
        <v>354</v>
      </c>
      <c r="I169" s="125"/>
    </row>
    <row r="170" spans="1:9" s="112" customFormat="1" hidden="1" x14ac:dyDescent="0.3">
      <c r="A170" s="308"/>
      <c r="B170" s="283"/>
      <c r="C170" s="283"/>
      <c r="D170" s="287"/>
      <c r="E170" s="283"/>
      <c r="F170" s="89">
        <f t="shared" si="3"/>
        <v>0</v>
      </c>
      <c r="G170" s="125" t="s">
        <v>354</v>
      </c>
      <c r="I170" s="125"/>
    </row>
    <row r="171" spans="1:9" s="112" customFormat="1" hidden="1" x14ac:dyDescent="0.3">
      <c r="A171" s="308"/>
      <c r="B171" s="283"/>
      <c r="C171" s="283"/>
      <c r="D171" s="287"/>
      <c r="E171" s="283"/>
      <c r="F171" s="89">
        <f t="shared" si="3"/>
        <v>0</v>
      </c>
      <c r="G171" s="125" t="s">
        <v>354</v>
      </c>
      <c r="I171" s="125"/>
    </row>
    <row r="172" spans="1:9" s="112" customFormat="1" hidden="1" x14ac:dyDescent="0.3">
      <c r="A172" s="308"/>
      <c r="B172" s="283"/>
      <c r="C172" s="283"/>
      <c r="D172" s="287"/>
      <c r="E172" s="283"/>
      <c r="F172" s="89">
        <f t="shared" si="3"/>
        <v>0</v>
      </c>
      <c r="G172" s="125" t="s">
        <v>354</v>
      </c>
      <c r="I172" s="125"/>
    </row>
    <row r="173" spans="1:9" s="112" customFormat="1" hidden="1" x14ac:dyDescent="0.3">
      <c r="A173" s="308"/>
      <c r="B173" s="283"/>
      <c r="C173" s="283"/>
      <c r="D173" s="287"/>
      <c r="E173" s="283"/>
      <c r="F173" s="89">
        <f t="shared" si="3"/>
        <v>0</v>
      </c>
      <c r="G173" s="125" t="s">
        <v>354</v>
      </c>
      <c r="I173" s="125"/>
    </row>
    <row r="174" spans="1:9" s="112" customFormat="1" hidden="1" x14ac:dyDescent="0.3">
      <c r="A174" s="308"/>
      <c r="B174" s="283"/>
      <c r="C174" s="283"/>
      <c r="D174" s="287"/>
      <c r="E174" s="283"/>
      <c r="F174" s="89">
        <f t="shared" si="3"/>
        <v>0</v>
      </c>
      <c r="G174" s="125" t="s">
        <v>354</v>
      </c>
      <c r="I174" s="125"/>
    </row>
    <row r="175" spans="1:9" s="112" customFormat="1" hidden="1" x14ac:dyDescent="0.3">
      <c r="A175" s="308"/>
      <c r="B175" s="283"/>
      <c r="C175" s="283"/>
      <c r="D175" s="287"/>
      <c r="E175" s="283"/>
      <c r="F175" s="89">
        <f t="shared" si="3"/>
        <v>0</v>
      </c>
      <c r="G175" s="125" t="s">
        <v>354</v>
      </c>
      <c r="I175" s="125"/>
    </row>
    <row r="176" spans="1:9" s="112" customFormat="1" hidden="1" x14ac:dyDescent="0.3">
      <c r="A176" s="308"/>
      <c r="B176" s="283"/>
      <c r="C176" s="283"/>
      <c r="D176" s="287"/>
      <c r="E176" s="283"/>
      <c r="F176" s="89">
        <f t="shared" si="3"/>
        <v>0</v>
      </c>
      <c r="G176" s="125" t="s">
        <v>354</v>
      </c>
      <c r="I176" s="125"/>
    </row>
    <row r="177" spans="1:9" s="112" customFormat="1" hidden="1" x14ac:dyDescent="0.3">
      <c r="A177" s="308"/>
      <c r="B177" s="283"/>
      <c r="C177" s="283"/>
      <c r="D177" s="287"/>
      <c r="E177" s="283"/>
      <c r="F177" s="89">
        <f t="shared" si="3"/>
        <v>0</v>
      </c>
      <c r="G177" s="125" t="s">
        <v>354</v>
      </c>
      <c r="I177" s="125"/>
    </row>
    <row r="178" spans="1:9" s="112" customFormat="1" hidden="1" x14ac:dyDescent="0.3">
      <c r="A178" s="308"/>
      <c r="B178" s="283"/>
      <c r="C178" s="283"/>
      <c r="D178" s="287"/>
      <c r="E178" s="283"/>
      <c r="F178" s="89">
        <f t="shared" si="3"/>
        <v>0</v>
      </c>
      <c r="G178" s="125" t="s">
        <v>354</v>
      </c>
      <c r="I178" s="125"/>
    </row>
    <row r="179" spans="1:9" s="112" customFormat="1" hidden="1" x14ac:dyDescent="0.3">
      <c r="A179" s="308"/>
      <c r="B179" s="283"/>
      <c r="C179" s="283"/>
      <c r="D179" s="287"/>
      <c r="E179" s="283"/>
      <c r="F179" s="89">
        <f t="shared" si="3"/>
        <v>0</v>
      </c>
      <c r="G179" s="125" t="s">
        <v>354</v>
      </c>
      <c r="I179" s="125"/>
    </row>
    <row r="180" spans="1:9" s="112" customFormat="1" hidden="1" x14ac:dyDescent="0.3">
      <c r="A180" s="308"/>
      <c r="B180" s="283"/>
      <c r="C180" s="283"/>
      <c r="D180" s="287"/>
      <c r="E180" s="283"/>
      <c r="F180" s="89">
        <f t="shared" si="3"/>
        <v>0</v>
      </c>
      <c r="G180" s="125" t="s">
        <v>354</v>
      </c>
      <c r="I180" s="125"/>
    </row>
    <row r="181" spans="1:9" s="112" customFormat="1" hidden="1" x14ac:dyDescent="0.3">
      <c r="A181" s="308"/>
      <c r="B181" s="283"/>
      <c r="C181" s="283"/>
      <c r="D181" s="287"/>
      <c r="E181" s="283"/>
      <c r="F181" s="89">
        <f t="shared" si="3"/>
        <v>0</v>
      </c>
      <c r="G181" s="125" t="s">
        <v>354</v>
      </c>
      <c r="I181" s="125"/>
    </row>
    <row r="182" spans="1:9" s="112" customFormat="1" hidden="1" x14ac:dyDescent="0.3">
      <c r="A182" s="308"/>
      <c r="B182" s="283"/>
      <c r="C182" s="283"/>
      <c r="D182" s="287"/>
      <c r="E182" s="283"/>
      <c r="F182" s="89">
        <f t="shared" si="3"/>
        <v>0</v>
      </c>
      <c r="G182" s="125" t="s">
        <v>354</v>
      </c>
      <c r="I182" s="125"/>
    </row>
    <row r="183" spans="1:9" s="112" customFormat="1" hidden="1" x14ac:dyDescent="0.3">
      <c r="A183" s="308"/>
      <c r="B183" s="283"/>
      <c r="C183" s="283"/>
      <c r="D183" s="287"/>
      <c r="E183" s="283"/>
      <c r="F183" s="89">
        <f t="shared" si="3"/>
        <v>0</v>
      </c>
      <c r="G183" s="125" t="s">
        <v>354</v>
      </c>
      <c r="I183" s="125"/>
    </row>
    <row r="184" spans="1:9" s="112" customFormat="1" hidden="1" x14ac:dyDescent="0.3">
      <c r="A184" s="308"/>
      <c r="B184" s="283"/>
      <c r="C184" s="283"/>
      <c r="D184" s="287"/>
      <c r="E184" s="283"/>
      <c r="F184" s="89">
        <f t="shared" si="3"/>
        <v>0</v>
      </c>
      <c r="G184" s="125" t="s">
        <v>354</v>
      </c>
      <c r="I184" s="125"/>
    </row>
    <row r="185" spans="1:9" s="112" customFormat="1" hidden="1" x14ac:dyDescent="0.3">
      <c r="A185" s="308"/>
      <c r="B185" s="283"/>
      <c r="C185" s="283"/>
      <c r="D185" s="287"/>
      <c r="E185" s="283"/>
      <c r="F185" s="89">
        <f t="shared" si="3"/>
        <v>0</v>
      </c>
      <c r="G185" s="125" t="s">
        <v>354</v>
      </c>
      <c r="I185" s="125"/>
    </row>
    <row r="186" spans="1:9" s="112" customFormat="1" hidden="1" x14ac:dyDescent="0.3">
      <c r="A186" s="308"/>
      <c r="B186" s="283"/>
      <c r="C186" s="283"/>
      <c r="D186" s="287"/>
      <c r="E186" s="283"/>
      <c r="F186" s="89">
        <f t="shared" si="3"/>
        <v>0</v>
      </c>
      <c r="G186" s="125" t="s">
        <v>354</v>
      </c>
      <c r="I186" s="125"/>
    </row>
    <row r="187" spans="1:9" s="112" customFormat="1" hidden="1" x14ac:dyDescent="0.3">
      <c r="A187" s="308"/>
      <c r="B187" s="283"/>
      <c r="C187" s="283"/>
      <c r="D187" s="287"/>
      <c r="E187" s="283"/>
      <c r="F187" s="89">
        <f t="shared" si="3"/>
        <v>0</v>
      </c>
      <c r="G187" s="125" t="s">
        <v>354</v>
      </c>
      <c r="I187" s="125"/>
    </row>
    <row r="188" spans="1:9" s="112" customFormat="1" hidden="1" x14ac:dyDescent="0.3">
      <c r="A188" s="308"/>
      <c r="B188" s="283"/>
      <c r="C188" s="283"/>
      <c r="D188" s="287"/>
      <c r="E188" s="283"/>
      <c r="F188" s="89">
        <f t="shared" si="3"/>
        <v>0</v>
      </c>
      <c r="G188" s="125" t="s">
        <v>354</v>
      </c>
      <c r="I188" s="125"/>
    </row>
    <row r="189" spans="1:9" s="112" customFormat="1" hidden="1" x14ac:dyDescent="0.3">
      <c r="A189" s="308"/>
      <c r="B189" s="283"/>
      <c r="C189" s="283"/>
      <c r="D189" s="287"/>
      <c r="E189" s="283"/>
      <c r="F189" s="89">
        <f t="shared" si="3"/>
        <v>0</v>
      </c>
      <c r="G189" s="125" t="s">
        <v>354</v>
      </c>
      <c r="I189" s="125"/>
    </row>
    <row r="190" spans="1:9" s="112" customFormat="1" hidden="1" x14ac:dyDescent="0.3">
      <c r="A190" s="308"/>
      <c r="B190" s="283"/>
      <c r="C190" s="283"/>
      <c r="D190" s="287"/>
      <c r="E190" s="283"/>
      <c r="F190" s="89">
        <f t="shared" si="3"/>
        <v>0</v>
      </c>
      <c r="G190" s="125" t="s">
        <v>354</v>
      </c>
      <c r="I190" s="125"/>
    </row>
    <row r="191" spans="1:9" s="112" customFormat="1" hidden="1" x14ac:dyDescent="0.3">
      <c r="A191" s="308"/>
      <c r="B191" s="283"/>
      <c r="C191" s="283"/>
      <c r="D191" s="287"/>
      <c r="E191" s="283"/>
      <c r="F191" s="89">
        <f t="shared" si="3"/>
        <v>0</v>
      </c>
      <c r="G191" s="125" t="s">
        <v>354</v>
      </c>
      <c r="I191" s="125"/>
    </row>
    <row r="192" spans="1:9" s="112" customFormat="1" hidden="1" x14ac:dyDescent="0.3">
      <c r="A192" s="308"/>
      <c r="B192" s="283"/>
      <c r="C192" s="283"/>
      <c r="D192" s="287"/>
      <c r="E192" s="283"/>
      <c r="F192" s="89">
        <f t="shared" si="3"/>
        <v>0</v>
      </c>
      <c r="G192" s="125" t="s">
        <v>354</v>
      </c>
      <c r="I192" s="125"/>
    </row>
    <row r="193" spans="1:9" s="112" customFormat="1" hidden="1" x14ac:dyDescent="0.3">
      <c r="A193" s="308"/>
      <c r="B193" s="283"/>
      <c r="C193" s="283"/>
      <c r="D193" s="287"/>
      <c r="E193" s="283"/>
      <c r="F193" s="89">
        <f t="shared" si="3"/>
        <v>0</v>
      </c>
      <c r="G193" s="125" t="s">
        <v>354</v>
      </c>
      <c r="I193" s="125"/>
    </row>
    <row r="194" spans="1:9" s="112" customFormat="1" hidden="1" x14ac:dyDescent="0.3">
      <c r="A194" s="308"/>
      <c r="B194" s="283"/>
      <c r="C194" s="283"/>
      <c r="D194" s="287"/>
      <c r="E194" s="283"/>
      <c r="F194" s="89">
        <f t="shared" si="3"/>
        <v>0</v>
      </c>
      <c r="G194" s="125" t="s">
        <v>354</v>
      </c>
      <c r="I194" s="125"/>
    </row>
    <row r="195" spans="1:9" s="112" customFormat="1" hidden="1" x14ac:dyDescent="0.3">
      <c r="A195" s="308"/>
      <c r="B195" s="283"/>
      <c r="C195" s="283"/>
      <c r="D195" s="287"/>
      <c r="E195" s="283"/>
      <c r="F195" s="89">
        <f t="shared" si="3"/>
        <v>0</v>
      </c>
      <c r="G195" s="125" t="s">
        <v>354</v>
      </c>
      <c r="I195" s="125"/>
    </row>
    <row r="196" spans="1:9" s="112" customFormat="1" hidden="1" x14ac:dyDescent="0.3">
      <c r="A196" s="308"/>
      <c r="B196" s="283"/>
      <c r="C196" s="283"/>
      <c r="D196" s="287"/>
      <c r="E196" s="283"/>
      <c r="F196" s="89">
        <f t="shared" si="3"/>
        <v>0</v>
      </c>
      <c r="G196" s="125" t="s">
        <v>354</v>
      </c>
      <c r="I196" s="125"/>
    </row>
    <row r="197" spans="1:9" s="112" customFormat="1" hidden="1" x14ac:dyDescent="0.3">
      <c r="A197" s="308"/>
      <c r="B197" s="283"/>
      <c r="C197" s="283"/>
      <c r="D197" s="287"/>
      <c r="E197" s="283"/>
      <c r="F197" s="89">
        <f t="shared" si="3"/>
        <v>0</v>
      </c>
      <c r="G197" s="125" t="s">
        <v>354</v>
      </c>
      <c r="I197" s="125"/>
    </row>
    <row r="198" spans="1:9" s="112" customFormat="1" hidden="1" x14ac:dyDescent="0.3">
      <c r="A198" s="308"/>
      <c r="B198" s="283"/>
      <c r="C198" s="283"/>
      <c r="D198" s="287"/>
      <c r="E198" s="283"/>
      <c r="F198" s="89">
        <f t="shared" si="3"/>
        <v>0</v>
      </c>
      <c r="G198" s="125" t="s">
        <v>354</v>
      </c>
      <c r="I198" s="125"/>
    </row>
    <row r="199" spans="1:9" s="112" customFormat="1" hidden="1" x14ac:dyDescent="0.3">
      <c r="A199" s="308"/>
      <c r="B199" s="283"/>
      <c r="C199" s="283"/>
      <c r="D199" s="287"/>
      <c r="E199" s="283"/>
      <c r="F199" s="89">
        <f t="shared" si="3"/>
        <v>0</v>
      </c>
      <c r="G199" s="125" t="s">
        <v>354</v>
      </c>
      <c r="I199" s="125"/>
    </row>
    <row r="200" spans="1:9" s="112" customFormat="1" hidden="1" x14ac:dyDescent="0.3">
      <c r="A200" s="308"/>
      <c r="B200" s="283"/>
      <c r="C200" s="283"/>
      <c r="D200" s="287"/>
      <c r="E200" s="283"/>
      <c r="F200" s="89">
        <f t="shared" si="3"/>
        <v>0</v>
      </c>
      <c r="G200" s="125" t="s">
        <v>354</v>
      </c>
      <c r="I200" s="125"/>
    </row>
    <row r="201" spans="1:9" s="112" customFormat="1" hidden="1" x14ac:dyDescent="0.3">
      <c r="A201" s="308"/>
      <c r="B201" s="283"/>
      <c r="C201" s="283"/>
      <c r="D201" s="287"/>
      <c r="E201" s="283"/>
      <c r="F201" s="89">
        <f t="shared" si="3"/>
        <v>0</v>
      </c>
      <c r="G201" s="125" t="s">
        <v>354</v>
      </c>
      <c r="I201" s="125"/>
    </row>
    <row r="202" spans="1:9" s="112" customFormat="1" hidden="1" x14ac:dyDescent="0.3">
      <c r="A202" s="308"/>
      <c r="B202" s="283"/>
      <c r="C202" s="283"/>
      <c r="D202" s="287"/>
      <c r="E202" s="283"/>
      <c r="F202" s="89">
        <f t="shared" si="3"/>
        <v>0</v>
      </c>
      <c r="G202" s="125" t="s">
        <v>354</v>
      </c>
      <c r="I202" s="125"/>
    </row>
    <row r="203" spans="1:9" s="112" customFormat="1" hidden="1" x14ac:dyDescent="0.3">
      <c r="A203" s="308"/>
      <c r="B203" s="283"/>
      <c r="C203" s="283"/>
      <c r="D203" s="287"/>
      <c r="E203" s="283"/>
      <c r="F203" s="89">
        <f t="shared" si="3"/>
        <v>0</v>
      </c>
      <c r="G203" s="125" t="s">
        <v>354</v>
      </c>
      <c r="I203" s="125"/>
    </row>
    <row r="204" spans="1:9" s="112" customFormat="1" hidden="1" x14ac:dyDescent="0.3">
      <c r="A204" s="308"/>
      <c r="B204" s="283"/>
      <c r="C204" s="283"/>
      <c r="D204" s="287"/>
      <c r="E204" s="283"/>
      <c r="F204" s="89">
        <f t="shared" si="3"/>
        <v>0</v>
      </c>
      <c r="G204" s="125" t="s">
        <v>354</v>
      </c>
      <c r="I204" s="125"/>
    </row>
    <row r="205" spans="1:9" s="112" customFormat="1" hidden="1" x14ac:dyDescent="0.3">
      <c r="A205" s="308"/>
      <c r="B205" s="283"/>
      <c r="C205" s="283"/>
      <c r="D205" s="287"/>
      <c r="E205" s="283"/>
      <c r="F205" s="89">
        <f t="shared" si="3"/>
        <v>0</v>
      </c>
      <c r="G205" s="125" t="s">
        <v>354</v>
      </c>
      <c r="I205" s="125"/>
    </row>
    <row r="206" spans="1:9" s="112" customFormat="1" hidden="1" x14ac:dyDescent="0.3">
      <c r="A206" s="308"/>
      <c r="B206" s="283"/>
      <c r="C206" s="283"/>
      <c r="D206" s="287"/>
      <c r="E206" s="283"/>
      <c r="F206" s="89">
        <f t="shared" si="3"/>
        <v>0</v>
      </c>
      <c r="G206" s="125" t="s">
        <v>354</v>
      </c>
      <c r="I206" s="125"/>
    </row>
    <row r="207" spans="1:9" s="112" customFormat="1" hidden="1" x14ac:dyDescent="0.3">
      <c r="A207" s="308"/>
      <c r="B207" s="283"/>
      <c r="C207" s="283"/>
      <c r="D207" s="287"/>
      <c r="E207" s="283"/>
      <c r="F207" s="89">
        <f t="shared" si="3"/>
        <v>0</v>
      </c>
      <c r="G207" s="125" t="s">
        <v>354</v>
      </c>
      <c r="I207" s="125"/>
    </row>
    <row r="208" spans="1:9" s="112" customFormat="1" hidden="1" x14ac:dyDescent="0.3">
      <c r="A208" s="308"/>
      <c r="B208" s="283"/>
      <c r="C208" s="283"/>
      <c r="D208" s="287"/>
      <c r="E208" s="283"/>
      <c r="F208" s="89">
        <f t="shared" si="3"/>
        <v>0</v>
      </c>
      <c r="G208" s="125" t="s">
        <v>354</v>
      </c>
      <c r="I208" s="125"/>
    </row>
    <row r="209" spans="1:9" s="112" customFormat="1" hidden="1" x14ac:dyDescent="0.3">
      <c r="A209" s="308"/>
      <c r="B209" s="283"/>
      <c r="C209" s="283"/>
      <c r="D209" s="287"/>
      <c r="E209" s="283"/>
      <c r="F209" s="89">
        <f t="shared" si="3"/>
        <v>0</v>
      </c>
      <c r="G209" s="125" t="s">
        <v>354</v>
      </c>
      <c r="I209" s="125"/>
    </row>
    <row r="210" spans="1:9" s="112" customFormat="1" hidden="1" x14ac:dyDescent="0.3">
      <c r="A210" s="308"/>
      <c r="B210" s="283"/>
      <c r="C210" s="283"/>
      <c r="D210" s="287"/>
      <c r="E210" s="283"/>
      <c r="F210" s="89">
        <f t="shared" si="3"/>
        <v>0</v>
      </c>
      <c r="G210" s="125" t="s">
        <v>354</v>
      </c>
      <c r="I210" s="125"/>
    </row>
    <row r="211" spans="1:9" s="112" customFormat="1" hidden="1" x14ac:dyDescent="0.3">
      <c r="A211" s="308"/>
      <c r="B211" s="283"/>
      <c r="C211" s="283"/>
      <c r="D211" s="287"/>
      <c r="E211" s="283"/>
      <c r="F211" s="89">
        <f t="shared" si="3"/>
        <v>0</v>
      </c>
      <c r="G211" s="125" t="s">
        <v>354</v>
      </c>
      <c r="I211" s="125"/>
    </row>
    <row r="212" spans="1:9" s="112" customFormat="1" hidden="1" x14ac:dyDescent="0.3">
      <c r="A212" s="308"/>
      <c r="B212" s="283"/>
      <c r="C212" s="283"/>
      <c r="D212" s="287"/>
      <c r="E212" s="283"/>
      <c r="F212" s="89">
        <f t="shared" si="3"/>
        <v>0</v>
      </c>
      <c r="G212" s="125" t="s">
        <v>354</v>
      </c>
      <c r="I212" s="125"/>
    </row>
    <row r="213" spans="1:9" s="112" customFormat="1" hidden="1" x14ac:dyDescent="0.3">
      <c r="A213" s="308"/>
      <c r="B213" s="283"/>
      <c r="C213" s="283"/>
      <c r="D213" s="287"/>
      <c r="E213" s="283"/>
      <c r="F213" s="89">
        <f t="shared" si="3"/>
        <v>0</v>
      </c>
      <c r="G213" s="125" t="s">
        <v>354</v>
      </c>
      <c r="I213" s="125"/>
    </row>
    <row r="214" spans="1:9" s="112" customFormat="1" hidden="1" x14ac:dyDescent="0.3">
      <c r="A214" s="308"/>
      <c r="B214" s="283"/>
      <c r="C214" s="283"/>
      <c r="D214" s="287"/>
      <c r="E214" s="283"/>
      <c r="F214" s="89">
        <f t="shared" si="3"/>
        <v>0</v>
      </c>
      <c r="G214" s="125" t="s">
        <v>354</v>
      </c>
      <c r="I214" s="125"/>
    </row>
    <row r="215" spans="1:9" s="112" customFormat="1" hidden="1" x14ac:dyDescent="0.3">
      <c r="A215" s="308"/>
      <c r="B215" s="283"/>
      <c r="C215" s="283"/>
      <c r="D215" s="287"/>
      <c r="E215" s="283"/>
      <c r="F215" s="89">
        <f t="shared" si="3"/>
        <v>0</v>
      </c>
      <c r="G215" s="125" t="s">
        <v>354</v>
      </c>
      <c r="I215" s="125"/>
    </row>
    <row r="216" spans="1:9" s="112" customFormat="1" hidden="1" x14ac:dyDescent="0.3">
      <c r="A216" s="308"/>
      <c r="B216" s="283"/>
      <c r="C216" s="283"/>
      <c r="D216" s="287"/>
      <c r="E216" s="283"/>
      <c r="F216" s="89">
        <f t="shared" si="3"/>
        <v>0</v>
      </c>
      <c r="G216" s="125" t="s">
        <v>354</v>
      </c>
      <c r="I216" s="125"/>
    </row>
    <row r="217" spans="1:9" s="112" customFormat="1" hidden="1" x14ac:dyDescent="0.3">
      <c r="A217" s="308"/>
      <c r="B217" s="283"/>
      <c r="C217" s="283"/>
      <c r="D217" s="287"/>
      <c r="E217" s="283"/>
      <c r="F217" s="89">
        <f t="shared" si="3"/>
        <v>0</v>
      </c>
      <c r="G217" s="125" t="s">
        <v>354</v>
      </c>
      <c r="I217" s="125"/>
    </row>
    <row r="218" spans="1:9" s="112" customFormat="1" hidden="1" x14ac:dyDescent="0.3">
      <c r="A218" s="308"/>
      <c r="B218" s="283"/>
      <c r="C218" s="283"/>
      <c r="D218" s="287"/>
      <c r="E218" s="283"/>
      <c r="F218" s="89">
        <f t="shared" si="3"/>
        <v>0</v>
      </c>
      <c r="G218" s="125" t="s">
        <v>354</v>
      </c>
      <c r="I218" s="125"/>
    </row>
    <row r="219" spans="1:9" s="112" customFormat="1" hidden="1" x14ac:dyDescent="0.3">
      <c r="A219" s="308"/>
      <c r="B219" s="283"/>
      <c r="C219" s="283"/>
      <c r="D219" s="287"/>
      <c r="E219" s="283"/>
      <c r="F219" s="89">
        <f t="shared" si="3"/>
        <v>0</v>
      </c>
      <c r="G219" s="125" t="s">
        <v>354</v>
      </c>
      <c r="I219" s="125"/>
    </row>
    <row r="220" spans="1:9" s="112" customFormat="1" hidden="1" x14ac:dyDescent="0.3">
      <c r="A220" s="308"/>
      <c r="B220" s="283"/>
      <c r="C220" s="283"/>
      <c r="D220" s="287"/>
      <c r="E220" s="283"/>
      <c r="F220" s="89">
        <f t="shared" si="3"/>
        <v>0</v>
      </c>
      <c r="G220" s="125" t="s">
        <v>354</v>
      </c>
      <c r="I220" s="125"/>
    </row>
    <row r="221" spans="1:9" s="112" customFormat="1" hidden="1" x14ac:dyDescent="0.3">
      <c r="A221" s="308"/>
      <c r="B221" s="283"/>
      <c r="C221" s="283"/>
      <c r="D221" s="287"/>
      <c r="E221" s="283"/>
      <c r="F221" s="89">
        <f t="shared" si="3"/>
        <v>0</v>
      </c>
      <c r="G221" s="125" t="s">
        <v>354</v>
      </c>
      <c r="I221" s="125"/>
    </row>
    <row r="222" spans="1:9" s="112" customFormat="1" hidden="1" x14ac:dyDescent="0.3">
      <c r="A222" s="308"/>
      <c r="B222" s="283"/>
      <c r="C222" s="283"/>
      <c r="D222" s="287"/>
      <c r="E222" s="283"/>
      <c r="F222" s="89">
        <f t="shared" si="3"/>
        <v>0</v>
      </c>
      <c r="G222" s="125" t="s">
        <v>354</v>
      </c>
      <c r="I222" s="125"/>
    </row>
    <row r="223" spans="1:9" s="112" customFormat="1" hidden="1" x14ac:dyDescent="0.3">
      <c r="A223" s="308"/>
      <c r="B223" s="283"/>
      <c r="C223" s="283"/>
      <c r="D223" s="287"/>
      <c r="E223" s="283"/>
      <c r="F223" s="89">
        <f t="shared" si="3"/>
        <v>0</v>
      </c>
      <c r="G223" s="125" t="s">
        <v>354</v>
      </c>
      <c r="I223" s="125"/>
    </row>
    <row r="224" spans="1:9" s="112" customFormat="1" hidden="1" x14ac:dyDescent="0.3">
      <c r="A224" s="308"/>
      <c r="B224" s="283"/>
      <c r="C224" s="283"/>
      <c r="D224" s="287"/>
      <c r="E224" s="283"/>
      <c r="F224" s="89">
        <f t="shared" si="3"/>
        <v>0</v>
      </c>
      <c r="G224" s="125" t="s">
        <v>354</v>
      </c>
      <c r="I224" s="125"/>
    </row>
    <row r="225" spans="1:9" s="112" customFormat="1" hidden="1" x14ac:dyDescent="0.3">
      <c r="A225" s="308"/>
      <c r="B225" s="283"/>
      <c r="C225" s="283"/>
      <c r="D225" s="287"/>
      <c r="E225" s="283"/>
      <c r="F225" s="89">
        <f t="shared" si="3"/>
        <v>0</v>
      </c>
      <c r="G225" s="125" t="s">
        <v>354</v>
      </c>
      <c r="I225" s="125"/>
    </row>
    <row r="226" spans="1:9" s="112" customFormat="1" hidden="1" x14ac:dyDescent="0.3">
      <c r="A226" s="308"/>
      <c r="B226" s="283"/>
      <c r="C226" s="283"/>
      <c r="D226" s="287"/>
      <c r="E226" s="283"/>
      <c r="F226" s="89">
        <f t="shared" si="3"/>
        <v>0</v>
      </c>
      <c r="G226" s="125" t="s">
        <v>354</v>
      </c>
      <c r="I226" s="125"/>
    </row>
    <row r="227" spans="1:9" s="112" customFormat="1" hidden="1" x14ac:dyDescent="0.3">
      <c r="A227" s="308"/>
      <c r="B227" s="283"/>
      <c r="C227" s="283"/>
      <c r="D227" s="287"/>
      <c r="E227" s="283"/>
      <c r="F227" s="89">
        <f t="shared" si="3"/>
        <v>0</v>
      </c>
      <c r="G227" s="125" t="s">
        <v>354</v>
      </c>
      <c r="I227" s="125"/>
    </row>
    <row r="228" spans="1:9" s="112" customFormat="1" hidden="1" x14ac:dyDescent="0.3">
      <c r="A228" s="308"/>
      <c r="B228" s="283"/>
      <c r="C228" s="283"/>
      <c r="D228" s="287"/>
      <c r="E228" s="283"/>
      <c r="F228" s="89">
        <f t="shared" si="3"/>
        <v>0</v>
      </c>
      <c r="G228" s="125" t="s">
        <v>354</v>
      </c>
      <c r="I228" s="125"/>
    </row>
    <row r="229" spans="1:9" s="112" customFormat="1" hidden="1" x14ac:dyDescent="0.3">
      <c r="A229" s="308"/>
      <c r="B229" s="283"/>
      <c r="C229" s="283"/>
      <c r="D229" s="287"/>
      <c r="E229" s="283"/>
      <c r="F229" s="89">
        <f t="shared" si="3"/>
        <v>0</v>
      </c>
      <c r="G229" s="125" t="s">
        <v>354</v>
      </c>
      <c r="I229" s="125"/>
    </row>
    <row r="230" spans="1:9" s="112" customFormat="1" hidden="1" x14ac:dyDescent="0.3">
      <c r="A230" s="308"/>
      <c r="B230" s="283"/>
      <c r="C230" s="283"/>
      <c r="D230" s="287"/>
      <c r="E230" s="283"/>
      <c r="F230" s="89">
        <f t="shared" si="3"/>
        <v>0</v>
      </c>
      <c r="G230" s="125" t="s">
        <v>354</v>
      </c>
      <c r="I230" s="125"/>
    </row>
    <row r="231" spans="1:9" s="112" customFormat="1" hidden="1" x14ac:dyDescent="0.3">
      <c r="A231" s="308"/>
      <c r="B231" s="283"/>
      <c r="C231" s="283"/>
      <c r="D231" s="287"/>
      <c r="E231" s="283"/>
      <c r="F231" s="89">
        <f t="shared" si="3"/>
        <v>0</v>
      </c>
      <c r="G231" s="125" t="s">
        <v>354</v>
      </c>
      <c r="I231" s="125"/>
    </row>
    <row r="232" spans="1:9" s="112" customFormat="1" hidden="1" x14ac:dyDescent="0.3">
      <c r="A232" s="308"/>
      <c r="B232" s="283"/>
      <c r="C232" s="283"/>
      <c r="D232" s="287"/>
      <c r="E232" s="283"/>
      <c r="F232" s="89">
        <f t="shared" si="3"/>
        <v>0</v>
      </c>
      <c r="G232" s="125" t="s">
        <v>354</v>
      </c>
      <c r="I232" s="125"/>
    </row>
    <row r="233" spans="1:9" s="112" customFormat="1" hidden="1" x14ac:dyDescent="0.3">
      <c r="A233" s="308"/>
      <c r="B233" s="283"/>
      <c r="C233" s="283"/>
      <c r="D233" s="287"/>
      <c r="E233" s="283"/>
      <c r="F233" s="89">
        <f t="shared" si="3"/>
        <v>0</v>
      </c>
      <c r="G233" s="125" t="s">
        <v>354</v>
      </c>
      <c r="I233" s="125"/>
    </row>
    <row r="234" spans="1:9" s="112" customFormat="1" hidden="1" x14ac:dyDescent="0.3">
      <c r="A234" s="308"/>
      <c r="B234" s="283"/>
      <c r="C234" s="283"/>
      <c r="D234" s="287"/>
      <c r="E234" s="283"/>
      <c r="F234" s="89">
        <f t="shared" si="3"/>
        <v>0</v>
      </c>
      <c r="G234" s="125" t="s">
        <v>354</v>
      </c>
      <c r="I234" s="125"/>
    </row>
    <row r="235" spans="1:9" s="112" customFormat="1" hidden="1" x14ac:dyDescent="0.3">
      <c r="A235" s="308"/>
      <c r="B235" s="283"/>
      <c r="C235" s="283"/>
      <c r="D235" s="287"/>
      <c r="E235" s="283"/>
      <c r="F235" s="89">
        <f t="shared" si="3"/>
        <v>0</v>
      </c>
      <c r="G235" s="125" t="s">
        <v>354</v>
      </c>
      <c r="I235" s="125"/>
    </row>
    <row r="236" spans="1:9" s="112" customFormat="1" hidden="1" x14ac:dyDescent="0.3">
      <c r="A236" s="308"/>
      <c r="B236" s="283"/>
      <c r="C236" s="283"/>
      <c r="D236" s="287"/>
      <c r="E236" s="283"/>
      <c r="F236" s="89">
        <f t="shared" si="3"/>
        <v>0</v>
      </c>
      <c r="G236" s="125" t="s">
        <v>354</v>
      </c>
      <c r="I236" s="125"/>
    </row>
    <row r="237" spans="1:9" s="112" customFormat="1" hidden="1" x14ac:dyDescent="0.3">
      <c r="A237" s="308"/>
      <c r="B237" s="283"/>
      <c r="C237" s="283"/>
      <c r="D237" s="287"/>
      <c r="E237" s="283"/>
      <c r="F237" s="89">
        <f t="shared" si="3"/>
        <v>0</v>
      </c>
      <c r="G237" s="125" t="s">
        <v>354</v>
      </c>
      <c r="I237" s="125"/>
    </row>
    <row r="238" spans="1:9" s="112" customFormat="1" hidden="1" x14ac:dyDescent="0.3">
      <c r="A238" s="308"/>
      <c r="B238" s="283"/>
      <c r="C238" s="283"/>
      <c r="D238" s="287"/>
      <c r="E238" s="283"/>
      <c r="F238" s="89">
        <f t="shared" si="3"/>
        <v>0</v>
      </c>
      <c r="G238" s="125" t="s">
        <v>354</v>
      </c>
      <c r="I238" s="125"/>
    </row>
    <row r="239" spans="1:9" s="112" customFormat="1" hidden="1" x14ac:dyDescent="0.3">
      <c r="A239" s="308"/>
      <c r="B239" s="283"/>
      <c r="C239" s="283"/>
      <c r="D239" s="287"/>
      <c r="E239" s="283"/>
      <c r="F239" s="89">
        <f t="shared" si="3"/>
        <v>0</v>
      </c>
      <c r="G239" s="125" t="s">
        <v>354</v>
      </c>
      <c r="I239" s="125"/>
    </row>
    <row r="240" spans="1:9" s="112" customFormat="1" hidden="1" x14ac:dyDescent="0.3">
      <c r="A240" s="308"/>
      <c r="B240" s="283"/>
      <c r="C240" s="283"/>
      <c r="D240" s="287"/>
      <c r="E240" s="283"/>
      <c r="F240" s="89">
        <f t="shared" si="3"/>
        <v>0</v>
      </c>
      <c r="G240" s="125" t="s">
        <v>354</v>
      </c>
      <c r="I240" s="125"/>
    </row>
    <row r="241" spans="1:9" s="112" customFormat="1" hidden="1" x14ac:dyDescent="0.3">
      <c r="A241" s="308"/>
      <c r="B241" s="283"/>
      <c r="C241" s="283"/>
      <c r="D241" s="287"/>
      <c r="E241" s="283"/>
      <c r="F241" s="89">
        <f t="shared" si="3"/>
        <v>0</v>
      </c>
      <c r="G241" s="125" t="s">
        <v>354</v>
      </c>
      <c r="I241" s="125"/>
    </row>
    <row r="242" spans="1:9" s="112" customFormat="1" hidden="1" x14ac:dyDescent="0.3">
      <c r="A242" s="308"/>
      <c r="B242" s="283"/>
      <c r="C242" s="283"/>
      <c r="D242" s="287"/>
      <c r="E242" s="283"/>
      <c r="F242" s="89">
        <f t="shared" si="3"/>
        <v>0</v>
      </c>
      <c r="G242" s="125" t="s">
        <v>354</v>
      </c>
      <c r="I242" s="125"/>
    </row>
    <row r="243" spans="1:9" s="112" customFormat="1" hidden="1" x14ac:dyDescent="0.3">
      <c r="A243" s="308"/>
      <c r="B243" s="283"/>
      <c r="C243" s="283"/>
      <c r="D243" s="287"/>
      <c r="E243" s="283"/>
      <c r="F243" s="89">
        <f t="shared" si="3"/>
        <v>0</v>
      </c>
      <c r="G243" s="125" t="s">
        <v>354</v>
      </c>
      <c r="I243" s="125"/>
    </row>
    <row r="244" spans="1:9" s="112" customFormat="1" hidden="1" x14ac:dyDescent="0.3">
      <c r="A244" s="308"/>
      <c r="B244" s="283"/>
      <c r="C244" s="283"/>
      <c r="D244" s="287"/>
      <c r="E244" s="283"/>
      <c r="F244" s="89">
        <f t="shared" si="3"/>
        <v>0</v>
      </c>
      <c r="G244" s="125" t="s">
        <v>354</v>
      </c>
      <c r="I244" s="125"/>
    </row>
    <row r="245" spans="1:9" s="112" customFormat="1" hidden="1" x14ac:dyDescent="0.3">
      <c r="A245" s="308"/>
      <c r="B245" s="283"/>
      <c r="C245" s="283"/>
      <c r="D245" s="287"/>
      <c r="E245" s="283"/>
      <c r="F245" s="89">
        <f t="shared" si="3"/>
        <v>0</v>
      </c>
      <c r="G245" s="125" t="s">
        <v>354</v>
      </c>
      <c r="I245" s="125"/>
    </row>
    <row r="246" spans="1:9" s="112" customFormat="1" hidden="1" x14ac:dyDescent="0.3">
      <c r="A246" s="308"/>
      <c r="B246" s="283"/>
      <c r="C246" s="283"/>
      <c r="D246" s="287"/>
      <c r="E246" s="283"/>
      <c r="F246" s="89">
        <f t="shared" si="3"/>
        <v>0</v>
      </c>
      <c r="G246" s="125" t="s">
        <v>354</v>
      </c>
      <c r="I246" s="125"/>
    </row>
    <row r="247" spans="1:9" s="112" customFormat="1" hidden="1" x14ac:dyDescent="0.3">
      <c r="A247" s="308"/>
      <c r="B247" s="283"/>
      <c r="C247" s="283"/>
      <c r="D247" s="287"/>
      <c r="E247" s="283"/>
      <c r="F247" s="89">
        <f t="shared" si="3"/>
        <v>0</v>
      </c>
      <c r="G247" s="125" t="s">
        <v>354</v>
      </c>
      <c r="I247" s="125"/>
    </row>
    <row r="248" spans="1:9" s="112" customFormat="1" hidden="1" x14ac:dyDescent="0.3">
      <c r="A248" s="308"/>
      <c r="B248" s="283"/>
      <c r="C248" s="283"/>
      <c r="D248" s="287"/>
      <c r="E248" s="283"/>
      <c r="F248" s="89">
        <f t="shared" si="3"/>
        <v>0</v>
      </c>
      <c r="G248" s="125" t="s">
        <v>354</v>
      </c>
      <c r="I248" s="125"/>
    </row>
    <row r="249" spans="1:9" s="112" customFormat="1" hidden="1" x14ac:dyDescent="0.3">
      <c r="A249" s="308"/>
      <c r="B249" s="283"/>
      <c r="C249" s="283"/>
      <c r="D249" s="287"/>
      <c r="E249" s="283"/>
      <c r="F249" s="89">
        <f t="shared" si="3"/>
        <v>0</v>
      </c>
      <c r="G249" s="125" t="s">
        <v>354</v>
      </c>
      <c r="I249" s="125"/>
    </row>
    <row r="250" spans="1:9" s="112" customFormat="1" hidden="1" x14ac:dyDescent="0.3">
      <c r="A250" s="308"/>
      <c r="B250" s="283"/>
      <c r="C250" s="283"/>
      <c r="D250" s="287"/>
      <c r="E250" s="283"/>
      <c r="F250" s="89">
        <f t="shared" si="3"/>
        <v>0</v>
      </c>
      <c r="G250" s="125" t="s">
        <v>354</v>
      </c>
      <c r="I250" s="125"/>
    </row>
    <row r="251" spans="1:9" s="112" customFormat="1" hidden="1" x14ac:dyDescent="0.3">
      <c r="A251" s="308"/>
      <c r="B251" s="283"/>
      <c r="C251" s="283"/>
      <c r="D251" s="287"/>
      <c r="E251" s="283"/>
      <c r="F251" s="89">
        <f t="shared" si="3"/>
        <v>0</v>
      </c>
      <c r="G251" s="125" t="s">
        <v>354</v>
      </c>
      <c r="I251" s="125"/>
    </row>
    <row r="252" spans="1:9" s="112" customFormat="1" hidden="1" x14ac:dyDescent="0.3">
      <c r="A252" s="308"/>
      <c r="B252" s="283"/>
      <c r="C252" s="283"/>
      <c r="D252" s="287"/>
      <c r="E252" s="283"/>
      <c r="F252" s="89">
        <f t="shared" si="3"/>
        <v>0</v>
      </c>
      <c r="G252" s="125" t="s">
        <v>354</v>
      </c>
      <c r="I252" s="125"/>
    </row>
    <row r="253" spans="1:9" s="112" customFormat="1" hidden="1" x14ac:dyDescent="0.3">
      <c r="A253" s="308"/>
      <c r="B253" s="283"/>
      <c r="C253" s="283"/>
      <c r="D253" s="287"/>
      <c r="E253" s="283"/>
      <c r="F253" s="89">
        <f t="shared" si="3"/>
        <v>0</v>
      </c>
      <c r="G253" s="125" t="s">
        <v>354</v>
      </c>
      <c r="I253" s="125"/>
    </row>
    <row r="254" spans="1:9" s="112" customFormat="1" hidden="1" x14ac:dyDescent="0.3">
      <c r="A254" s="308"/>
      <c r="B254" s="283"/>
      <c r="C254" s="283"/>
      <c r="D254" s="287"/>
      <c r="E254" s="283"/>
      <c r="F254" s="89">
        <f t="shared" si="3"/>
        <v>0</v>
      </c>
      <c r="G254" s="125" t="s">
        <v>354</v>
      </c>
      <c r="I254" s="125"/>
    </row>
    <row r="255" spans="1:9" s="112" customFormat="1" hidden="1" x14ac:dyDescent="0.3">
      <c r="A255" s="308"/>
      <c r="B255" s="283"/>
      <c r="C255" s="283"/>
      <c r="D255" s="287"/>
      <c r="E255" s="283"/>
      <c r="F255" s="89">
        <f t="shared" si="3"/>
        <v>0</v>
      </c>
      <c r="G255" s="125" t="s">
        <v>354</v>
      </c>
      <c r="I255" s="125"/>
    </row>
    <row r="256" spans="1:9" s="112" customFormat="1" hidden="1" x14ac:dyDescent="0.3">
      <c r="A256" s="308"/>
      <c r="B256" s="283"/>
      <c r="C256" s="283"/>
      <c r="D256" s="287"/>
      <c r="E256" s="283"/>
      <c r="F256" s="89">
        <f t="shared" si="3"/>
        <v>0</v>
      </c>
      <c r="G256" s="125" t="s">
        <v>354</v>
      </c>
      <c r="I256" s="125"/>
    </row>
    <row r="257" spans="1:9" s="112" customFormat="1" hidden="1" x14ac:dyDescent="0.3">
      <c r="A257" s="308"/>
      <c r="B257" s="283"/>
      <c r="C257" s="283"/>
      <c r="D257" s="287"/>
      <c r="E257" s="283"/>
      <c r="F257" s="89">
        <f t="shared" si="3"/>
        <v>0</v>
      </c>
      <c r="G257" s="125" t="s">
        <v>354</v>
      </c>
      <c r="I257" s="125"/>
    </row>
    <row r="258" spans="1:9" s="112" customFormat="1" hidden="1" x14ac:dyDescent="0.3">
      <c r="A258" s="308"/>
      <c r="B258" s="283"/>
      <c r="C258" s="283"/>
      <c r="D258" s="287"/>
      <c r="E258" s="283"/>
      <c r="F258" s="89">
        <f t="shared" si="3"/>
        <v>0</v>
      </c>
      <c r="G258" s="125" t="s">
        <v>354</v>
      </c>
      <c r="I258" s="125"/>
    </row>
    <row r="259" spans="1:9" s="112" customFormat="1" hidden="1" x14ac:dyDescent="0.3">
      <c r="A259" s="308"/>
      <c r="B259" s="283"/>
      <c r="C259" s="283"/>
      <c r="D259" s="287"/>
      <c r="E259" s="283"/>
      <c r="F259" s="89">
        <f t="shared" si="3"/>
        <v>0</v>
      </c>
      <c r="G259" s="125" t="s">
        <v>354</v>
      </c>
      <c r="I259" s="125"/>
    </row>
    <row r="260" spans="1:9" s="112" customFormat="1" hidden="1" x14ac:dyDescent="0.3">
      <c r="A260" s="308"/>
      <c r="B260" s="283"/>
      <c r="C260" s="283"/>
      <c r="D260" s="287"/>
      <c r="E260" s="283"/>
      <c r="F260" s="89">
        <f t="shared" si="3"/>
        <v>0</v>
      </c>
      <c r="G260" s="125" t="s">
        <v>354</v>
      </c>
      <c r="I260" s="125"/>
    </row>
    <row r="261" spans="1:9" s="112" customFormat="1" hidden="1" x14ac:dyDescent="0.3">
      <c r="A261" s="308"/>
      <c r="B261" s="283"/>
      <c r="C261" s="283"/>
      <c r="D261" s="287"/>
      <c r="E261" s="283"/>
      <c r="F261" s="89">
        <f t="shared" si="3"/>
        <v>0</v>
      </c>
      <c r="G261" s="125" t="s">
        <v>354</v>
      </c>
      <c r="I261" s="125"/>
    </row>
    <row r="262" spans="1:9" s="112" customFormat="1" hidden="1" x14ac:dyDescent="0.3">
      <c r="A262" s="308"/>
      <c r="B262" s="283"/>
      <c r="C262" s="283"/>
      <c r="D262" s="287"/>
      <c r="E262" s="283"/>
      <c r="F262" s="89">
        <f t="shared" si="3"/>
        <v>0</v>
      </c>
      <c r="G262" s="125" t="s">
        <v>354</v>
      </c>
      <c r="I262" s="125"/>
    </row>
    <row r="263" spans="1:9" s="112" customFormat="1" hidden="1" x14ac:dyDescent="0.3">
      <c r="A263" s="308"/>
      <c r="B263" s="283"/>
      <c r="C263" s="283"/>
      <c r="D263" s="287"/>
      <c r="E263" s="283"/>
      <c r="F263" s="89">
        <f t="shared" si="3"/>
        <v>0</v>
      </c>
      <c r="G263" s="125" t="s">
        <v>354</v>
      </c>
      <c r="I263" s="125"/>
    </row>
    <row r="264" spans="1:9" s="112" customFormat="1" hidden="1" x14ac:dyDescent="0.3">
      <c r="A264" s="308"/>
      <c r="B264" s="283"/>
      <c r="C264" s="283"/>
      <c r="D264" s="287"/>
      <c r="E264" s="283"/>
      <c r="F264" s="89">
        <f t="shared" si="3"/>
        <v>0</v>
      </c>
      <c r="G264" s="125" t="s">
        <v>354</v>
      </c>
      <c r="I264" s="125"/>
    </row>
    <row r="265" spans="1:9" s="112" customFormat="1" hidden="1" x14ac:dyDescent="0.3">
      <c r="A265" s="308"/>
      <c r="B265" s="283"/>
      <c r="C265" s="283"/>
      <c r="D265" s="287"/>
      <c r="E265" s="283"/>
      <c r="F265" s="89">
        <f t="shared" si="3"/>
        <v>0</v>
      </c>
      <c r="G265" s="125" t="s">
        <v>354</v>
      </c>
      <c r="I265" s="125"/>
    </row>
    <row r="266" spans="1:9" s="112" customFormat="1" hidden="1" x14ac:dyDescent="0.3">
      <c r="A266" s="308"/>
      <c r="B266" s="283"/>
      <c r="C266" s="283"/>
      <c r="D266" s="287"/>
      <c r="E266" s="283"/>
      <c r="F266" s="89">
        <f t="shared" si="3"/>
        <v>0</v>
      </c>
      <c r="G266" s="125" t="s">
        <v>354</v>
      </c>
      <c r="I266" s="125"/>
    </row>
    <row r="267" spans="1:9" s="112" customFormat="1" x14ac:dyDescent="0.3">
      <c r="A267" s="308" t="s">
        <v>332</v>
      </c>
      <c r="B267" s="283">
        <v>3</v>
      </c>
      <c r="C267" s="283" t="s">
        <v>325</v>
      </c>
      <c r="D267" s="287">
        <f t="shared" ref="D267" ca="1" si="4">RAND()*400000</f>
        <v>256638.6704426347</v>
      </c>
      <c r="E267" s="283">
        <v>7</v>
      </c>
      <c r="F267" s="315">
        <f ca="1">ROUND(+B267*D267*E267,2)</f>
        <v>5389412.0800000001</v>
      </c>
      <c r="G267" s="125" t="s">
        <v>354</v>
      </c>
    </row>
    <row r="268" spans="1:9" s="112" customFormat="1" x14ac:dyDescent="0.3">
      <c r="A268" s="307"/>
      <c r="B268" s="100"/>
      <c r="C268" s="100"/>
      <c r="D268" s="214"/>
      <c r="E268" s="219" t="s">
        <v>36</v>
      </c>
      <c r="F268" s="329">
        <f ca="1">ROUND(SUBTOTAL(109,F137:F267),2)</f>
        <v>22216462.859999999</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46239181.609999999</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15LUd76S26uSISuHEKvjkaaFxDQ7yiXIk2Fm3DyfgqdKVyT3WRPyfcA33KPqS/+/qvmJHS0jvqxB3ua6UMcgsw==" saltValue="4t2ge7G6Vhhfe2LCxEEb3g=="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401</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376769.34328778391</v>
      </c>
      <c r="E6" s="283">
        <v>7</v>
      </c>
      <c r="F6" s="89">
        <f t="shared" ref="F6:F134" ca="1" si="0">ROUND(+B6*D6*E6,2)</f>
        <v>7912156.21</v>
      </c>
      <c r="G6" s="125" t="s">
        <v>353</v>
      </c>
      <c r="I6" s="125"/>
    </row>
    <row r="7" spans="1:9" s="112" customFormat="1" x14ac:dyDescent="0.3">
      <c r="A7" s="312" t="s">
        <v>362</v>
      </c>
      <c r="B7" s="283">
        <v>3</v>
      </c>
      <c r="C7" s="283" t="s">
        <v>325</v>
      </c>
      <c r="D7" s="287">
        <f t="shared" ref="D7:D8" ca="1" si="1">RAND()*400000</f>
        <v>50273.654548166836</v>
      </c>
      <c r="E7" s="283">
        <v>7</v>
      </c>
      <c r="F7" s="89">
        <f t="shared" ca="1" si="0"/>
        <v>1055746.75</v>
      </c>
      <c r="G7" s="125" t="s">
        <v>353</v>
      </c>
      <c r="I7" s="125"/>
    </row>
    <row r="8" spans="1:9" s="112" customFormat="1" x14ac:dyDescent="0.3">
      <c r="A8" s="312" t="s">
        <v>363</v>
      </c>
      <c r="B8" s="283">
        <v>3</v>
      </c>
      <c r="C8" s="283" t="s">
        <v>325</v>
      </c>
      <c r="D8" s="287">
        <f t="shared" ca="1" si="1"/>
        <v>223932.56402641756</v>
      </c>
      <c r="E8" s="283">
        <v>7</v>
      </c>
      <c r="F8" s="89">
        <f t="shared" ca="1" si="0"/>
        <v>4702583.84</v>
      </c>
      <c r="G8" s="125" t="s">
        <v>353</v>
      </c>
      <c r="I8" s="125"/>
    </row>
    <row r="9" spans="1:9" s="112" customFormat="1" hidden="1" x14ac:dyDescent="0.3">
      <c r="A9" s="312"/>
      <c r="B9" s="283"/>
      <c r="C9" s="283"/>
      <c r="D9" s="287"/>
      <c r="E9" s="283"/>
      <c r="F9" s="89">
        <f t="shared" si="0"/>
        <v>0</v>
      </c>
      <c r="G9" s="125" t="s">
        <v>353</v>
      </c>
      <c r="I9" s="125"/>
    </row>
    <row r="10" spans="1:9" s="112" customFormat="1" hidden="1" x14ac:dyDescent="0.3">
      <c r="A10" s="312"/>
      <c r="B10" s="283"/>
      <c r="C10" s="283"/>
      <c r="D10" s="287"/>
      <c r="E10" s="283"/>
      <c r="F10" s="89">
        <f t="shared" si="0"/>
        <v>0</v>
      </c>
      <c r="G10" s="125" t="s">
        <v>353</v>
      </c>
      <c r="I10" s="125"/>
    </row>
    <row r="11" spans="1:9" s="112" customFormat="1" hidden="1" x14ac:dyDescent="0.3">
      <c r="A11" s="312"/>
      <c r="B11" s="283"/>
      <c r="C11" s="283"/>
      <c r="D11" s="287"/>
      <c r="E11" s="283"/>
      <c r="F11" s="89">
        <f t="shared" si="0"/>
        <v>0</v>
      </c>
      <c r="G11" s="125" t="s">
        <v>353</v>
      </c>
      <c r="I11" s="125"/>
    </row>
    <row r="12" spans="1:9" s="112" customFormat="1" hidden="1" x14ac:dyDescent="0.3">
      <c r="A12" s="312"/>
      <c r="B12" s="283"/>
      <c r="C12" s="283"/>
      <c r="D12" s="287"/>
      <c r="E12" s="283"/>
      <c r="F12" s="89">
        <f t="shared" si="0"/>
        <v>0</v>
      </c>
      <c r="G12" s="125" t="s">
        <v>353</v>
      </c>
      <c r="I12" s="125"/>
    </row>
    <row r="13" spans="1:9" s="112" customFormat="1" hidden="1" x14ac:dyDescent="0.3">
      <c r="A13" s="312"/>
      <c r="B13" s="283"/>
      <c r="C13" s="283"/>
      <c r="D13" s="287"/>
      <c r="E13" s="283"/>
      <c r="F13" s="89">
        <f t="shared" si="0"/>
        <v>0</v>
      </c>
      <c r="G13" s="125" t="s">
        <v>353</v>
      </c>
      <c r="I13" s="125"/>
    </row>
    <row r="14" spans="1:9" s="112" customFormat="1" hidden="1" x14ac:dyDescent="0.3">
      <c r="A14" s="312"/>
      <c r="B14" s="283"/>
      <c r="C14" s="283"/>
      <c r="D14" s="287"/>
      <c r="E14" s="283"/>
      <c r="F14" s="89">
        <f t="shared" si="0"/>
        <v>0</v>
      </c>
      <c r="G14" s="125" t="s">
        <v>353</v>
      </c>
      <c r="I14" s="125"/>
    </row>
    <row r="15" spans="1:9" s="112" customFormat="1" hidden="1" x14ac:dyDescent="0.3">
      <c r="A15" s="312"/>
      <c r="B15" s="283"/>
      <c r="C15" s="283"/>
      <c r="D15" s="287"/>
      <c r="E15" s="283"/>
      <c r="F15" s="89">
        <f t="shared" si="0"/>
        <v>0</v>
      </c>
      <c r="G15" s="125" t="s">
        <v>353</v>
      </c>
      <c r="I15" s="125"/>
    </row>
    <row r="16" spans="1:9" s="112" customFormat="1" hidden="1" x14ac:dyDescent="0.3">
      <c r="A16" s="312"/>
      <c r="B16" s="283"/>
      <c r="C16" s="283"/>
      <c r="D16" s="287"/>
      <c r="E16" s="283"/>
      <c r="F16" s="89">
        <f t="shared" si="0"/>
        <v>0</v>
      </c>
      <c r="G16" s="125" t="s">
        <v>353</v>
      </c>
      <c r="I16" s="125"/>
    </row>
    <row r="17" spans="1:9" s="112" customFormat="1" hidden="1" x14ac:dyDescent="0.3">
      <c r="A17" s="312"/>
      <c r="B17" s="283"/>
      <c r="C17" s="283"/>
      <c r="D17" s="287"/>
      <c r="E17" s="283"/>
      <c r="F17" s="89">
        <f t="shared" si="0"/>
        <v>0</v>
      </c>
      <c r="G17" s="125" t="s">
        <v>353</v>
      </c>
      <c r="I17" s="125"/>
    </row>
    <row r="18" spans="1:9" s="112" customFormat="1" hidden="1" x14ac:dyDescent="0.3">
      <c r="A18" s="312"/>
      <c r="B18" s="283"/>
      <c r="C18" s="283"/>
      <c r="D18" s="287"/>
      <c r="E18" s="283"/>
      <c r="F18" s="89">
        <f t="shared" si="0"/>
        <v>0</v>
      </c>
      <c r="G18" s="125" t="s">
        <v>353</v>
      </c>
      <c r="I18" s="125"/>
    </row>
    <row r="19" spans="1:9" s="112" customFormat="1" hidden="1" x14ac:dyDescent="0.3">
      <c r="A19" s="312"/>
      <c r="B19" s="283"/>
      <c r="C19" s="283"/>
      <c r="D19" s="287"/>
      <c r="E19" s="283"/>
      <c r="F19" s="89">
        <f t="shared" si="0"/>
        <v>0</v>
      </c>
      <c r="G19" s="125" t="s">
        <v>353</v>
      </c>
      <c r="I19" s="125"/>
    </row>
    <row r="20" spans="1:9" s="112" customFormat="1" hidden="1" x14ac:dyDescent="0.3">
      <c r="A20" s="312"/>
      <c r="B20" s="283"/>
      <c r="C20" s="283"/>
      <c r="D20" s="287"/>
      <c r="E20" s="283"/>
      <c r="F20" s="89">
        <f t="shared" si="0"/>
        <v>0</v>
      </c>
      <c r="G20" s="125" t="s">
        <v>353</v>
      </c>
      <c r="I20" s="125"/>
    </row>
    <row r="21" spans="1:9" s="112" customFormat="1" hidden="1" x14ac:dyDescent="0.3">
      <c r="A21" s="312"/>
      <c r="B21" s="283"/>
      <c r="C21" s="283"/>
      <c r="D21" s="287"/>
      <c r="E21" s="283"/>
      <c r="F21" s="89">
        <f t="shared" si="0"/>
        <v>0</v>
      </c>
      <c r="G21" s="125" t="s">
        <v>353</v>
      </c>
      <c r="I21" s="125"/>
    </row>
    <row r="22" spans="1:9" s="112" customFormat="1" hidden="1" x14ac:dyDescent="0.3">
      <c r="A22" s="312"/>
      <c r="B22" s="283"/>
      <c r="C22" s="283"/>
      <c r="D22" s="287"/>
      <c r="E22" s="283"/>
      <c r="F22" s="89">
        <f t="shared" si="0"/>
        <v>0</v>
      </c>
      <c r="G22" s="125" t="s">
        <v>353</v>
      </c>
      <c r="I22" s="125"/>
    </row>
    <row r="23" spans="1:9" s="112" customFormat="1" hidden="1" x14ac:dyDescent="0.3">
      <c r="A23" s="312"/>
      <c r="B23" s="283"/>
      <c r="C23" s="283"/>
      <c r="D23" s="287"/>
      <c r="E23" s="283"/>
      <c r="F23" s="89">
        <f t="shared" si="0"/>
        <v>0</v>
      </c>
      <c r="G23" s="125" t="s">
        <v>353</v>
      </c>
      <c r="I23" s="125"/>
    </row>
    <row r="24" spans="1:9" s="112" customFormat="1" hidden="1" x14ac:dyDescent="0.3">
      <c r="A24" s="312"/>
      <c r="B24" s="283"/>
      <c r="C24" s="283"/>
      <c r="D24" s="287"/>
      <c r="E24" s="283"/>
      <c r="F24" s="89">
        <f t="shared" si="0"/>
        <v>0</v>
      </c>
      <c r="G24" s="125" t="s">
        <v>353</v>
      </c>
      <c r="I24" s="125"/>
    </row>
    <row r="25" spans="1:9" s="112" customFormat="1" hidden="1" x14ac:dyDescent="0.3">
      <c r="A25" s="312"/>
      <c r="B25" s="283"/>
      <c r="C25" s="283"/>
      <c r="D25" s="287"/>
      <c r="E25" s="283"/>
      <c r="F25" s="89">
        <f t="shared" si="0"/>
        <v>0</v>
      </c>
      <c r="G25" s="125" t="s">
        <v>353</v>
      </c>
      <c r="I25" s="125"/>
    </row>
    <row r="26" spans="1:9" s="112" customFormat="1" hidden="1" x14ac:dyDescent="0.3">
      <c r="A26" s="312"/>
      <c r="B26" s="283"/>
      <c r="C26" s="283"/>
      <c r="D26" s="287"/>
      <c r="E26" s="283"/>
      <c r="F26" s="89">
        <f t="shared" si="0"/>
        <v>0</v>
      </c>
      <c r="G26" s="125" t="s">
        <v>353</v>
      </c>
      <c r="I26" s="125"/>
    </row>
    <row r="27" spans="1:9" s="112" customFormat="1" hidden="1" x14ac:dyDescent="0.3">
      <c r="A27" s="312"/>
      <c r="B27" s="283"/>
      <c r="C27" s="283"/>
      <c r="D27" s="287"/>
      <c r="E27" s="283"/>
      <c r="F27" s="89">
        <f t="shared" si="0"/>
        <v>0</v>
      </c>
      <c r="G27" s="125" t="s">
        <v>353</v>
      </c>
      <c r="I27" s="125"/>
    </row>
    <row r="28" spans="1:9" s="112" customFormat="1" hidden="1" x14ac:dyDescent="0.3">
      <c r="A28" s="312"/>
      <c r="B28" s="283"/>
      <c r="C28" s="283"/>
      <c r="D28" s="287"/>
      <c r="E28" s="283"/>
      <c r="F28" s="89">
        <f t="shared" si="0"/>
        <v>0</v>
      </c>
      <c r="G28" s="125" t="s">
        <v>353</v>
      </c>
      <c r="I28" s="125"/>
    </row>
    <row r="29" spans="1:9" s="112" customFormat="1" hidden="1" x14ac:dyDescent="0.3">
      <c r="A29" s="312"/>
      <c r="B29" s="283"/>
      <c r="C29" s="283"/>
      <c r="D29" s="287"/>
      <c r="E29" s="283"/>
      <c r="F29" s="89">
        <f t="shared" si="0"/>
        <v>0</v>
      </c>
      <c r="G29" s="125" t="s">
        <v>353</v>
      </c>
      <c r="I29" s="125"/>
    </row>
    <row r="30" spans="1:9" s="112" customFormat="1" hidden="1" x14ac:dyDescent="0.3">
      <c r="A30" s="312"/>
      <c r="B30" s="283"/>
      <c r="C30" s="283"/>
      <c r="D30" s="287"/>
      <c r="E30" s="283"/>
      <c r="F30" s="89">
        <f t="shared" si="0"/>
        <v>0</v>
      </c>
      <c r="G30" s="125" t="s">
        <v>353</v>
      </c>
      <c r="I30" s="125"/>
    </row>
    <row r="31" spans="1:9" s="112" customFormat="1" hidden="1" x14ac:dyDescent="0.3">
      <c r="A31" s="312"/>
      <c r="B31" s="283"/>
      <c r="C31" s="283"/>
      <c r="D31" s="287"/>
      <c r="E31" s="283"/>
      <c r="F31" s="89">
        <f t="shared" si="0"/>
        <v>0</v>
      </c>
      <c r="G31" s="125" t="s">
        <v>353</v>
      </c>
      <c r="I31" s="125"/>
    </row>
    <row r="32" spans="1:9" s="112" customFormat="1" hidden="1" x14ac:dyDescent="0.3">
      <c r="A32" s="312"/>
      <c r="B32" s="283"/>
      <c r="C32" s="283"/>
      <c r="D32" s="287"/>
      <c r="E32" s="283"/>
      <c r="F32" s="89">
        <f t="shared" si="0"/>
        <v>0</v>
      </c>
      <c r="G32" s="125" t="s">
        <v>353</v>
      </c>
      <c r="I32" s="125"/>
    </row>
    <row r="33" spans="1:9" s="112" customFormat="1" hidden="1" x14ac:dyDescent="0.3">
      <c r="A33" s="312"/>
      <c r="B33" s="283"/>
      <c r="C33" s="283"/>
      <c r="D33" s="287"/>
      <c r="E33" s="283"/>
      <c r="F33" s="89">
        <f t="shared" si="0"/>
        <v>0</v>
      </c>
      <c r="G33" s="125" t="s">
        <v>353</v>
      </c>
      <c r="I33" s="125"/>
    </row>
    <row r="34" spans="1:9" s="112" customFormat="1" hidden="1" x14ac:dyDescent="0.3">
      <c r="A34" s="312"/>
      <c r="B34" s="283"/>
      <c r="C34" s="283"/>
      <c r="D34" s="287"/>
      <c r="E34" s="283"/>
      <c r="F34" s="89">
        <f t="shared" si="0"/>
        <v>0</v>
      </c>
      <c r="G34" s="125" t="s">
        <v>353</v>
      </c>
      <c r="I34" s="125"/>
    </row>
    <row r="35" spans="1:9" s="112" customFormat="1" hidden="1" x14ac:dyDescent="0.3">
      <c r="A35" s="312"/>
      <c r="B35" s="283"/>
      <c r="C35" s="283"/>
      <c r="D35" s="287"/>
      <c r="E35" s="283"/>
      <c r="F35" s="89">
        <f t="shared" si="0"/>
        <v>0</v>
      </c>
      <c r="G35" s="125" t="s">
        <v>353</v>
      </c>
      <c r="I35" s="125"/>
    </row>
    <row r="36" spans="1:9" s="112" customFormat="1" hidden="1" x14ac:dyDescent="0.3">
      <c r="A36" s="312"/>
      <c r="B36" s="283"/>
      <c r="C36" s="283"/>
      <c r="D36" s="287"/>
      <c r="E36" s="283"/>
      <c r="F36" s="89">
        <f t="shared" si="0"/>
        <v>0</v>
      </c>
      <c r="G36" s="125" t="s">
        <v>353</v>
      </c>
      <c r="I36" s="125"/>
    </row>
    <row r="37" spans="1:9" s="112" customFormat="1" hidden="1" x14ac:dyDescent="0.3">
      <c r="A37" s="312"/>
      <c r="B37" s="283"/>
      <c r="C37" s="283"/>
      <c r="D37" s="287"/>
      <c r="E37" s="283"/>
      <c r="F37" s="89">
        <f t="shared" si="0"/>
        <v>0</v>
      </c>
      <c r="G37" s="125" t="s">
        <v>353</v>
      </c>
      <c r="I37" s="125"/>
    </row>
    <row r="38" spans="1:9" s="112" customFormat="1" hidden="1" x14ac:dyDescent="0.3">
      <c r="A38" s="312"/>
      <c r="B38" s="283"/>
      <c r="C38" s="283"/>
      <c r="D38" s="287"/>
      <c r="E38" s="283"/>
      <c r="F38" s="89">
        <f t="shared" si="0"/>
        <v>0</v>
      </c>
      <c r="G38" s="125" t="s">
        <v>353</v>
      </c>
      <c r="I38" s="125"/>
    </row>
    <row r="39" spans="1:9" s="112" customFormat="1" hidden="1" x14ac:dyDescent="0.3">
      <c r="A39" s="312"/>
      <c r="B39" s="283"/>
      <c r="C39" s="283"/>
      <c r="D39" s="287"/>
      <c r="E39" s="283"/>
      <c r="F39" s="89">
        <f t="shared" si="0"/>
        <v>0</v>
      </c>
      <c r="G39" s="125" t="s">
        <v>353</v>
      </c>
      <c r="I39" s="125"/>
    </row>
    <row r="40" spans="1:9" s="112" customFormat="1" hidden="1" x14ac:dyDescent="0.3">
      <c r="A40" s="312"/>
      <c r="B40" s="283"/>
      <c r="C40" s="283"/>
      <c r="D40" s="287"/>
      <c r="E40" s="283"/>
      <c r="F40" s="89">
        <f t="shared" si="0"/>
        <v>0</v>
      </c>
      <c r="G40" s="125" t="s">
        <v>353</v>
      </c>
      <c r="I40" s="125"/>
    </row>
    <row r="41" spans="1:9" s="112" customFormat="1" hidden="1" x14ac:dyDescent="0.3">
      <c r="A41" s="312"/>
      <c r="B41" s="283"/>
      <c r="C41" s="283"/>
      <c r="D41" s="287"/>
      <c r="E41" s="283"/>
      <c r="F41" s="89">
        <f t="shared" si="0"/>
        <v>0</v>
      </c>
      <c r="G41" s="125" t="s">
        <v>353</v>
      </c>
      <c r="I41" s="125"/>
    </row>
    <row r="42" spans="1:9" s="112" customFormat="1" hidden="1" x14ac:dyDescent="0.3">
      <c r="A42" s="312"/>
      <c r="B42" s="283"/>
      <c r="C42" s="283"/>
      <c r="D42" s="287"/>
      <c r="E42" s="283"/>
      <c r="F42" s="89">
        <f t="shared" si="0"/>
        <v>0</v>
      </c>
      <c r="G42" s="125" t="s">
        <v>353</v>
      </c>
      <c r="I42" s="125"/>
    </row>
    <row r="43" spans="1:9" s="112" customFormat="1" hidden="1" x14ac:dyDescent="0.3">
      <c r="A43" s="312"/>
      <c r="B43" s="283"/>
      <c r="C43" s="283"/>
      <c r="D43" s="287"/>
      <c r="E43" s="283"/>
      <c r="F43" s="89">
        <f t="shared" si="0"/>
        <v>0</v>
      </c>
      <c r="G43" s="125" t="s">
        <v>353</v>
      </c>
      <c r="I43" s="125"/>
    </row>
    <row r="44" spans="1:9" s="112" customFormat="1" hidden="1" x14ac:dyDescent="0.3">
      <c r="A44" s="312"/>
      <c r="B44" s="283"/>
      <c r="C44" s="283"/>
      <c r="D44" s="287"/>
      <c r="E44" s="283"/>
      <c r="F44" s="89">
        <f t="shared" si="0"/>
        <v>0</v>
      </c>
      <c r="G44" s="125" t="s">
        <v>353</v>
      </c>
      <c r="I44" s="125"/>
    </row>
    <row r="45" spans="1:9" s="112" customFormat="1" hidden="1" x14ac:dyDescent="0.3">
      <c r="A45" s="312"/>
      <c r="B45" s="283"/>
      <c r="C45" s="283"/>
      <c r="D45" s="287"/>
      <c r="E45" s="283"/>
      <c r="F45" s="89">
        <f t="shared" si="0"/>
        <v>0</v>
      </c>
      <c r="G45" s="125" t="s">
        <v>353</v>
      </c>
      <c r="I45" s="125"/>
    </row>
    <row r="46" spans="1:9" s="112" customFormat="1" hidden="1" x14ac:dyDescent="0.3">
      <c r="A46" s="312"/>
      <c r="B46" s="283"/>
      <c r="C46" s="283"/>
      <c r="D46" s="287"/>
      <c r="E46" s="283"/>
      <c r="F46" s="89">
        <f t="shared" si="0"/>
        <v>0</v>
      </c>
      <c r="G46" s="125" t="s">
        <v>353</v>
      </c>
      <c r="I46" s="125"/>
    </row>
    <row r="47" spans="1:9" s="112" customFormat="1" hidden="1" x14ac:dyDescent="0.3">
      <c r="A47" s="312"/>
      <c r="B47" s="283"/>
      <c r="C47" s="283"/>
      <c r="D47" s="287"/>
      <c r="E47" s="283"/>
      <c r="F47" s="89">
        <f t="shared" si="0"/>
        <v>0</v>
      </c>
      <c r="G47" s="125" t="s">
        <v>353</v>
      </c>
      <c r="I47" s="125"/>
    </row>
    <row r="48" spans="1:9" s="112" customFormat="1" hidden="1" x14ac:dyDescent="0.3">
      <c r="A48" s="312"/>
      <c r="B48" s="283"/>
      <c r="C48" s="283"/>
      <c r="D48" s="287"/>
      <c r="E48" s="283"/>
      <c r="F48" s="89">
        <f t="shared" si="0"/>
        <v>0</v>
      </c>
      <c r="G48" s="125" t="s">
        <v>353</v>
      </c>
      <c r="I48" s="125"/>
    </row>
    <row r="49" spans="1:9" s="112" customFormat="1" hidden="1" x14ac:dyDescent="0.3">
      <c r="A49" s="312"/>
      <c r="B49" s="283"/>
      <c r="C49" s="283"/>
      <c r="D49" s="287"/>
      <c r="E49" s="283"/>
      <c r="F49" s="89">
        <f t="shared" si="0"/>
        <v>0</v>
      </c>
      <c r="G49" s="125" t="s">
        <v>353</v>
      </c>
      <c r="I49" s="125"/>
    </row>
    <row r="50" spans="1:9" s="112" customFormat="1" hidden="1" x14ac:dyDescent="0.3">
      <c r="A50" s="312"/>
      <c r="B50" s="283"/>
      <c r="C50" s="283"/>
      <c r="D50" s="287"/>
      <c r="E50" s="283"/>
      <c r="F50" s="89">
        <f t="shared" si="0"/>
        <v>0</v>
      </c>
      <c r="G50" s="125" t="s">
        <v>353</v>
      </c>
      <c r="I50" s="125"/>
    </row>
    <row r="51" spans="1:9" s="112" customFormat="1" hidden="1" x14ac:dyDescent="0.3">
      <c r="A51" s="312"/>
      <c r="B51" s="283"/>
      <c r="C51" s="283"/>
      <c r="D51" s="287"/>
      <c r="E51" s="283"/>
      <c r="F51" s="89">
        <f t="shared" si="0"/>
        <v>0</v>
      </c>
      <c r="G51" s="125" t="s">
        <v>353</v>
      </c>
      <c r="I51" s="125"/>
    </row>
    <row r="52" spans="1:9" s="112" customFormat="1" hidden="1" x14ac:dyDescent="0.3">
      <c r="A52" s="312"/>
      <c r="B52" s="283"/>
      <c r="C52" s="283"/>
      <c r="D52" s="287"/>
      <c r="E52" s="283"/>
      <c r="F52" s="89">
        <f t="shared" si="0"/>
        <v>0</v>
      </c>
      <c r="G52" s="125" t="s">
        <v>353</v>
      </c>
      <c r="I52" s="125"/>
    </row>
    <row r="53" spans="1:9" s="112" customFormat="1" hidden="1" x14ac:dyDescent="0.3">
      <c r="A53" s="312"/>
      <c r="B53" s="283"/>
      <c r="C53" s="283"/>
      <c r="D53" s="287"/>
      <c r="E53" s="283"/>
      <c r="F53" s="89">
        <f t="shared" si="0"/>
        <v>0</v>
      </c>
      <c r="G53" s="125" t="s">
        <v>353</v>
      </c>
      <c r="I53" s="125"/>
    </row>
    <row r="54" spans="1:9" s="112" customFormat="1" hidden="1" x14ac:dyDescent="0.3">
      <c r="A54" s="312"/>
      <c r="B54" s="283"/>
      <c r="C54" s="283"/>
      <c r="D54" s="287"/>
      <c r="E54" s="283"/>
      <c r="F54" s="89">
        <f t="shared" si="0"/>
        <v>0</v>
      </c>
      <c r="G54" s="125" t="s">
        <v>353</v>
      </c>
      <c r="I54" s="125"/>
    </row>
    <row r="55" spans="1:9" s="112" customFormat="1" hidden="1" x14ac:dyDescent="0.3">
      <c r="A55" s="312"/>
      <c r="B55" s="283"/>
      <c r="C55" s="283"/>
      <c r="D55" s="287"/>
      <c r="E55" s="283"/>
      <c r="F55" s="89">
        <f t="shared" si="0"/>
        <v>0</v>
      </c>
      <c r="G55" s="125" t="s">
        <v>353</v>
      </c>
      <c r="I55" s="125"/>
    </row>
    <row r="56" spans="1:9" s="112" customFormat="1" hidden="1" x14ac:dyDescent="0.3">
      <c r="A56" s="312"/>
      <c r="B56" s="283"/>
      <c r="C56" s="283"/>
      <c r="D56" s="287"/>
      <c r="E56" s="283"/>
      <c r="F56" s="89">
        <f t="shared" si="0"/>
        <v>0</v>
      </c>
      <c r="G56" s="125" t="s">
        <v>353</v>
      </c>
      <c r="I56" s="125"/>
    </row>
    <row r="57" spans="1:9" s="112" customFormat="1" hidden="1" x14ac:dyDescent="0.3">
      <c r="A57" s="312"/>
      <c r="B57" s="283"/>
      <c r="C57" s="283"/>
      <c r="D57" s="287"/>
      <c r="E57" s="283"/>
      <c r="F57" s="89">
        <f t="shared" si="0"/>
        <v>0</v>
      </c>
      <c r="G57" s="125" t="s">
        <v>353</v>
      </c>
      <c r="I57" s="125"/>
    </row>
    <row r="58" spans="1:9" s="112" customFormat="1" hidden="1" x14ac:dyDescent="0.3">
      <c r="A58" s="312"/>
      <c r="B58" s="283"/>
      <c r="C58" s="283"/>
      <c r="D58" s="287"/>
      <c r="E58" s="283"/>
      <c r="F58" s="89">
        <f t="shared" si="0"/>
        <v>0</v>
      </c>
      <c r="G58" s="125" t="s">
        <v>353</v>
      </c>
      <c r="I58" s="125"/>
    </row>
    <row r="59" spans="1:9" s="112" customFormat="1" hidden="1" x14ac:dyDescent="0.3">
      <c r="A59" s="312"/>
      <c r="B59" s="283"/>
      <c r="C59" s="283"/>
      <c r="D59" s="287"/>
      <c r="E59" s="283"/>
      <c r="F59" s="89">
        <f t="shared" si="0"/>
        <v>0</v>
      </c>
      <c r="G59" s="125" t="s">
        <v>353</v>
      </c>
      <c r="I59" s="125"/>
    </row>
    <row r="60" spans="1:9" s="112" customFormat="1" hidden="1" x14ac:dyDescent="0.3">
      <c r="A60" s="312"/>
      <c r="B60" s="283"/>
      <c r="C60" s="283"/>
      <c r="D60" s="287"/>
      <c r="E60" s="283"/>
      <c r="F60" s="89">
        <f t="shared" si="0"/>
        <v>0</v>
      </c>
      <c r="G60" s="125" t="s">
        <v>353</v>
      </c>
      <c r="I60" s="125"/>
    </row>
    <row r="61" spans="1:9" s="112" customFormat="1" hidden="1" x14ac:dyDescent="0.3">
      <c r="A61" s="312"/>
      <c r="B61" s="283"/>
      <c r="C61" s="283"/>
      <c r="D61" s="287"/>
      <c r="E61" s="283"/>
      <c r="F61" s="89">
        <f t="shared" si="0"/>
        <v>0</v>
      </c>
      <c r="G61" s="125" t="s">
        <v>353</v>
      </c>
      <c r="I61" s="125"/>
    </row>
    <row r="62" spans="1:9" s="112" customFormat="1" hidden="1" x14ac:dyDescent="0.3">
      <c r="A62" s="312"/>
      <c r="B62" s="283"/>
      <c r="C62" s="283"/>
      <c r="D62" s="287"/>
      <c r="E62" s="283"/>
      <c r="F62" s="89">
        <f t="shared" si="0"/>
        <v>0</v>
      </c>
      <c r="G62" s="125" t="s">
        <v>353</v>
      </c>
      <c r="I62" s="125"/>
    </row>
    <row r="63" spans="1:9" s="112" customFormat="1" hidden="1" x14ac:dyDescent="0.3">
      <c r="A63" s="312"/>
      <c r="B63" s="283"/>
      <c r="C63" s="283"/>
      <c r="D63" s="287"/>
      <c r="E63" s="283"/>
      <c r="F63" s="89">
        <f t="shared" si="0"/>
        <v>0</v>
      </c>
      <c r="G63" s="125" t="s">
        <v>353</v>
      </c>
      <c r="I63" s="125"/>
    </row>
    <row r="64" spans="1:9" s="112" customFormat="1" hidden="1" x14ac:dyDescent="0.3">
      <c r="A64" s="312"/>
      <c r="B64" s="283"/>
      <c r="C64" s="283"/>
      <c r="D64" s="287"/>
      <c r="E64" s="283"/>
      <c r="F64" s="89">
        <f t="shared" si="0"/>
        <v>0</v>
      </c>
      <c r="G64" s="125" t="s">
        <v>353</v>
      </c>
      <c r="I64" s="125"/>
    </row>
    <row r="65" spans="1:9" s="112" customFormat="1" hidden="1" x14ac:dyDescent="0.3">
      <c r="A65" s="312"/>
      <c r="B65" s="283"/>
      <c r="C65" s="283"/>
      <c r="D65" s="287"/>
      <c r="E65" s="283"/>
      <c r="F65" s="89">
        <f t="shared" si="0"/>
        <v>0</v>
      </c>
      <c r="G65" s="125" t="s">
        <v>353</v>
      </c>
      <c r="I65" s="125"/>
    </row>
    <row r="66" spans="1:9" s="112" customFormat="1" hidden="1" x14ac:dyDescent="0.3">
      <c r="A66" s="312"/>
      <c r="B66" s="283"/>
      <c r="C66" s="283"/>
      <c r="D66" s="287"/>
      <c r="E66" s="283"/>
      <c r="F66" s="89">
        <f t="shared" si="0"/>
        <v>0</v>
      </c>
      <c r="G66" s="125" t="s">
        <v>353</v>
      </c>
      <c r="I66" s="125"/>
    </row>
    <row r="67" spans="1:9" s="112" customFormat="1" hidden="1" x14ac:dyDescent="0.3">
      <c r="A67" s="312"/>
      <c r="B67" s="283"/>
      <c r="C67" s="283"/>
      <c r="D67" s="287"/>
      <c r="E67" s="283"/>
      <c r="F67" s="89">
        <f t="shared" si="0"/>
        <v>0</v>
      </c>
      <c r="G67" s="125" t="s">
        <v>353</v>
      </c>
      <c r="I67" s="125"/>
    </row>
    <row r="68" spans="1:9" s="112" customFormat="1" hidden="1" x14ac:dyDescent="0.3">
      <c r="A68" s="312"/>
      <c r="B68" s="283"/>
      <c r="C68" s="283"/>
      <c r="D68" s="287"/>
      <c r="E68" s="283"/>
      <c r="F68" s="89">
        <f t="shared" si="0"/>
        <v>0</v>
      </c>
      <c r="G68" s="125" t="s">
        <v>353</v>
      </c>
      <c r="I68" s="125"/>
    </row>
    <row r="69" spans="1:9" s="112" customFormat="1" hidden="1" x14ac:dyDescent="0.3">
      <c r="A69" s="312"/>
      <c r="B69" s="283"/>
      <c r="C69" s="283"/>
      <c r="D69" s="287"/>
      <c r="E69" s="283"/>
      <c r="F69" s="89">
        <f t="shared" si="0"/>
        <v>0</v>
      </c>
      <c r="G69" s="125" t="s">
        <v>353</v>
      </c>
      <c r="I69" s="125"/>
    </row>
    <row r="70" spans="1:9" s="112" customFormat="1" hidden="1" x14ac:dyDescent="0.3">
      <c r="A70" s="312"/>
      <c r="B70" s="283"/>
      <c r="C70" s="283"/>
      <c r="D70" s="287"/>
      <c r="E70" s="283"/>
      <c r="F70" s="89">
        <f t="shared" si="0"/>
        <v>0</v>
      </c>
      <c r="G70" s="125" t="s">
        <v>353</v>
      </c>
      <c r="I70" s="125"/>
    </row>
    <row r="71" spans="1:9" s="112" customFormat="1" hidden="1" x14ac:dyDescent="0.3">
      <c r="A71" s="312"/>
      <c r="B71" s="283"/>
      <c r="C71" s="283"/>
      <c r="D71" s="287"/>
      <c r="E71" s="283"/>
      <c r="F71" s="89">
        <f t="shared" si="0"/>
        <v>0</v>
      </c>
      <c r="G71" s="125" t="s">
        <v>353</v>
      </c>
      <c r="I71" s="125"/>
    </row>
    <row r="72" spans="1:9" s="112" customFormat="1" hidden="1" x14ac:dyDescent="0.3">
      <c r="A72" s="312"/>
      <c r="B72" s="283"/>
      <c r="C72" s="283"/>
      <c r="D72" s="287"/>
      <c r="E72" s="283"/>
      <c r="F72" s="89">
        <f t="shared" si="0"/>
        <v>0</v>
      </c>
      <c r="G72" s="125" t="s">
        <v>353</v>
      </c>
      <c r="I72" s="125"/>
    </row>
    <row r="73" spans="1:9" s="112" customFormat="1" hidden="1" x14ac:dyDescent="0.3">
      <c r="A73" s="312"/>
      <c r="B73" s="283"/>
      <c r="C73" s="283"/>
      <c r="D73" s="287"/>
      <c r="E73" s="283"/>
      <c r="F73" s="89">
        <f t="shared" si="0"/>
        <v>0</v>
      </c>
      <c r="G73" s="125" t="s">
        <v>353</v>
      </c>
      <c r="I73" s="125"/>
    </row>
    <row r="74" spans="1:9" s="112" customFormat="1" hidden="1" x14ac:dyDescent="0.3">
      <c r="A74" s="312"/>
      <c r="B74" s="283"/>
      <c r="C74" s="283"/>
      <c r="D74" s="287"/>
      <c r="E74" s="283"/>
      <c r="F74" s="89">
        <f t="shared" si="0"/>
        <v>0</v>
      </c>
      <c r="G74" s="125" t="s">
        <v>353</v>
      </c>
      <c r="I74" s="125"/>
    </row>
    <row r="75" spans="1:9" s="112" customFormat="1" hidden="1" x14ac:dyDescent="0.3">
      <c r="A75" s="312"/>
      <c r="B75" s="283"/>
      <c r="C75" s="283"/>
      <c r="D75" s="287"/>
      <c r="E75" s="283"/>
      <c r="F75" s="89">
        <f t="shared" si="0"/>
        <v>0</v>
      </c>
      <c r="G75" s="125" t="s">
        <v>353</v>
      </c>
      <c r="I75" s="125"/>
    </row>
    <row r="76" spans="1:9" s="112" customFormat="1" hidden="1" x14ac:dyDescent="0.3">
      <c r="A76" s="312"/>
      <c r="B76" s="283"/>
      <c r="C76" s="283"/>
      <c r="D76" s="287"/>
      <c r="E76" s="283"/>
      <c r="F76" s="89">
        <f t="shared" si="0"/>
        <v>0</v>
      </c>
      <c r="G76" s="125" t="s">
        <v>353</v>
      </c>
      <c r="I76" s="125"/>
    </row>
    <row r="77" spans="1:9" s="112" customFormat="1" hidden="1" x14ac:dyDescent="0.3">
      <c r="A77" s="312"/>
      <c r="B77" s="283"/>
      <c r="C77" s="283"/>
      <c r="D77" s="287"/>
      <c r="E77" s="283"/>
      <c r="F77" s="89">
        <f t="shared" si="0"/>
        <v>0</v>
      </c>
      <c r="G77" s="125" t="s">
        <v>353</v>
      </c>
      <c r="I77" s="125"/>
    </row>
    <row r="78" spans="1:9" s="112" customFormat="1" hidden="1" x14ac:dyDescent="0.3">
      <c r="A78" s="312"/>
      <c r="B78" s="283"/>
      <c r="C78" s="283"/>
      <c r="D78" s="287"/>
      <c r="E78" s="283"/>
      <c r="F78" s="89">
        <f t="shared" si="0"/>
        <v>0</v>
      </c>
      <c r="G78" s="125" t="s">
        <v>353</v>
      </c>
      <c r="I78" s="125"/>
    </row>
    <row r="79" spans="1:9" s="112" customFormat="1" hidden="1" x14ac:dyDescent="0.3">
      <c r="A79" s="312"/>
      <c r="B79" s="283"/>
      <c r="C79" s="283"/>
      <c r="D79" s="287"/>
      <c r="E79" s="283"/>
      <c r="F79" s="89">
        <f t="shared" si="0"/>
        <v>0</v>
      </c>
      <c r="G79" s="125" t="s">
        <v>353</v>
      </c>
      <c r="I79" s="125"/>
    </row>
    <row r="80" spans="1:9" s="112" customFormat="1" hidden="1" x14ac:dyDescent="0.3">
      <c r="A80" s="312"/>
      <c r="B80" s="283"/>
      <c r="C80" s="283"/>
      <c r="D80" s="287"/>
      <c r="E80" s="283"/>
      <c r="F80" s="89">
        <f t="shared" si="0"/>
        <v>0</v>
      </c>
      <c r="G80" s="125" t="s">
        <v>353</v>
      </c>
      <c r="I80" s="125"/>
    </row>
    <row r="81" spans="1:9" s="112" customFormat="1" hidden="1" x14ac:dyDescent="0.3">
      <c r="A81" s="312"/>
      <c r="B81" s="283"/>
      <c r="C81" s="283"/>
      <c r="D81" s="287"/>
      <c r="E81" s="283"/>
      <c r="F81" s="89">
        <f t="shared" si="0"/>
        <v>0</v>
      </c>
      <c r="G81" s="125" t="s">
        <v>353</v>
      </c>
      <c r="I81" s="125"/>
    </row>
    <row r="82" spans="1:9" s="112" customFormat="1" hidden="1" x14ac:dyDescent="0.3">
      <c r="A82" s="312"/>
      <c r="B82" s="283"/>
      <c r="C82" s="283"/>
      <c r="D82" s="287"/>
      <c r="E82" s="283"/>
      <c r="F82" s="89">
        <f t="shared" si="0"/>
        <v>0</v>
      </c>
      <c r="G82" s="125" t="s">
        <v>353</v>
      </c>
      <c r="I82" s="125"/>
    </row>
    <row r="83" spans="1:9" s="112" customFormat="1" hidden="1" x14ac:dyDescent="0.3">
      <c r="A83" s="312"/>
      <c r="B83" s="283"/>
      <c r="C83" s="283"/>
      <c r="D83" s="287"/>
      <c r="E83" s="283"/>
      <c r="F83" s="89">
        <f t="shared" si="0"/>
        <v>0</v>
      </c>
      <c r="G83" s="125" t="s">
        <v>353</v>
      </c>
      <c r="I83" s="125"/>
    </row>
    <row r="84" spans="1:9" s="112" customFormat="1" hidden="1" x14ac:dyDescent="0.3">
      <c r="A84" s="312"/>
      <c r="B84" s="283"/>
      <c r="C84" s="283"/>
      <c r="D84" s="287"/>
      <c r="E84" s="283"/>
      <c r="F84" s="89">
        <f t="shared" si="0"/>
        <v>0</v>
      </c>
      <c r="G84" s="125" t="s">
        <v>353</v>
      </c>
      <c r="I84" s="125"/>
    </row>
    <row r="85" spans="1:9" s="112" customFormat="1" hidden="1" x14ac:dyDescent="0.3">
      <c r="A85" s="312"/>
      <c r="B85" s="283"/>
      <c r="C85" s="283"/>
      <c r="D85" s="287"/>
      <c r="E85" s="283"/>
      <c r="F85" s="89">
        <f t="shared" si="0"/>
        <v>0</v>
      </c>
      <c r="G85" s="125" t="s">
        <v>353</v>
      </c>
      <c r="I85" s="125"/>
    </row>
    <row r="86" spans="1:9" s="112" customFormat="1" hidden="1" x14ac:dyDescent="0.3">
      <c r="A86" s="312"/>
      <c r="B86" s="283"/>
      <c r="C86" s="283"/>
      <c r="D86" s="287"/>
      <c r="E86" s="283"/>
      <c r="F86" s="89">
        <f t="shared" si="0"/>
        <v>0</v>
      </c>
      <c r="G86" s="125" t="s">
        <v>353</v>
      </c>
      <c r="I86" s="125"/>
    </row>
    <row r="87" spans="1:9" s="112" customFormat="1" hidden="1" x14ac:dyDescent="0.3">
      <c r="A87" s="312"/>
      <c r="B87" s="283"/>
      <c r="C87" s="283"/>
      <c r="D87" s="287"/>
      <c r="E87" s="283"/>
      <c r="F87" s="89">
        <f t="shared" si="0"/>
        <v>0</v>
      </c>
      <c r="G87" s="125" t="s">
        <v>353</v>
      </c>
      <c r="I87" s="125"/>
    </row>
    <row r="88" spans="1:9" s="112" customFormat="1" hidden="1" x14ac:dyDescent="0.3">
      <c r="A88" s="312"/>
      <c r="B88" s="283"/>
      <c r="C88" s="283"/>
      <c r="D88" s="287"/>
      <c r="E88" s="283"/>
      <c r="F88" s="89">
        <f t="shared" si="0"/>
        <v>0</v>
      </c>
      <c r="G88" s="125" t="s">
        <v>353</v>
      </c>
      <c r="I88" s="125"/>
    </row>
    <row r="89" spans="1:9" s="112" customFormat="1" hidden="1" x14ac:dyDescent="0.3">
      <c r="A89" s="312"/>
      <c r="B89" s="283"/>
      <c r="C89" s="283"/>
      <c r="D89" s="287"/>
      <c r="E89" s="283"/>
      <c r="F89" s="89">
        <f t="shared" si="0"/>
        <v>0</v>
      </c>
      <c r="G89" s="125" t="s">
        <v>353</v>
      </c>
      <c r="I89" s="125"/>
    </row>
    <row r="90" spans="1:9" s="112" customFormat="1" hidden="1" x14ac:dyDescent="0.3">
      <c r="A90" s="312"/>
      <c r="B90" s="283"/>
      <c r="C90" s="283"/>
      <c r="D90" s="287"/>
      <c r="E90" s="283"/>
      <c r="F90" s="89">
        <f t="shared" si="0"/>
        <v>0</v>
      </c>
      <c r="G90" s="125" t="s">
        <v>353</v>
      </c>
      <c r="I90" s="125"/>
    </row>
    <row r="91" spans="1:9" s="112" customFormat="1" hidden="1" x14ac:dyDescent="0.3">
      <c r="A91" s="312"/>
      <c r="B91" s="283"/>
      <c r="C91" s="283"/>
      <c r="D91" s="287"/>
      <c r="E91" s="283"/>
      <c r="F91" s="89">
        <f t="shared" si="0"/>
        <v>0</v>
      </c>
      <c r="G91" s="125" t="s">
        <v>353</v>
      </c>
      <c r="I91" s="125"/>
    </row>
    <row r="92" spans="1:9" s="112" customFormat="1" hidden="1" x14ac:dyDescent="0.3">
      <c r="A92" s="312"/>
      <c r="B92" s="283"/>
      <c r="C92" s="283"/>
      <c r="D92" s="287"/>
      <c r="E92" s="283"/>
      <c r="F92" s="89">
        <f t="shared" si="0"/>
        <v>0</v>
      </c>
      <c r="G92" s="125" t="s">
        <v>353</v>
      </c>
      <c r="I92" s="125"/>
    </row>
    <row r="93" spans="1:9" s="112" customFormat="1" hidden="1" x14ac:dyDescent="0.3">
      <c r="A93" s="312"/>
      <c r="B93" s="283"/>
      <c r="C93" s="283"/>
      <c r="D93" s="287"/>
      <c r="E93" s="283"/>
      <c r="F93" s="89">
        <f t="shared" si="0"/>
        <v>0</v>
      </c>
      <c r="G93" s="125" t="s">
        <v>353</v>
      </c>
      <c r="I93" s="125"/>
    </row>
    <row r="94" spans="1:9" s="112" customFormat="1" hidden="1" x14ac:dyDescent="0.3">
      <c r="A94" s="312"/>
      <c r="B94" s="283"/>
      <c r="C94" s="283"/>
      <c r="D94" s="287"/>
      <c r="E94" s="283"/>
      <c r="F94" s="89">
        <f t="shared" si="0"/>
        <v>0</v>
      </c>
      <c r="G94" s="125" t="s">
        <v>353</v>
      </c>
      <c r="I94" s="125"/>
    </row>
    <row r="95" spans="1:9" s="112" customFormat="1" hidden="1" x14ac:dyDescent="0.3">
      <c r="A95" s="312"/>
      <c r="B95" s="283"/>
      <c r="C95" s="283"/>
      <c r="D95" s="287"/>
      <c r="E95" s="283"/>
      <c r="F95" s="89">
        <f t="shared" si="0"/>
        <v>0</v>
      </c>
      <c r="G95" s="125" t="s">
        <v>353</v>
      </c>
      <c r="I95" s="125"/>
    </row>
    <row r="96" spans="1:9" s="112" customFormat="1" hidden="1" x14ac:dyDescent="0.3">
      <c r="A96" s="312"/>
      <c r="B96" s="283"/>
      <c r="C96" s="283"/>
      <c r="D96" s="287"/>
      <c r="E96" s="283"/>
      <c r="F96" s="89">
        <f t="shared" si="0"/>
        <v>0</v>
      </c>
      <c r="G96" s="125" t="s">
        <v>353</v>
      </c>
      <c r="I96" s="125"/>
    </row>
    <row r="97" spans="1:9" s="112" customFormat="1" hidden="1" x14ac:dyDescent="0.3">
      <c r="A97" s="312"/>
      <c r="B97" s="283"/>
      <c r="C97" s="283"/>
      <c r="D97" s="287"/>
      <c r="E97" s="283"/>
      <c r="F97" s="89">
        <f t="shared" si="0"/>
        <v>0</v>
      </c>
      <c r="G97" s="125" t="s">
        <v>353</v>
      </c>
      <c r="I97" s="125"/>
    </row>
    <row r="98" spans="1:9" s="112" customFormat="1" hidden="1" x14ac:dyDescent="0.3">
      <c r="A98" s="312"/>
      <c r="B98" s="283"/>
      <c r="C98" s="283"/>
      <c r="D98" s="287"/>
      <c r="E98" s="283"/>
      <c r="F98" s="89">
        <f t="shared" si="0"/>
        <v>0</v>
      </c>
      <c r="G98" s="125" t="s">
        <v>353</v>
      </c>
      <c r="I98" s="125"/>
    </row>
    <row r="99" spans="1:9" s="112" customFormat="1" hidden="1" x14ac:dyDescent="0.3">
      <c r="A99" s="312"/>
      <c r="B99" s="283"/>
      <c r="C99" s="283"/>
      <c r="D99" s="287"/>
      <c r="E99" s="283"/>
      <c r="F99" s="89">
        <f t="shared" si="0"/>
        <v>0</v>
      </c>
      <c r="G99" s="125" t="s">
        <v>353</v>
      </c>
      <c r="I99" s="125"/>
    </row>
    <row r="100" spans="1:9" s="112" customFormat="1" hidden="1" x14ac:dyDescent="0.3">
      <c r="A100" s="312"/>
      <c r="B100" s="283"/>
      <c r="C100" s="283"/>
      <c r="D100" s="287"/>
      <c r="E100" s="283"/>
      <c r="F100" s="89">
        <f t="shared" si="0"/>
        <v>0</v>
      </c>
      <c r="G100" s="125" t="s">
        <v>353</v>
      </c>
      <c r="I100" s="125"/>
    </row>
    <row r="101" spans="1:9" s="112" customFormat="1" hidden="1" x14ac:dyDescent="0.3">
      <c r="A101" s="312"/>
      <c r="B101" s="283"/>
      <c r="C101" s="283"/>
      <c r="D101" s="287"/>
      <c r="E101" s="283"/>
      <c r="F101" s="89">
        <f t="shared" si="0"/>
        <v>0</v>
      </c>
      <c r="G101" s="125" t="s">
        <v>353</v>
      </c>
      <c r="I101" s="125"/>
    </row>
    <row r="102" spans="1:9" s="112" customFormat="1" hidden="1" x14ac:dyDescent="0.3">
      <c r="A102" s="312"/>
      <c r="B102" s="283"/>
      <c r="C102" s="283"/>
      <c r="D102" s="287"/>
      <c r="E102" s="283"/>
      <c r="F102" s="89">
        <f t="shared" si="0"/>
        <v>0</v>
      </c>
      <c r="G102" s="125" t="s">
        <v>353</v>
      </c>
      <c r="I102" s="125"/>
    </row>
    <row r="103" spans="1:9" s="112" customFormat="1" hidden="1" x14ac:dyDescent="0.3">
      <c r="A103" s="312"/>
      <c r="B103" s="283"/>
      <c r="C103" s="283"/>
      <c r="D103" s="287"/>
      <c r="E103" s="283"/>
      <c r="F103" s="89">
        <f t="shared" si="0"/>
        <v>0</v>
      </c>
      <c r="G103" s="125" t="s">
        <v>353</v>
      </c>
      <c r="I103" s="125"/>
    </row>
    <row r="104" spans="1:9" s="112" customFormat="1" hidden="1" x14ac:dyDescent="0.3">
      <c r="A104" s="312"/>
      <c r="B104" s="283"/>
      <c r="C104" s="283"/>
      <c r="D104" s="287"/>
      <c r="E104" s="283"/>
      <c r="F104" s="89">
        <f t="shared" si="0"/>
        <v>0</v>
      </c>
      <c r="G104" s="125" t="s">
        <v>353</v>
      </c>
      <c r="I104" s="125"/>
    </row>
    <row r="105" spans="1:9" s="112" customFormat="1" hidden="1" x14ac:dyDescent="0.3">
      <c r="A105" s="312"/>
      <c r="B105" s="283"/>
      <c r="C105" s="283"/>
      <c r="D105" s="287"/>
      <c r="E105" s="283"/>
      <c r="F105" s="89">
        <f t="shared" si="0"/>
        <v>0</v>
      </c>
      <c r="G105" s="125" t="s">
        <v>353</v>
      </c>
      <c r="I105" s="125"/>
    </row>
    <row r="106" spans="1:9" s="112" customFormat="1" hidden="1" x14ac:dyDescent="0.3">
      <c r="A106" s="312"/>
      <c r="B106" s="283"/>
      <c r="C106" s="283"/>
      <c r="D106" s="287"/>
      <c r="E106" s="283"/>
      <c r="F106" s="89">
        <f t="shared" si="0"/>
        <v>0</v>
      </c>
      <c r="G106" s="125" t="s">
        <v>353</v>
      </c>
      <c r="I106" s="125"/>
    </row>
    <row r="107" spans="1:9" s="112" customFormat="1" hidden="1" x14ac:dyDescent="0.3">
      <c r="A107" s="312"/>
      <c r="B107" s="283"/>
      <c r="C107" s="283"/>
      <c r="D107" s="287"/>
      <c r="E107" s="283"/>
      <c r="F107" s="89">
        <f t="shared" si="0"/>
        <v>0</v>
      </c>
      <c r="G107" s="125" t="s">
        <v>353</v>
      </c>
      <c r="I107" s="125"/>
    </row>
    <row r="108" spans="1:9" s="112" customFormat="1" hidden="1" x14ac:dyDescent="0.3">
      <c r="A108" s="312"/>
      <c r="B108" s="283"/>
      <c r="C108" s="283"/>
      <c r="D108" s="287"/>
      <c r="E108" s="283"/>
      <c r="F108" s="89">
        <f t="shared" si="0"/>
        <v>0</v>
      </c>
      <c r="G108" s="125" t="s">
        <v>353</v>
      </c>
      <c r="I108" s="125"/>
    </row>
    <row r="109" spans="1:9" s="112" customFormat="1" hidden="1" x14ac:dyDescent="0.3">
      <c r="A109" s="312"/>
      <c r="B109" s="283"/>
      <c r="C109" s="283"/>
      <c r="D109" s="287"/>
      <c r="E109" s="283"/>
      <c r="F109" s="89">
        <f t="shared" si="0"/>
        <v>0</v>
      </c>
      <c r="G109" s="125" t="s">
        <v>353</v>
      </c>
      <c r="I109" s="125"/>
    </row>
    <row r="110" spans="1:9" s="112" customFormat="1" hidden="1" x14ac:dyDescent="0.3">
      <c r="A110" s="312"/>
      <c r="B110" s="283"/>
      <c r="C110" s="283"/>
      <c r="D110" s="287"/>
      <c r="E110" s="283"/>
      <c r="F110" s="89">
        <f t="shared" si="0"/>
        <v>0</v>
      </c>
      <c r="G110" s="125" t="s">
        <v>353</v>
      </c>
      <c r="I110" s="125"/>
    </row>
    <row r="111" spans="1:9" s="112" customFormat="1" hidden="1" x14ac:dyDescent="0.3">
      <c r="A111" s="312"/>
      <c r="B111" s="283"/>
      <c r="C111" s="283"/>
      <c r="D111" s="287"/>
      <c r="E111" s="283"/>
      <c r="F111" s="89">
        <f t="shared" si="0"/>
        <v>0</v>
      </c>
      <c r="G111" s="125" t="s">
        <v>353</v>
      </c>
      <c r="I111" s="125"/>
    </row>
    <row r="112" spans="1:9" s="112" customFormat="1" hidden="1" x14ac:dyDescent="0.3">
      <c r="A112" s="312"/>
      <c r="B112" s="283"/>
      <c r="C112" s="283"/>
      <c r="D112" s="287"/>
      <c r="E112" s="283"/>
      <c r="F112" s="89">
        <f t="shared" si="0"/>
        <v>0</v>
      </c>
      <c r="G112" s="125" t="s">
        <v>353</v>
      </c>
      <c r="I112" s="125"/>
    </row>
    <row r="113" spans="1:9" s="112" customFormat="1" hidden="1" x14ac:dyDescent="0.3">
      <c r="A113" s="312"/>
      <c r="B113" s="283"/>
      <c r="C113" s="283"/>
      <c r="D113" s="287"/>
      <c r="E113" s="283"/>
      <c r="F113" s="89">
        <f t="shared" si="0"/>
        <v>0</v>
      </c>
      <c r="G113" s="125" t="s">
        <v>353</v>
      </c>
      <c r="I113" s="125"/>
    </row>
    <row r="114" spans="1:9" s="112" customFormat="1" hidden="1" x14ac:dyDescent="0.3">
      <c r="A114" s="312"/>
      <c r="B114" s="283"/>
      <c r="C114" s="283"/>
      <c r="D114" s="287"/>
      <c r="E114" s="283"/>
      <c r="F114" s="89">
        <f t="shared" si="0"/>
        <v>0</v>
      </c>
      <c r="G114" s="125" t="s">
        <v>353</v>
      </c>
      <c r="I114" s="125"/>
    </row>
    <row r="115" spans="1:9" s="112" customFormat="1" hidden="1" x14ac:dyDescent="0.3">
      <c r="A115" s="312"/>
      <c r="B115" s="283"/>
      <c r="C115" s="283"/>
      <c r="D115" s="287"/>
      <c r="E115" s="283"/>
      <c r="F115" s="89">
        <f t="shared" si="0"/>
        <v>0</v>
      </c>
      <c r="G115" s="125" t="s">
        <v>353</v>
      </c>
      <c r="I115" s="125"/>
    </row>
    <row r="116" spans="1:9" s="112" customFormat="1" hidden="1" x14ac:dyDescent="0.3">
      <c r="A116" s="312"/>
      <c r="B116" s="283"/>
      <c r="C116" s="283"/>
      <c r="D116" s="287"/>
      <c r="E116" s="283"/>
      <c r="F116" s="89">
        <f t="shared" si="0"/>
        <v>0</v>
      </c>
      <c r="G116" s="125" t="s">
        <v>353</v>
      </c>
      <c r="I116" s="125"/>
    </row>
    <row r="117" spans="1:9" s="112" customFormat="1" hidden="1" x14ac:dyDescent="0.3">
      <c r="A117" s="312"/>
      <c r="B117" s="283"/>
      <c r="C117" s="283"/>
      <c r="D117" s="287"/>
      <c r="E117" s="283"/>
      <c r="F117" s="89">
        <f t="shared" si="0"/>
        <v>0</v>
      </c>
      <c r="G117" s="125" t="s">
        <v>353</v>
      </c>
      <c r="I117" s="125"/>
    </row>
    <row r="118" spans="1:9" s="112" customFormat="1" hidden="1" x14ac:dyDescent="0.3">
      <c r="A118" s="312"/>
      <c r="B118" s="283"/>
      <c r="C118" s="283"/>
      <c r="D118" s="287"/>
      <c r="E118" s="283"/>
      <c r="F118" s="89">
        <f t="shared" si="0"/>
        <v>0</v>
      </c>
      <c r="G118" s="125" t="s">
        <v>353</v>
      </c>
      <c r="I118" s="125"/>
    </row>
    <row r="119" spans="1:9" s="112" customFormat="1" hidden="1" x14ac:dyDescent="0.3">
      <c r="A119" s="312"/>
      <c r="B119" s="283"/>
      <c r="C119" s="283"/>
      <c r="D119" s="287"/>
      <c r="E119" s="283"/>
      <c r="F119" s="89">
        <f t="shared" si="0"/>
        <v>0</v>
      </c>
      <c r="G119" s="125" t="s">
        <v>353</v>
      </c>
      <c r="I119" s="125"/>
    </row>
    <row r="120" spans="1:9" s="112" customFormat="1" hidden="1" x14ac:dyDescent="0.3">
      <c r="A120" s="312"/>
      <c r="B120" s="283"/>
      <c r="C120" s="283"/>
      <c r="D120" s="287"/>
      <c r="E120" s="283"/>
      <c r="F120" s="89">
        <f t="shared" si="0"/>
        <v>0</v>
      </c>
      <c r="G120" s="125" t="s">
        <v>353</v>
      </c>
      <c r="I120" s="125"/>
    </row>
    <row r="121" spans="1:9" s="112" customFormat="1" hidden="1" x14ac:dyDescent="0.3">
      <c r="A121" s="312"/>
      <c r="B121" s="283"/>
      <c r="C121" s="283"/>
      <c r="D121" s="287"/>
      <c r="E121" s="283"/>
      <c r="F121" s="89">
        <f t="shared" si="0"/>
        <v>0</v>
      </c>
      <c r="G121" s="125" t="s">
        <v>353</v>
      </c>
      <c r="I121" s="125"/>
    </row>
    <row r="122" spans="1:9" s="112" customFormat="1" hidden="1" x14ac:dyDescent="0.3">
      <c r="A122" s="312"/>
      <c r="B122" s="283"/>
      <c r="C122" s="283"/>
      <c r="D122" s="287"/>
      <c r="E122" s="283"/>
      <c r="F122" s="89">
        <f t="shared" si="0"/>
        <v>0</v>
      </c>
      <c r="G122" s="125" t="s">
        <v>353</v>
      </c>
      <c r="I122" s="125"/>
    </row>
    <row r="123" spans="1:9" s="112" customFormat="1" hidden="1" x14ac:dyDescent="0.3">
      <c r="A123" s="312"/>
      <c r="B123" s="283"/>
      <c r="C123" s="283"/>
      <c r="D123" s="287"/>
      <c r="E123" s="283"/>
      <c r="F123" s="89">
        <f t="shared" si="0"/>
        <v>0</v>
      </c>
      <c r="G123" s="125" t="s">
        <v>353</v>
      </c>
      <c r="I123" s="125"/>
    </row>
    <row r="124" spans="1:9" s="112" customFormat="1" hidden="1" x14ac:dyDescent="0.3">
      <c r="A124" s="312"/>
      <c r="B124" s="283"/>
      <c r="C124" s="283"/>
      <c r="D124" s="287"/>
      <c r="E124" s="283"/>
      <c r="F124" s="89">
        <f t="shared" si="0"/>
        <v>0</v>
      </c>
      <c r="G124" s="125" t="s">
        <v>353</v>
      </c>
      <c r="I124" s="125"/>
    </row>
    <row r="125" spans="1:9" s="112" customFormat="1" hidden="1" x14ac:dyDescent="0.3">
      <c r="A125" s="312"/>
      <c r="B125" s="283"/>
      <c r="C125" s="283"/>
      <c r="D125" s="287"/>
      <c r="E125" s="283"/>
      <c r="F125" s="89">
        <f t="shared" si="0"/>
        <v>0</v>
      </c>
      <c r="G125" s="125" t="s">
        <v>353</v>
      </c>
      <c r="I125" s="125"/>
    </row>
    <row r="126" spans="1:9" s="112" customFormat="1" hidden="1" x14ac:dyDescent="0.3">
      <c r="A126" s="312"/>
      <c r="B126" s="283"/>
      <c r="C126" s="283"/>
      <c r="D126" s="287"/>
      <c r="E126" s="283"/>
      <c r="F126" s="89">
        <f t="shared" si="0"/>
        <v>0</v>
      </c>
      <c r="G126" s="125" t="s">
        <v>353</v>
      </c>
      <c r="I126" s="125"/>
    </row>
    <row r="127" spans="1:9" s="112" customFormat="1" hidden="1" x14ac:dyDescent="0.3">
      <c r="A127" s="312"/>
      <c r="B127" s="283"/>
      <c r="C127" s="283"/>
      <c r="D127" s="287"/>
      <c r="E127" s="283"/>
      <c r="F127" s="89">
        <f t="shared" si="0"/>
        <v>0</v>
      </c>
      <c r="G127" s="125" t="s">
        <v>353</v>
      </c>
      <c r="I127" s="125"/>
    </row>
    <row r="128" spans="1:9" s="112" customFormat="1" hidden="1" x14ac:dyDescent="0.3">
      <c r="A128" s="312"/>
      <c r="B128" s="283"/>
      <c r="C128" s="283"/>
      <c r="D128" s="287"/>
      <c r="E128" s="283"/>
      <c r="F128" s="89">
        <f t="shared" si="0"/>
        <v>0</v>
      </c>
      <c r="G128" s="125" t="s">
        <v>353</v>
      </c>
      <c r="I128" s="125"/>
    </row>
    <row r="129" spans="1:9" s="112" customFormat="1" hidden="1" x14ac:dyDescent="0.3">
      <c r="A129" s="312"/>
      <c r="B129" s="283"/>
      <c r="C129" s="283"/>
      <c r="D129" s="287"/>
      <c r="E129" s="283"/>
      <c r="F129" s="89">
        <f t="shared" si="0"/>
        <v>0</v>
      </c>
      <c r="G129" s="125" t="s">
        <v>353</v>
      </c>
      <c r="I129" s="125"/>
    </row>
    <row r="130" spans="1:9" s="112" customFormat="1" hidden="1" x14ac:dyDescent="0.3">
      <c r="A130" s="312"/>
      <c r="B130" s="283"/>
      <c r="C130" s="283"/>
      <c r="D130" s="287"/>
      <c r="E130" s="283"/>
      <c r="F130" s="89">
        <f t="shared" si="0"/>
        <v>0</v>
      </c>
      <c r="G130" s="125" t="s">
        <v>353</v>
      </c>
      <c r="I130" s="125"/>
    </row>
    <row r="131" spans="1:9" s="112" customFormat="1" hidden="1" x14ac:dyDescent="0.3">
      <c r="A131" s="312"/>
      <c r="B131" s="283"/>
      <c r="C131" s="283"/>
      <c r="D131" s="287"/>
      <c r="E131" s="283"/>
      <c r="F131" s="89">
        <f t="shared" si="0"/>
        <v>0</v>
      </c>
      <c r="G131" s="125" t="s">
        <v>353</v>
      </c>
      <c r="I131" s="125"/>
    </row>
    <row r="132" spans="1:9" s="112" customFormat="1" hidden="1" x14ac:dyDescent="0.3">
      <c r="A132" s="312"/>
      <c r="B132" s="283"/>
      <c r="C132" s="283"/>
      <c r="D132" s="287"/>
      <c r="E132" s="283"/>
      <c r="F132" s="89">
        <f t="shared" si="0"/>
        <v>0</v>
      </c>
      <c r="G132" s="125" t="s">
        <v>353</v>
      </c>
      <c r="I132" s="125"/>
    </row>
    <row r="133" spans="1:9" s="112" customFormat="1" hidden="1" x14ac:dyDescent="0.3">
      <c r="A133" s="312"/>
      <c r="B133" s="283"/>
      <c r="C133" s="283"/>
      <c r="D133" s="287"/>
      <c r="E133" s="283"/>
      <c r="F133" s="89">
        <f t="shared" si="0"/>
        <v>0</v>
      </c>
      <c r="G133" s="125" t="s">
        <v>353</v>
      </c>
      <c r="I133" s="125"/>
    </row>
    <row r="134" spans="1:9" s="112" customFormat="1" hidden="1" x14ac:dyDescent="0.3">
      <c r="A134" s="312"/>
      <c r="B134" s="283"/>
      <c r="C134" s="283"/>
      <c r="D134" s="287"/>
      <c r="E134" s="283"/>
      <c r="F134" s="89">
        <f t="shared" si="0"/>
        <v>0</v>
      </c>
      <c r="G134" s="125" t="s">
        <v>353</v>
      </c>
      <c r="I134" s="125"/>
    </row>
    <row r="135" spans="1:9" s="112" customFormat="1" x14ac:dyDescent="0.3">
      <c r="A135" s="312" t="s">
        <v>64</v>
      </c>
      <c r="B135" s="283">
        <v>3</v>
      </c>
      <c r="C135" s="283" t="s">
        <v>325</v>
      </c>
      <c r="D135" s="287">
        <f t="shared" ref="D135:D140" ca="1" si="2">RAND()*400000</f>
        <v>369712.65745357907</v>
      </c>
      <c r="E135" s="283">
        <v>7</v>
      </c>
      <c r="F135" s="315">
        <f ca="1">ROUND(+B135*D135*E135,2)</f>
        <v>7763965.8099999996</v>
      </c>
      <c r="G135" s="125" t="s">
        <v>353</v>
      </c>
      <c r="I135" s="125"/>
    </row>
    <row r="136" spans="1:9" s="112" customFormat="1" x14ac:dyDescent="0.3">
      <c r="A136" s="311"/>
      <c r="B136" s="100"/>
      <c r="C136" s="100"/>
      <c r="D136" s="147"/>
      <c r="E136" s="220" t="s">
        <v>42</v>
      </c>
      <c r="F136" s="328">
        <f ca="1">ROUND(SUBTOTAL(109,F6:F135),2)</f>
        <v>21434452.609999999</v>
      </c>
      <c r="G136" s="125" t="s">
        <v>353</v>
      </c>
      <c r="I136" s="128" t="s">
        <v>357</v>
      </c>
    </row>
    <row r="137" spans="1:9" s="112" customFormat="1" x14ac:dyDescent="0.3">
      <c r="A137" s="311"/>
      <c r="B137" s="100"/>
      <c r="C137" s="100"/>
      <c r="D137" s="147"/>
      <c r="E137" s="100"/>
      <c r="F137" s="316"/>
      <c r="G137" s="125" t="s">
        <v>354</v>
      </c>
    </row>
    <row r="138" spans="1:9" s="112" customFormat="1" x14ac:dyDescent="0.3">
      <c r="A138" s="312" t="s">
        <v>332</v>
      </c>
      <c r="B138" s="283">
        <v>3</v>
      </c>
      <c r="C138" s="283" t="s">
        <v>325</v>
      </c>
      <c r="D138" s="287">
        <f t="shared" ca="1" si="2"/>
        <v>208893.62569780299</v>
      </c>
      <c r="E138" s="283">
        <v>7</v>
      </c>
      <c r="F138" s="89">
        <f ca="1">ROUND(+B138*D138*E138,2)</f>
        <v>4386766.1399999997</v>
      </c>
      <c r="G138" s="125" t="s">
        <v>354</v>
      </c>
    </row>
    <row r="139" spans="1:9" s="112" customFormat="1" x14ac:dyDescent="0.3">
      <c r="A139" s="312" t="s">
        <v>362</v>
      </c>
      <c r="B139" s="283">
        <v>3</v>
      </c>
      <c r="C139" s="283" t="s">
        <v>325</v>
      </c>
      <c r="D139" s="287">
        <f t="shared" ca="1" si="2"/>
        <v>179883.39689317328</v>
      </c>
      <c r="E139" s="283">
        <v>7</v>
      </c>
      <c r="F139" s="89">
        <f t="shared" ref="F139:F266" ca="1" si="3">ROUND(+B139*D139*E139,2)</f>
        <v>3777551.33</v>
      </c>
      <c r="G139" s="125" t="s">
        <v>354</v>
      </c>
      <c r="I139" s="125"/>
    </row>
    <row r="140" spans="1:9" s="112" customFormat="1" x14ac:dyDescent="0.3">
      <c r="A140" s="312" t="s">
        <v>363</v>
      </c>
      <c r="B140" s="283">
        <v>3</v>
      </c>
      <c r="C140" s="283" t="s">
        <v>325</v>
      </c>
      <c r="D140" s="287">
        <f t="shared" ca="1" si="2"/>
        <v>29846.142486919725</v>
      </c>
      <c r="E140" s="283">
        <v>7</v>
      </c>
      <c r="F140" s="89">
        <f t="shared" ca="1" si="3"/>
        <v>626768.99</v>
      </c>
      <c r="G140" s="125" t="s">
        <v>354</v>
      </c>
      <c r="I140" s="125"/>
    </row>
    <row r="141" spans="1:9" s="112" customFormat="1" hidden="1" x14ac:dyDescent="0.3">
      <c r="A141" s="312"/>
      <c r="B141" s="283"/>
      <c r="C141" s="283"/>
      <c r="D141" s="287"/>
      <c r="E141" s="283"/>
      <c r="F141" s="89">
        <f t="shared" si="3"/>
        <v>0</v>
      </c>
      <c r="G141" s="125" t="s">
        <v>354</v>
      </c>
      <c r="I141" s="125"/>
    </row>
    <row r="142" spans="1:9" s="112" customFormat="1" hidden="1" x14ac:dyDescent="0.3">
      <c r="A142" s="312"/>
      <c r="B142" s="283"/>
      <c r="C142" s="283"/>
      <c r="D142" s="287"/>
      <c r="E142" s="283"/>
      <c r="F142" s="89">
        <f t="shared" si="3"/>
        <v>0</v>
      </c>
      <c r="G142" s="125" t="s">
        <v>354</v>
      </c>
      <c r="I142" s="125"/>
    </row>
    <row r="143" spans="1:9" s="112" customFormat="1" hidden="1" x14ac:dyDescent="0.3">
      <c r="A143" s="312"/>
      <c r="B143" s="283"/>
      <c r="C143" s="283"/>
      <c r="D143" s="287"/>
      <c r="E143" s="283"/>
      <c r="F143" s="89">
        <f t="shared" si="3"/>
        <v>0</v>
      </c>
      <c r="G143" s="125" t="s">
        <v>354</v>
      </c>
      <c r="I143" s="125"/>
    </row>
    <row r="144" spans="1:9" s="112" customFormat="1" hidden="1" x14ac:dyDescent="0.3">
      <c r="A144" s="312"/>
      <c r="B144" s="283"/>
      <c r="C144" s="283"/>
      <c r="D144" s="287"/>
      <c r="E144" s="283"/>
      <c r="F144" s="89">
        <f t="shared" si="3"/>
        <v>0</v>
      </c>
      <c r="G144" s="125" t="s">
        <v>354</v>
      </c>
      <c r="I144" s="125"/>
    </row>
    <row r="145" spans="1:9" s="112" customFormat="1" hidden="1" x14ac:dyDescent="0.3">
      <c r="A145" s="312"/>
      <c r="B145" s="283"/>
      <c r="C145" s="283"/>
      <c r="D145" s="287"/>
      <c r="E145" s="283"/>
      <c r="F145" s="89">
        <f t="shared" si="3"/>
        <v>0</v>
      </c>
      <c r="G145" s="125" t="s">
        <v>354</v>
      </c>
      <c r="I145" s="125"/>
    </row>
    <row r="146" spans="1:9" s="112" customFormat="1" hidden="1" x14ac:dyDescent="0.3">
      <c r="A146" s="312"/>
      <c r="B146" s="283"/>
      <c r="C146" s="283"/>
      <c r="D146" s="287"/>
      <c r="E146" s="283"/>
      <c r="F146" s="89">
        <f t="shared" si="3"/>
        <v>0</v>
      </c>
      <c r="G146" s="125" t="s">
        <v>354</v>
      </c>
      <c r="I146" s="125"/>
    </row>
    <row r="147" spans="1:9" s="112" customFormat="1" hidden="1" x14ac:dyDescent="0.3">
      <c r="A147" s="312"/>
      <c r="B147" s="283"/>
      <c r="C147" s="283"/>
      <c r="D147" s="287"/>
      <c r="E147" s="283"/>
      <c r="F147" s="89">
        <f t="shared" si="3"/>
        <v>0</v>
      </c>
      <c r="G147" s="125" t="s">
        <v>354</v>
      </c>
      <c r="I147" s="125"/>
    </row>
    <row r="148" spans="1:9" s="112" customFormat="1" hidden="1" x14ac:dyDescent="0.3">
      <c r="A148" s="312"/>
      <c r="B148" s="283"/>
      <c r="C148" s="283"/>
      <c r="D148" s="287"/>
      <c r="E148" s="283"/>
      <c r="F148" s="89">
        <f t="shared" si="3"/>
        <v>0</v>
      </c>
      <c r="G148" s="125" t="s">
        <v>354</v>
      </c>
      <c r="I148" s="125"/>
    </row>
    <row r="149" spans="1:9" s="112" customFormat="1" hidden="1" x14ac:dyDescent="0.3">
      <c r="A149" s="312"/>
      <c r="B149" s="283"/>
      <c r="C149" s="283"/>
      <c r="D149" s="287"/>
      <c r="E149" s="283"/>
      <c r="F149" s="89">
        <f t="shared" si="3"/>
        <v>0</v>
      </c>
      <c r="G149" s="125" t="s">
        <v>354</v>
      </c>
      <c r="I149" s="125"/>
    </row>
    <row r="150" spans="1:9" s="112" customFormat="1" hidden="1" x14ac:dyDescent="0.3">
      <c r="A150" s="312"/>
      <c r="B150" s="283"/>
      <c r="C150" s="283"/>
      <c r="D150" s="287"/>
      <c r="E150" s="283"/>
      <c r="F150" s="89">
        <f t="shared" si="3"/>
        <v>0</v>
      </c>
      <c r="G150" s="125" t="s">
        <v>354</v>
      </c>
      <c r="I150" s="125"/>
    </row>
    <row r="151" spans="1:9" s="112" customFormat="1" hidden="1" x14ac:dyDescent="0.3">
      <c r="A151" s="312"/>
      <c r="B151" s="283"/>
      <c r="C151" s="283"/>
      <c r="D151" s="287"/>
      <c r="E151" s="283"/>
      <c r="F151" s="89">
        <f t="shared" si="3"/>
        <v>0</v>
      </c>
      <c r="G151" s="125" t="s">
        <v>354</v>
      </c>
      <c r="I151" s="125"/>
    </row>
    <row r="152" spans="1:9" s="112" customFormat="1" hidden="1" x14ac:dyDescent="0.3">
      <c r="A152" s="312"/>
      <c r="B152" s="283"/>
      <c r="C152" s="283"/>
      <c r="D152" s="287"/>
      <c r="E152" s="283"/>
      <c r="F152" s="89">
        <f t="shared" si="3"/>
        <v>0</v>
      </c>
      <c r="G152" s="125" t="s">
        <v>354</v>
      </c>
      <c r="I152" s="125"/>
    </row>
    <row r="153" spans="1:9" s="112" customFormat="1" hidden="1" x14ac:dyDescent="0.3">
      <c r="A153" s="312"/>
      <c r="B153" s="283"/>
      <c r="C153" s="283"/>
      <c r="D153" s="287"/>
      <c r="E153" s="283"/>
      <c r="F153" s="89">
        <f t="shared" si="3"/>
        <v>0</v>
      </c>
      <c r="G153" s="125" t="s">
        <v>354</v>
      </c>
      <c r="I153" s="125"/>
    </row>
    <row r="154" spans="1:9" s="112" customFormat="1" hidden="1" x14ac:dyDescent="0.3">
      <c r="A154" s="312"/>
      <c r="B154" s="283"/>
      <c r="C154" s="283"/>
      <c r="D154" s="287"/>
      <c r="E154" s="283"/>
      <c r="F154" s="89">
        <f t="shared" si="3"/>
        <v>0</v>
      </c>
      <c r="G154" s="125" t="s">
        <v>354</v>
      </c>
      <c r="I154" s="125"/>
    </row>
    <row r="155" spans="1:9" s="112" customFormat="1" hidden="1" x14ac:dyDescent="0.3">
      <c r="A155" s="312"/>
      <c r="B155" s="283"/>
      <c r="C155" s="283"/>
      <c r="D155" s="287"/>
      <c r="E155" s="283"/>
      <c r="F155" s="89">
        <f t="shared" si="3"/>
        <v>0</v>
      </c>
      <c r="G155" s="125" t="s">
        <v>354</v>
      </c>
      <c r="I155" s="125"/>
    </row>
    <row r="156" spans="1:9" s="112" customFormat="1" hidden="1" x14ac:dyDescent="0.3">
      <c r="A156" s="312"/>
      <c r="B156" s="283"/>
      <c r="C156" s="283"/>
      <c r="D156" s="287"/>
      <c r="E156" s="283"/>
      <c r="F156" s="89">
        <f t="shared" si="3"/>
        <v>0</v>
      </c>
      <c r="G156" s="125" t="s">
        <v>354</v>
      </c>
      <c r="I156" s="125"/>
    </row>
    <row r="157" spans="1:9" s="112" customFormat="1" hidden="1" x14ac:dyDescent="0.3">
      <c r="A157" s="312"/>
      <c r="B157" s="283"/>
      <c r="C157" s="283"/>
      <c r="D157" s="287"/>
      <c r="E157" s="283"/>
      <c r="F157" s="89">
        <f t="shared" si="3"/>
        <v>0</v>
      </c>
      <c r="G157" s="125" t="s">
        <v>354</v>
      </c>
      <c r="I157" s="125"/>
    </row>
    <row r="158" spans="1:9" s="112" customFormat="1" hidden="1" x14ac:dyDescent="0.3">
      <c r="A158" s="312"/>
      <c r="B158" s="283"/>
      <c r="C158" s="283"/>
      <c r="D158" s="287"/>
      <c r="E158" s="283"/>
      <c r="F158" s="89">
        <f t="shared" si="3"/>
        <v>0</v>
      </c>
      <c r="G158" s="125" t="s">
        <v>354</v>
      </c>
      <c r="I158" s="125"/>
    </row>
    <row r="159" spans="1:9" s="112" customFormat="1" hidden="1" x14ac:dyDescent="0.3">
      <c r="A159" s="312"/>
      <c r="B159" s="283"/>
      <c r="C159" s="283"/>
      <c r="D159" s="287"/>
      <c r="E159" s="283"/>
      <c r="F159" s="89">
        <f t="shared" si="3"/>
        <v>0</v>
      </c>
      <c r="G159" s="125" t="s">
        <v>354</v>
      </c>
      <c r="I159" s="125"/>
    </row>
    <row r="160" spans="1:9" s="112" customFormat="1" hidden="1" x14ac:dyDescent="0.3">
      <c r="A160" s="312"/>
      <c r="B160" s="283"/>
      <c r="C160" s="283"/>
      <c r="D160" s="287"/>
      <c r="E160" s="283"/>
      <c r="F160" s="89">
        <f t="shared" si="3"/>
        <v>0</v>
      </c>
      <c r="G160" s="125" t="s">
        <v>354</v>
      </c>
      <c r="I160" s="125"/>
    </row>
    <row r="161" spans="1:9" s="112" customFormat="1" hidden="1" x14ac:dyDescent="0.3">
      <c r="A161" s="312"/>
      <c r="B161" s="283"/>
      <c r="C161" s="283"/>
      <c r="D161" s="287"/>
      <c r="E161" s="283"/>
      <c r="F161" s="89">
        <f t="shared" si="3"/>
        <v>0</v>
      </c>
      <c r="G161" s="125" t="s">
        <v>354</v>
      </c>
      <c r="I161" s="125"/>
    </row>
    <row r="162" spans="1:9" s="112" customFormat="1" hidden="1" x14ac:dyDescent="0.3">
      <c r="A162" s="312"/>
      <c r="B162" s="283"/>
      <c r="C162" s="283"/>
      <c r="D162" s="287"/>
      <c r="E162" s="283"/>
      <c r="F162" s="89">
        <f t="shared" si="3"/>
        <v>0</v>
      </c>
      <c r="G162" s="125" t="s">
        <v>354</v>
      </c>
      <c r="I162" s="125"/>
    </row>
    <row r="163" spans="1:9" s="112" customFormat="1" hidden="1" x14ac:dyDescent="0.3">
      <c r="A163" s="312"/>
      <c r="B163" s="283"/>
      <c r="C163" s="283"/>
      <c r="D163" s="287"/>
      <c r="E163" s="283"/>
      <c r="F163" s="89">
        <f t="shared" si="3"/>
        <v>0</v>
      </c>
      <c r="G163" s="125" t="s">
        <v>354</v>
      </c>
      <c r="I163" s="125"/>
    </row>
    <row r="164" spans="1:9" s="112" customFormat="1" hidden="1" x14ac:dyDescent="0.3">
      <c r="A164" s="312"/>
      <c r="B164" s="283"/>
      <c r="C164" s="283"/>
      <c r="D164" s="287"/>
      <c r="E164" s="283"/>
      <c r="F164" s="89">
        <f t="shared" si="3"/>
        <v>0</v>
      </c>
      <c r="G164" s="125" t="s">
        <v>354</v>
      </c>
      <c r="I164" s="125"/>
    </row>
    <row r="165" spans="1:9" s="112" customFormat="1" hidden="1" x14ac:dyDescent="0.3">
      <c r="A165" s="312"/>
      <c r="B165" s="283"/>
      <c r="C165" s="283"/>
      <c r="D165" s="287"/>
      <c r="E165" s="283"/>
      <c r="F165" s="89">
        <f t="shared" si="3"/>
        <v>0</v>
      </c>
      <c r="G165" s="125" t="s">
        <v>354</v>
      </c>
      <c r="I165" s="125"/>
    </row>
    <row r="166" spans="1:9" s="112" customFormat="1" hidden="1" x14ac:dyDescent="0.3">
      <c r="A166" s="312"/>
      <c r="B166" s="283"/>
      <c r="C166" s="283"/>
      <c r="D166" s="287"/>
      <c r="E166" s="283"/>
      <c r="F166" s="89">
        <f t="shared" si="3"/>
        <v>0</v>
      </c>
      <c r="G166" s="125" t="s">
        <v>354</v>
      </c>
      <c r="I166" s="125"/>
    </row>
    <row r="167" spans="1:9" s="112" customFormat="1" hidden="1" x14ac:dyDescent="0.3">
      <c r="A167" s="312"/>
      <c r="B167" s="283"/>
      <c r="C167" s="283"/>
      <c r="D167" s="287"/>
      <c r="E167" s="283"/>
      <c r="F167" s="89">
        <f t="shared" si="3"/>
        <v>0</v>
      </c>
      <c r="G167" s="125" t="s">
        <v>354</v>
      </c>
      <c r="I167" s="125"/>
    </row>
    <row r="168" spans="1:9" s="112" customFormat="1" hidden="1" x14ac:dyDescent="0.3">
      <c r="A168" s="312"/>
      <c r="B168" s="283"/>
      <c r="C168" s="283"/>
      <c r="D168" s="287"/>
      <c r="E168" s="283"/>
      <c r="F168" s="89">
        <f t="shared" si="3"/>
        <v>0</v>
      </c>
      <c r="G168" s="125" t="s">
        <v>354</v>
      </c>
      <c r="I168" s="125"/>
    </row>
    <row r="169" spans="1:9" s="112" customFormat="1" hidden="1" x14ac:dyDescent="0.3">
      <c r="A169" s="312"/>
      <c r="B169" s="283"/>
      <c r="C169" s="283"/>
      <c r="D169" s="287"/>
      <c r="E169" s="283"/>
      <c r="F169" s="89">
        <f t="shared" si="3"/>
        <v>0</v>
      </c>
      <c r="G169" s="125" t="s">
        <v>354</v>
      </c>
      <c r="I169" s="125"/>
    </row>
    <row r="170" spans="1:9" s="112" customFormat="1" hidden="1" x14ac:dyDescent="0.3">
      <c r="A170" s="312"/>
      <c r="B170" s="283"/>
      <c r="C170" s="283"/>
      <c r="D170" s="287"/>
      <c r="E170" s="283"/>
      <c r="F170" s="89">
        <f t="shared" si="3"/>
        <v>0</v>
      </c>
      <c r="G170" s="125" t="s">
        <v>354</v>
      </c>
      <c r="I170" s="125"/>
    </row>
    <row r="171" spans="1:9" s="112" customFormat="1" hidden="1" x14ac:dyDescent="0.3">
      <c r="A171" s="312"/>
      <c r="B171" s="283"/>
      <c r="C171" s="283"/>
      <c r="D171" s="287"/>
      <c r="E171" s="283"/>
      <c r="F171" s="89">
        <f t="shared" si="3"/>
        <v>0</v>
      </c>
      <c r="G171" s="125" t="s">
        <v>354</v>
      </c>
      <c r="I171" s="125"/>
    </row>
    <row r="172" spans="1:9" s="112" customFormat="1" hidden="1" x14ac:dyDescent="0.3">
      <c r="A172" s="312"/>
      <c r="B172" s="283"/>
      <c r="C172" s="283"/>
      <c r="D172" s="287"/>
      <c r="E172" s="283"/>
      <c r="F172" s="89">
        <f t="shared" si="3"/>
        <v>0</v>
      </c>
      <c r="G172" s="125" t="s">
        <v>354</v>
      </c>
      <c r="I172" s="125"/>
    </row>
    <row r="173" spans="1:9" s="112" customFormat="1" hidden="1" x14ac:dyDescent="0.3">
      <c r="A173" s="312"/>
      <c r="B173" s="283"/>
      <c r="C173" s="283"/>
      <c r="D173" s="287"/>
      <c r="E173" s="283"/>
      <c r="F173" s="89">
        <f t="shared" si="3"/>
        <v>0</v>
      </c>
      <c r="G173" s="125" t="s">
        <v>354</v>
      </c>
      <c r="I173" s="125"/>
    </row>
    <row r="174" spans="1:9" s="112" customFormat="1" hidden="1" x14ac:dyDescent="0.3">
      <c r="A174" s="312"/>
      <c r="B174" s="283"/>
      <c r="C174" s="283"/>
      <c r="D174" s="287"/>
      <c r="E174" s="283"/>
      <c r="F174" s="89">
        <f t="shared" si="3"/>
        <v>0</v>
      </c>
      <c r="G174" s="125" t="s">
        <v>354</v>
      </c>
      <c r="I174" s="125"/>
    </row>
    <row r="175" spans="1:9" s="112" customFormat="1" hidden="1" x14ac:dyDescent="0.3">
      <c r="A175" s="312"/>
      <c r="B175" s="283"/>
      <c r="C175" s="283"/>
      <c r="D175" s="287"/>
      <c r="E175" s="283"/>
      <c r="F175" s="89">
        <f t="shared" si="3"/>
        <v>0</v>
      </c>
      <c r="G175" s="125" t="s">
        <v>354</v>
      </c>
      <c r="I175" s="125"/>
    </row>
    <row r="176" spans="1:9" s="112" customFormat="1" hidden="1" x14ac:dyDescent="0.3">
      <c r="A176" s="312"/>
      <c r="B176" s="283"/>
      <c r="C176" s="283"/>
      <c r="D176" s="287"/>
      <c r="E176" s="283"/>
      <c r="F176" s="89">
        <f t="shared" si="3"/>
        <v>0</v>
      </c>
      <c r="G176" s="125" t="s">
        <v>354</v>
      </c>
      <c r="I176" s="125"/>
    </row>
    <row r="177" spans="1:9" s="112" customFormat="1" hidden="1" x14ac:dyDescent="0.3">
      <c r="A177" s="312"/>
      <c r="B177" s="283"/>
      <c r="C177" s="283"/>
      <c r="D177" s="287"/>
      <c r="E177" s="283"/>
      <c r="F177" s="89">
        <f t="shared" si="3"/>
        <v>0</v>
      </c>
      <c r="G177" s="125" t="s">
        <v>354</v>
      </c>
      <c r="I177" s="125"/>
    </row>
    <row r="178" spans="1:9" s="112" customFormat="1" hidden="1" x14ac:dyDescent="0.3">
      <c r="A178" s="312"/>
      <c r="B178" s="283"/>
      <c r="C178" s="283"/>
      <c r="D178" s="287"/>
      <c r="E178" s="283"/>
      <c r="F178" s="89">
        <f t="shared" si="3"/>
        <v>0</v>
      </c>
      <c r="G178" s="125" t="s">
        <v>354</v>
      </c>
      <c r="I178" s="125"/>
    </row>
    <row r="179" spans="1:9" s="112" customFormat="1" hidden="1" x14ac:dyDescent="0.3">
      <c r="A179" s="312"/>
      <c r="B179" s="283"/>
      <c r="C179" s="283"/>
      <c r="D179" s="287"/>
      <c r="E179" s="283"/>
      <c r="F179" s="89">
        <f t="shared" si="3"/>
        <v>0</v>
      </c>
      <c r="G179" s="125" t="s">
        <v>354</v>
      </c>
      <c r="I179" s="125"/>
    </row>
    <row r="180" spans="1:9" s="112" customFormat="1" hidden="1" x14ac:dyDescent="0.3">
      <c r="A180" s="312"/>
      <c r="B180" s="283"/>
      <c r="C180" s="283"/>
      <c r="D180" s="287"/>
      <c r="E180" s="283"/>
      <c r="F180" s="89">
        <f t="shared" si="3"/>
        <v>0</v>
      </c>
      <c r="G180" s="125" t="s">
        <v>354</v>
      </c>
      <c r="I180" s="125"/>
    </row>
    <row r="181" spans="1:9" s="112" customFormat="1" hidden="1" x14ac:dyDescent="0.3">
      <c r="A181" s="312"/>
      <c r="B181" s="283"/>
      <c r="C181" s="283"/>
      <c r="D181" s="287"/>
      <c r="E181" s="283"/>
      <c r="F181" s="89">
        <f t="shared" si="3"/>
        <v>0</v>
      </c>
      <c r="G181" s="125" t="s">
        <v>354</v>
      </c>
      <c r="I181" s="125"/>
    </row>
    <row r="182" spans="1:9" s="112" customFormat="1" hidden="1" x14ac:dyDescent="0.3">
      <c r="A182" s="312"/>
      <c r="B182" s="283"/>
      <c r="C182" s="283"/>
      <c r="D182" s="287"/>
      <c r="E182" s="283"/>
      <c r="F182" s="89">
        <f t="shared" si="3"/>
        <v>0</v>
      </c>
      <c r="G182" s="125" t="s">
        <v>354</v>
      </c>
      <c r="I182" s="125"/>
    </row>
    <row r="183" spans="1:9" s="112" customFormat="1" hidden="1" x14ac:dyDescent="0.3">
      <c r="A183" s="312"/>
      <c r="B183" s="283"/>
      <c r="C183" s="283"/>
      <c r="D183" s="287"/>
      <c r="E183" s="283"/>
      <c r="F183" s="89">
        <f t="shared" si="3"/>
        <v>0</v>
      </c>
      <c r="G183" s="125" t="s">
        <v>354</v>
      </c>
      <c r="I183" s="125"/>
    </row>
    <row r="184" spans="1:9" s="112" customFormat="1" hidden="1" x14ac:dyDescent="0.3">
      <c r="A184" s="312"/>
      <c r="B184" s="283"/>
      <c r="C184" s="283"/>
      <c r="D184" s="287"/>
      <c r="E184" s="283"/>
      <c r="F184" s="89">
        <f t="shared" si="3"/>
        <v>0</v>
      </c>
      <c r="G184" s="125" t="s">
        <v>354</v>
      </c>
      <c r="I184" s="125"/>
    </row>
    <row r="185" spans="1:9" s="112" customFormat="1" hidden="1" x14ac:dyDescent="0.3">
      <c r="A185" s="312"/>
      <c r="B185" s="283"/>
      <c r="C185" s="283"/>
      <c r="D185" s="287"/>
      <c r="E185" s="283"/>
      <c r="F185" s="89">
        <f t="shared" si="3"/>
        <v>0</v>
      </c>
      <c r="G185" s="125" t="s">
        <v>354</v>
      </c>
      <c r="I185" s="125"/>
    </row>
    <row r="186" spans="1:9" s="112" customFormat="1" hidden="1" x14ac:dyDescent="0.3">
      <c r="A186" s="312"/>
      <c r="B186" s="283"/>
      <c r="C186" s="283"/>
      <c r="D186" s="287"/>
      <c r="E186" s="283"/>
      <c r="F186" s="89">
        <f t="shared" si="3"/>
        <v>0</v>
      </c>
      <c r="G186" s="125" t="s">
        <v>354</v>
      </c>
      <c r="I186" s="125"/>
    </row>
    <row r="187" spans="1:9" s="112" customFormat="1" hidden="1" x14ac:dyDescent="0.3">
      <c r="A187" s="312"/>
      <c r="B187" s="283"/>
      <c r="C187" s="283"/>
      <c r="D187" s="287"/>
      <c r="E187" s="283"/>
      <c r="F187" s="89">
        <f t="shared" si="3"/>
        <v>0</v>
      </c>
      <c r="G187" s="125" t="s">
        <v>354</v>
      </c>
      <c r="I187" s="125"/>
    </row>
    <row r="188" spans="1:9" s="112" customFormat="1" hidden="1" x14ac:dyDescent="0.3">
      <c r="A188" s="312"/>
      <c r="B188" s="283"/>
      <c r="C188" s="283"/>
      <c r="D188" s="287"/>
      <c r="E188" s="283"/>
      <c r="F188" s="89">
        <f t="shared" si="3"/>
        <v>0</v>
      </c>
      <c r="G188" s="125" t="s">
        <v>354</v>
      </c>
      <c r="I188" s="125"/>
    </row>
    <row r="189" spans="1:9" s="112" customFormat="1" hidden="1" x14ac:dyDescent="0.3">
      <c r="A189" s="312"/>
      <c r="B189" s="283"/>
      <c r="C189" s="283"/>
      <c r="D189" s="287"/>
      <c r="E189" s="283"/>
      <c r="F189" s="89">
        <f t="shared" si="3"/>
        <v>0</v>
      </c>
      <c r="G189" s="125" t="s">
        <v>354</v>
      </c>
      <c r="I189" s="125"/>
    </row>
    <row r="190" spans="1:9" s="112" customFormat="1" hidden="1" x14ac:dyDescent="0.3">
      <c r="A190" s="312"/>
      <c r="B190" s="283"/>
      <c r="C190" s="283"/>
      <c r="D190" s="287"/>
      <c r="E190" s="283"/>
      <c r="F190" s="89">
        <f t="shared" si="3"/>
        <v>0</v>
      </c>
      <c r="G190" s="125" t="s">
        <v>354</v>
      </c>
      <c r="I190" s="125"/>
    </row>
    <row r="191" spans="1:9" s="112" customFormat="1" hidden="1" x14ac:dyDescent="0.3">
      <c r="A191" s="312"/>
      <c r="B191" s="283"/>
      <c r="C191" s="283"/>
      <c r="D191" s="287"/>
      <c r="E191" s="283"/>
      <c r="F191" s="89">
        <f t="shared" si="3"/>
        <v>0</v>
      </c>
      <c r="G191" s="125" t="s">
        <v>354</v>
      </c>
      <c r="I191" s="125"/>
    </row>
    <row r="192" spans="1:9" s="112" customFormat="1" hidden="1" x14ac:dyDescent="0.3">
      <c r="A192" s="312"/>
      <c r="B192" s="283"/>
      <c r="C192" s="283"/>
      <c r="D192" s="287"/>
      <c r="E192" s="283"/>
      <c r="F192" s="89">
        <f t="shared" si="3"/>
        <v>0</v>
      </c>
      <c r="G192" s="125" t="s">
        <v>354</v>
      </c>
      <c r="I192" s="125"/>
    </row>
    <row r="193" spans="1:9" s="112" customFormat="1" hidden="1" x14ac:dyDescent="0.3">
      <c r="A193" s="312"/>
      <c r="B193" s="283"/>
      <c r="C193" s="283"/>
      <c r="D193" s="287"/>
      <c r="E193" s="283"/>
      <c r="F193" s="89">
        <f t="shared" si="3"/>
        <v>0</v>
      </c>
      <c r="G193" s="125" t="s">
        <v>354</v>
      </c>
      <c r="I193" s="125"/>
    </row>
    <row r="194" spans="1:9" s="112" customFormat="1" hidden="1" x14ac:dyDescent="0.3">
      <c r="A194" s="312"/>
      <c r="B194" s="283"/>
      <c r="C194" s="283"/>
      <c r="D194" s="287"/>
      <c r="E194" s="283"/>
      <c r="F194" s="89">
        <f t="shared" si="3"/>
        <v>0</v>
      </c>
      <c r="G194" s="125" t="s">
        <v>354</v>
      </c>
      <c r="I194" s="125"/>
    </row>
    <row r="195" spans="1:9" s="112" customFormat="1" hidden="1" x14ac:dyDescent="0.3">
      <c r="A195" s="312"/>
      <c r="B195" s="283"/>
      <c r="C195" s="283"/>
      <c r="D195" s="287"/>
      <c r="E195" s="283"/>
      <c r="F195" s="89">
        <f t="shared" si="3"/>
        <v>0</v>
      </c>
      <c r="G195" s="125" t="s">
        <v>354</v>
      </c>
      <c r="I195" s="125"/>
    </row>
    <row r="196" spans="1:9" s="112" customFormat="1" hidden="1" x14ac:dyDescent="0.3">
      <c r="A196" s="312"/>
      <c r="B196" s="283"/>
      <c r="C196" s="283"/>
      <c r="D196" s="287"/>
      <c r="E196" s="283"/>
      <c r="F196" s="89">
        <f t="shared" si="3"/>
        <v>0</v>
      </c>
      <c r="G196" s="125" t="s">
        <v>354</v>
      </c>
      <c r="I196" s="125"/>
    </row>
    <row r="197" spans="1:9" s="112" customFormat="1" hidden="1" x14ac:dyDescent="0.3">
      <c r="A197" s="312"/>
      <c r="B197" s="283"/>
      <c r="C197" s="283"/>
      <c r="D197" s="287"/>
      <c r="E197" s="283"/>
      <c r="F197" s="89">
        <f t="shared" si="3"/>
        <v>0</v>
      </c>
      <c r="G197" s="125" t="s">
        <v>354</v>
      </c>
      <c r="I197" s="125"/>
    </row>
    <row r="198" spans="1:9" s="112" customFormat="1" hidden="1" x14ac:dyDescent="0.3">
      <c r="A198" s="312"/>
      <c r="B198" s="283"/>
      <c r="C198" s="283"/>
      <c r="D198" s="287"/>
      <c r="E198" s="283"/>
      <c r="F198" s="89">
        <f t="shared" si="3"/>
        <v>0</v>
      </c>
      <c r="G198" s="125" t="s">
        <v>354</v>
      </c>
      <c r="I198" s="125"/>
    </row>
    <row r="199" spans="1:9" s="112" customFormat="1" hidden="1" x14ac:dyDescent="0.3">
      <c r="A199" s="312"/>
      <c r="B199" s="283"/>
      <c r="C199" s="283"/>
      <c r="D199" s="287"/>
      <c r="E199" s="283"/>
      <c r="F199" s="89">
        <f t="shared" si="3"/>
        <v>0</v>
      </c>
      <c r="G199" s="125" t="s">
        <v>354</v>
      </c>
      <c r="I199" s="125"/>
    </row>
    <row r="200" spans="1:9" s="112" customFormat="1" hidden="1" x14ac:dyDescent="0.3">
      <c r="A200" s="312"/>
      <c r="B200" s="283"/>
      <c r="C200" s="283"/>
      <c r="D200" s="287"/>
      <c r="E200" s="283"/>
      <c r="F200" s="89">
        <f t="shared" si="3"/>
        <v>0</v>
      </c>
      <c r="G200" s="125" t="s">
        <v>354</v>
      </c>
      <c r="I200" s="125"/>
    </row>
    <row r="201" spans="1:9" s="112" customFormat="1" hidden="1" x14ac:dyDescent="0.3">
      <c r="A201" s="312"/>
      <c r="B201" s="283"/>
      <c r="C201" s="283"/>
      <c r="D201" s="287"/>
      <c r="E201" s="283"/>
      <c r="F201" s="89">
        <f t="shared" si="3"/>
        <v>0</v>
      </c>
      <c r="G201" s="125" t="s">
        <v>354</v>
      </c>
      <c r="I201" s="125"/>
    </row>
    <row r="202" spans="1:9" s="112" customFormat="1" hidden="1" x14ac:dyDescent="0.3">
      <c r="A202" s="312"/>
      <c r="B202" s="283"/>
      <c r="C202" s="283"/>
      <c r="D202" s="287"/>
      <c r="E202" s="283"/>
      <c r="F202" s="89">
        <f t="shared" si="3"/>
        <v>0</v>
      </c>
      <c r="G202" s="125" t="s">
        <v>354</v>
      </c>
      <c r="I202" s="125"/>
    </row>
    <row r="203" spans="1:9" s="112" customFormat="1" hidden="1" x14ac:dyDescent="0.3">
      <c r="A203" s="312"/>
      <c r="B203" s="283"/>
      <c r="C203" s="283"/>
      <c r="D203" s="287"/>
      <c r="E203" s="283"/>
      <c r="F203" s="89">
        <f t="shared" si="3"/>
        <v>0</v>
      </c>
      <c r="G203" s="125" t="s">
        <v>354</v>
      </c>
      <c r="I203" s="125"/>
    </row>
    <row r="204" spans="1:9" s="112" customFormat="1" hidden="1" x14ac:dyDescent="0.3">
      <c r="A204" s="312"/>
      <c r="B204" s="283"/>
      <c r="C204" s="283"/>
      <c r="D204" s="287"/>
      <c r="E204" s="283"/>
      <c r="F204" s="89">
        <f t="shared" si="3"/>
        <v>0</v>
      </c>
      <c r="G204" s="125" t="s">
        <v>354</v>
      </c>
      <c r="I204" s="125"/>
    </row>
    <row r="205" spans="1:9" s="112" customFormat="1" hidden="1" x14ac:dyDescent="0.3">
      <c r="A205" s="312"/>
      <c r="B205" s="283"/>
      <c r="C205" s="283"/>
      <c r="D205" s="287"/>
      <c r="E205" s="283"/>
      <c r="F205" s="89">
        <f t="shared" si="3"/>
        <v>0</v>
      </c>
      <c r="G205" s="125" t="s">
        <v>354</v>
      </c>
      <c r="I205" s="125"/>
    </row>
    <row r="206" spans="1:9" s="112" customFormat="1" hidden="1" x14ac:dyDescent="0.3">
      <c r="A206" s="312"/>
      <c r="B206" s="283"/>
      <c r="C206" s="283"/>
      <c r="D206" s="287"/>
      <c r="E206" s="283"/>
      <c r="F206" s="89">
        <f t="shared" si="3"/>
        <v>0</v>
      </c>
      <c r="G206" s="125" t="s">
        <v>354</v>
      </c>
      <c r="I206" s="125"/>
    </row>
    <row r="207" spans="1:9" s="112" customFormat="1" hidden="1" x14ac:dyDescent="0.3">
      <c r="A207" s="312"/>
      <c r="B207" s="283"/>
      <c r="C207" s="283"/>
      <c r="D207" s="287"/>
      <c r="E207" s="283"/>
      <c r="F207" s="89">
        <f t="shared" si="3"/>
        <v>0</v>
      </c>
      <c r="G207" s="125" t="s">
        <v>354</v>
      </c>
      <c r="I207" s="125"/>
    </row>
    <row r="208" spans="1:9" s="112" customFormat="1" hidden="1" x14ac:dyDescent="0.3">
      <c r="A208" s="312"/>
      <c r="B208" s="283"/>
      <c r="C208" s="283"/>
      <c r="D208" s="287"/>
      <c r="E208" s="283"/>
      <c r="F208" s="89">
        <f t="shared" si="3"/>
        <v>0</v>
      </c>
      <c r="G208" s="125" t="s">
        <v>354</v>
      </c>
      <c r="I208" s="125"/>
    </row>
    <row r="209" spans="1:9" s="112" customFormat="1" hidden="1" x14ac:dyDescent="0.3">
      <c r="A209" s="312"/>
      <c r="B209" s="283"/>
      <c r="C209" s="283"/>
      <c r="D209" s="287"/>
      <c r="E209" s="283"/>
      <c r="F209" s="89">
        <f t="shared" si="3"/>
        <v>0</v>
      </c>
      <c r="G209" s="125" t="s">
        <v>354</v>
      </c>
      <c r="I209" s="125"/>
    </row>
    <row r="210" spans="1:9" s="112" customFormat="1" hidden="1" x14ac:dyDescent="0.3">
      <c r="A210" s="312"/>
      <c r="B210" s="283"/>
      <c r="C210" s="283"/>
      <c r="D210" s="287"/>
      <c r="E210" s="283"/>
      <c r="F210" s="89">
        <f t="shared" si="3"/>
        <v>0</v>
      </c>
      <c r="G210" s="125" t="s">
        <v>354</v>
      </c>
      <c r="I210" s="125"/>
    </row>
    <row r="211" spans="1:9" s="112" customFormat="1" hidden="1" x14ac:dyDescent="0.3">
      <c r="A211" s="312"/>
      <c r="B211" s="283"/>
      <c r="C211" s="283"/>
      <c r="D211" s="287"/>
      <c r="E211" s="283"/>
      <c r="F211" s="89">
        <f t="shared" si="3"/>
        <v>0</v>
      </c>
      <c r="G211" s="125" t="s">
        <v>354</v>
      </c>
      <c r="I211" s="125"/>
    </row>
    <row r="212" spans="1:9" s="112" customFormat="1" hidden="1" x14ac:dyDescent="0.3">
      <c r="A212" s="312"/>
      <c r="B212" s="283"/>
      <c r="C212" s="283"/>
      <c r="D212" s="287"/>
      <c r="E212" s="283"/>
      <c r="F212" s="89">
        <f t="shared" si="3"/>
        <v>0</v>
      </c>
      <c r="G212" s="125" t="s">
        <v>354</v>
      </c>
      <c r="I212" s="125"/>
    </row>
    <row r="213" spans="1:9" s="112" customFormat="1" hidden="1" x14ac:dyDescent="0.3">
      <c r="A213" s="312"/>
      <c r="B213" s="283"/>
      <c r="C213" s="283"/>
      <c r="D213" s="287"/>
      <c r="E213" s="283"/>
      <c r="F213" s="89">
        <f t="shared" si="3"/>
        <v>0</v>
      </c>
      <c r="G213" s="125" t="s">
        <v>354</v>
      </c>
      <c r="I213" s="125"/>
    </row>
    <row r="214" spans="1:9" s="112" customFormat="1" hidden="1" x14ac:dyDescent="0.3">
      <c r="A214" s="312"/>
      <c r="B214" s="283"/>
      <c r="C214" s="283"/>
      <c r="D214" s="287"/>
      <c r="E214" s="283"/>
      <c r="F214" s="89">
        <f t="shared" si="3"/>
        <v>0</v>
      </c>
      <c r="G214" s="125" t="s">
        <v>354</v>
      </c>
      <c r="I214" s="125"/>
    </row>
    <row r="215" spans="1:9" s="112" customFormat="1" hidden="1" x14ac:dyDescent="0.3">
      <c r="A215" s="312"/>
      <c r="B215" s="283"/>
      <c r="C215" s="283"/>
      <c r="D215" s="287"/>
      <c r="E215" s="283"/>
      <c r="F215" s="89">
        <f t="shared" si="3"/>
        <v>0</v>
      </c>
      <c r="G215" s="125" t="s">
        <v>354</v>
      </c>
      <c r="I215" s="125"/>
    </row>
    <row r="216" spans="1:9" s="112" customFormat="1" hidden="1" x14ac:dyDescent="0.3">
      <c r="A216" s="312"/>
      <c r="B216" s="283"/>
      <c r="C216" s="283"/>
      <c r="D216" s="287"/>
      <c r="E216" s="283"/>
      <c r="F216" s="89">
        <f t="shared" si="3"/>
        <v>0</v>
      </c>
      <c r="G216" s="125" t="s">
        <v>354</v>
      </c>
      <c r="I216" s="125"/>
    </row>
    <row r="217" spans="1:9" s="112" customFormat="1" hidden="1" x14ac:dyDescent="0.3">
      <c r="A217" s="312"/>
      <c r="B217" s="283"/>
      <c r="C217" s="283"/>
      <c r="D217" s="287"/>
      <c r="E217" s="283"/>
      <c r="F217" s="89">
        <f t="shared" si="3"/>
        <v>0</v>
      </c>
      <c r="G217" s="125" t="s">
        <v>354</v>
      </c>
      <c r="I217" s="125"/>
    </row>
    <row r="218" spans="1:9" s="112" customFormat="1" hidden="1" x14ac:dyDescent="0.3">
      <c r="A218" s="312"/>
      <c r="B218" s="283"/>
      <c r="C218" s="283"/>
      <c r="D218" s="287"/>
      <c r="E218" s="283"/>
      <c r="F218" s="89">
        <f t="shared" si="3"/>
        <v>0</v>
      </c>
      <c r="G218" s="125" t="s">
        <v>354</v>
      </c>
      <c r="I218" s="125"/>
    </row>
    <row r="219" spans="1:9" s="112" customFormat="1" hidden="1" x14ac:dyDescent="0.3">
      <c r="A219" s="312"/>
      <c r="B219" s="283"/>
      <c r="C219" s="283"/>
      <c r="D219" s="287"/>
      <c r="E219" s="283"/>
      <c r="F219" s="89">
        <f t="shared" si="3"/>
        <v>0</v>
      </c>
      <c r="G219" s="125" t="s">
        <v>354</v>
      </c>
      <c r="I219" s="125"/>
    </row>
    <row r="220" spans="1:9" s="112" customFormat="1" hidden="1" x14ac:dyDescent="0.3">
      <c r="A220" s="312"/>
      <c r="B220" s="283"/>
      <c r="C220" s="283"/>
      <c r="D220" s="287"/>
      <c r="E220" s="283"/>
      <c r="F220" s="89">
        <f t="shared" si="3"/>
        <v>0</v>
      </c>
      <c r="G220" s="125" t="s">
        <v>354</v>
      </c>
      <c r="I220" s="125"/>
    </row>
    <row r="221" spans="1:9" s="112" customFormat="1" hidden="1" x14ac:dyDescent="0.3">
      <c r="A221" s="312"/>
      <c r="B221" s="283"/>
      <c r="C221" s="283"/>
      <c r="D221" s="287"/>
      <c r="E221" s="283"/>
      <c r="F221" s="89">
        <f t="shared" si="3"/>
        <v>0</v>
      </c>
      <c r="G221" s="125" t="s">
        <v>354</v>
      </c>
      <c r="I221" s="125"/>
    </row>
    <row r="222" spans="1:9" s="112" customFormat="1" hidden="1" x14ac:dyDescent="0.3">
      <c r="A222" s="312"/>
      <c r="B222" s="283"/>
      <c r="C222" s="283"/>
      <c r="D222" s="287"/>
      <c r="E222" s="283"/>
      <c r="F222" s="89">
        <f t="shared" si="3"/>
        <v>0</v>
      </c>
      <c r="G222" s="125" t="s">
        <v>354</v>
      </c>
      <c r="I222" s="125"/>
    </row>
    <row r="223" spans="1:9" s="112" customFormat="1" hidden="1" x14ac:dyDescent="0.3">
      <c r="A223" s="312"/>
      <c r="B223" s="283"/>
      <c r="C223" s="283"/>
      <c r="D223" s="287"/>
      <c r="E223" s="283"/>
      <c r="F223" s="89">
        <f t="shared" si="3"/>
        <v>0</v>
      </c>
      <c r="G223" s="125" t="s">
        <v>354</v>
      </c>
      <c r="I223" s="125"/>
    </row>
    <row r="224" spans="1:9" s="112" customFormat="1" hidden="1" x14ac:dyDescent="0.3">
      <c r="A224" s="312"/>
      <c r="B224" s="283"/>
      <c r="C224" s="283"/>
      <c r="D224" s="287"/>
      <c r="E224" s="283"/>
      <c r="F224" s="89">
        <f t="shared" si="3"/>
        <v>0</v>
      </c>
      <c r="G224" s="125" t="s">
        <v>354</v>
      </c>
      <c r="I224" s="125"/>
    </row>
    <row r="225" spans="1:9" s="112" customFormat="1" hidden="1" x14ac:dyDescent="0.3">
      <c r="A225" s="312"/>
      <c r="B225" s="283"/>
      <c r="C225" s="283"/>
      <c r="D225" s="287"/>
      <c r="E225" s="283"/>
      <c r="F225" s="89">
        <f t="shared" si="3"/>
        <v>0</v>
      </c>
      <c r="G225" s="125" t="s">
        <v>354</v>
      </c>
      <c r="I225" s="125"/>
    </row>
    <row r="226" spans="1:9" s="112" customFormat="1" hidden="1" x14ac:dyDescent="0.3">
      <c r="A226" s="312"/>
      <c r="B226" s="283"/>
      <c r="C226" s="283"/>
      <c r="D226" s="287"/>
      <c r="E226" s="283"/>
      <c r="F226" s="89">
        <f t="shared" si="3"/>
        <v>0</v>
      </c>
      <c r="G226" s="125" t="s">
        <v>354</v>
      </c>
      <c r="I226" s="125"/>
    </row>
    <row r="227" spans="1:9" s="112" customFormat="1" hidden="1" x14ac:dyDescent="0.3">
      <c r="A227" s="312"/>
      <c r="B227" s="283"/>
      <c r="C227" s="283"/>
      <c r="D227" s="287"/>
      <c r="E227" s="283"/>
      <c r="F227" s="89">
        <f t="shared" si="3"/>
        <v>0</v>
      </c>
      <c r="G227" s="125" t="s">
        <v>354</v>
      </c>
      <c r="I227" s="125"/>
    </row>
    <row r="228" spans="1:9" s="112" customFormat="1" hidden="1" x14ac:dyDescent="0.3">
      <c r="A228" s="312"/>
      <c r="B228" s="283"/>
      <c r="C228" s="283"/>
      <c r="D228" s="287"/>
      <c r="E228" s="283"/>
      <c r="F228" s="89">
        <f t="shared" si="3"/>
        <v>0</v>
      </c>
      <c r="G228" s="125" t="s">
        <v>354</v>
      </c>
      <c r="I228" s="125"/>
    </row>
    <row r="229" spans="1:9" s="112" customFormat="1" hidden="1" x14ac:dyDescent="0.3">
      <c r="A229" s="312"/>
      <c r="B229" s="283"/>
      <c r="C229" s="283"/>
      <c r="D229" s="287"/>
      <c r="E229" s="283"/>
      <c r="F229" s="89">
        <f t="shared" si="3"/>
        <v>0</v>
      </c>
      <c r="G229" s="125" t="s">
        <v>354</v>
      </c>
      <c r="I229" s="125"/>
    </row>
    <row r="230" spans="1:9" s="112" customFormat="1" hidden="1" x14ac:dyDescent="0.3">
      <c r="A230" s="312"/>
      <c r="B230" s="283"/>
      <c r="C230" s="283"/>
      <c r="D230" s="287"/>
      <c r="E230" s="283"/>
      <c r="F230" s="89">
        <f t="shared" si="3"/>
        <v>0</v>
      </c>
      <c r="G230" s="125" t="s">
        <v>354</v>
      </c>
      <c r="I230" s="125"/>
    </row>
    <row r="231" spans="1:9" s="112" customFormat="1" hidden="1" x14ac:dyDescent="0.3">
      <c r="A231" s="312"/>
      <c r="B231" s="283"/>
      <c r="C231" s="283"/>
      <c r="D231" s="287"/>
      <c r="E231" s="283"/>
      <c r="F231" s="89">
        <f t="shared" si="3"/>
        <v>0</v>
      </c>
      <c r="G231" s="125" t="s">
        <v>354</v>
      </c>
      <c r="I231" s="125"/>
    </row>
    <row r="232" spans="1:9" s="112" customFormat="1" hidden="1" x14ac:dyDescent="0.3">
      <c r="A232" s="312"/>
      <c r="B232" s="283"/>
      <c r="C232" s="283"/>
      <c r="D232" s="287"/>
      <c r="E232" s="283"/>
      <c r="F232" s="89">
        <f t="shared" si="3"/>
        <v>0</v>
      </c>
      <c r="G232" s="125" t="s">
        <v>354</v>
      </c>
      <c r="I232" s="125"/>
    </row>
    <row r="233" spans="1:9" s="112" customFormat="1" hidden="1" x14ac:dyDescent="0.3">
      <c r="A233" s="312"/>
      <c r="B233" s="283"/>
      <c r="C233" s="283"/>
      <c r="D233" s="287"/>
      <c r="E233" s="283"/>
      <c r="F233" s="89">
        <f t="shared" si="3"/>
        <v>0</v>
      </c>
      <c r="G233" s="125" t="s">
        <v>354</v>
      </c>
      <c r="I233" s="125"/>
    </row>
    <row r="234" spans="1:9" s="112" customFormat="1" hidden="1" x14ac:dyDescent="0.3">
      <c r="A234" s="312"/>
      <c r="B234" s="283"/>
      <c r="C234" s="283"/>
      <c r="D234" s="287"/>
      <c r="E234" s="283"/>
      <c r="F234" s="89">
        <f t="shared" si="3"/>
        <v>0</v>
      </c>
      <c r="G234" s="125" t="s">
        <v>354</v>
      </c>
      <c r="I234" s="125"/>
    </row>
    <row r="235" spans="1:9" s="112" customFormat="1" hidden="1" x14ac:dyDescent="0.3">
      <c r="A235" s="312"/>
      <c r="B235" s="283"/>
      <c r="C235" s="283"/>
      <c r="D235" s="287"/>
      <c r="E235" s="283"/>
      <c r="F235" s="89">
        <f t="shared" si="3"/>
        <v>0</v>
      </c>
      <c r="G235" s="125" t="s">
        <v>354</v>
      </c>
      <c r="I235" s="125"/>
    </row>
    <row r="236" spans="1:9" s="112" customFormat="1" hidden="1" x14ac:dyDescent="0.3">
      <c r="A236" s="312"/>
      <c r="B236" s="283"/>
      <c r="C236" s="283"/>
      <c r="D236" s="287"/>
      <c r="E236" s="283"/>
      <c r="F236" s="89">
        <f t="shared" si="3"/>
        <v>0</v>
      </c>
      <c r="G236" s="125" t="s">
        <v>354</v>
      </c>
      <c r="I236" s="125"/>
    </row>
    <row r="237" spans="1:9" s="112" customFormat="1" hidden="1" x14ac:dyDescent="0.3">
      <c r="A237" s="312"/>
      <c r="B237" s="283"/>
      <c r="C237" s="283"/>
      <c r="D237" s="287"/>
      <c r="E237" s="283"/>
      <c r="F237" s="89">
        <f t="shared" si="3"/>
        <v>0</v>
      </c>
      <c r="G237" s="125" t="s">
        <v>354</v>
      </c>
      <c r="I237" s="125"/>
    </row>
    <row r="238" spans="1:9" s="112" customFormat="1" hidden="1" x14ac:dyDescent="0.3">
      <c r="A238" s="312"/>
      <c r="B238" s="283"/>
      <c r="C238" s="283"/>
      <c r="D238" s="287"/>
      <c r="E238" s="283"/>
      <c r="F238" s="89">
        <f t="shared" si="3"/>
        <v>0</v>
      </c>
      <c r="G238" s="125" t="s">
        <v>354</v>
      </c>
      <c r="I238" s="125"/>
    </row>
    <row r="239" spans="1:9" s="112" customFormat="1" hidden="1" x14ac:dyDescent="0.3">
      <c r="A239" s="312"/>
      <c r="B239" s="283"/>
      <c r="C239" s="283"/>
      <c r="D239" s="287"/>
      <c r="E239" s="283"/>
      <c r="F239" s="89">
        <f t="shared" si="3"/>
        <v>0</v>
      </c>
      <c r="G239" s="125" t="s">
        <v>354</v>
      </c>
      <c r="I239" s="125"/>
    </row>
    <row r="240" spans="1:9" s="112" customFormat="1" hidden="1" x14ac:dyDescent="0.3">
      <c r="A240" s="312"/>
      <c r="B240" s="283"/>
      <c r="C240" s="283"/>
      <c r="D240" s="287"/>
      <c r="E240" s="283"/>
      <c r="F240" s="89">
        <f t="shared" si="3"/>
        <v>0</v>
      </c>
      <c r="G240" s="125" t="s">
        <v>354</v>
      </c>
      <c r="I240" s="125"/>
    </row>
    <row r="241" spans="1:9" s="112" customFormat="1" hidden="1" x14ac:dyDescent="0.3">
      <c r="A241" s="312"/>
      <c r="B241" s="283"/>
      <c r="C241" s="283"/>
      <c r="D241" s="287"/>
      <c r="E241" s="283"/>
      <c r="F241" s="89">
        <f t="shared" si="3"/>
        <v>0</v>
      </c>
      <c r="G241" s="125" t="s">
        <v>354</v>
      </c>
      <c r="I241" s="125"/>
    </row>
    <row r="242" spans="1:9" s="112" customFormat="1" hidden="1" x14ac:dyDescent="0.3">
      <c r="A242" s="312"/>
      <c r="B242" s="283"/>
      <c r="C242" s="283"/>
      <c r="D242" s="287"/>
      <c r="E242" s="283"/>
      <c r="F242" s="89">
        <f t="shared" si="3"/>
        <v>0</v>
      </c>
      <c r="G242" s="125" t="s">
        <v>354</v>
      </c>
      <c r="I242" s="125"/>
    </row>
    <row r="243" spans="1:9" s="112" customFormat="1" hidden="1" x14ac:dyDescent="0.3">
      <c r="A243" s="312"/>
      <c r="B243" s="283"/>
      <c r="C243" s="283"/>
      <c r="D243" s="287"/>
      <c r="E243" s="283"/>
      <c r="F243" s="89">
        <f t="shared" si="3"/>
        <v>0</v>
      </c>
      <c r="G243" s="125" t="s">
        <v>354</v>
      </c>
      <c r="I243" s="125"/>
    </row>
    <row r="244" spans="1:9" s="112" customFormat="1" hidden="1" x14ac:dyDescent="0.3">
      <c r="A244" s="312"/>
      <c r="B244" s="283"/>
      <c r="C244" s="283"/>
      <c r="D244" s="287"/>
      <c r="E244" s="283"/>
      <c r="F244" s="89">
        <f t="shared" si="3"/>
        <v>0</v>
      </c>
      <c r="G244" s="125" t="s">
        <v>354</v>
      </c>
      <c r="I244" s="125"/>
    </row>
    <row r="245" spans="1:9" s="112" customFormat="1" hidden="1" x14ac:dyDescent="0.3">
      <c r="A245" s="312"/>
      <c r="B245" s="283"/>
      <c r="C245" s="283"/>
      <c r="D245" s="287"/>
      <c r="E245" s="283"/>
      <c r="F245" s="89">
        <f t="shared" si="3"/>
        <v>0</v>
      </c>
      <c r="G245" s="125" t="s">
        <v>354</v>
      </c>
      <c r="I245" s="125"/>
    </row>
    <row r="246" spans="1:9" s="112" customFormat="1" hidden="1" x14ac:dyDescent="0.3">
      <c r="A246" s="312"/>
      <c r="B246" s="283"/>
      <c r="C246" s="283"/>
      <c r="D246" s="287"/>
      <c r="E246" s="283"/>
      <c r="F246" s="89">
        <f t="shared" si="3"/>
        <v>0</v>
      </c>
      <c r="G246" s="125" t="s">
        <v>354</v>
      </c>
      <c r="I246" s="125"/>
    </row>
    <row r="247" spans="1:9" s="112" customFormat="1" hidden="1" x14ac:dyDescent="0.3">
      <c r="A247" s="312"/>
      <c r="B247" s="283"/>
      <c r="C247" s="283"/>
      <c r="D247" s="287"/>
      <c r="E247" s="283"/>
      <c r="F247" s="89">
        <f t="shared" si="3"/>
        <v>0</v>
      </c>
      <c r="G247" s="125" t="s">
        <v>354</v>
      </c>
      <c r="I247" s="125"/>
    </row>
    <row r="248" spans="1:9" s="112" customFormat="1" hidden="1" x14ac:dyDescent="0.3">
      <c r="A248" s="312"/>
      <c r="B248" s="283"/>
      <c r="C248" s="283"/>
      <c r="D248" s="287"/>
      <c r="E248" s="283"/>
      <c r="F248" s="89">
        <f t="shared" si="3"/>
        <v>0</v>
      </c>
      <c r="G248" s="125" t="s">
        <v>354</v>
      </c>
      <c r="I248" s="125"/>
    </row>
    <row r="249" spans="1:9" s="112" customFormat="1" hidden="1" x14ac:dyDescent="0.3">
      <c r="A249" s="312"/>
      <c r="B249" s="283"/>
      <c r="C249" s="283"/>
      <c r="D249" s="287"/>
      <c r="E249" s="283"/>
      <c r="F249" s="89">
        <f t="shared" si="3"/>
        <v>0</v>
      </c>
      <c r="G249" s="125" t="s">
        <v>354</v>
      </c>
      <c r="I249" s="125"/>
    </row>
    <row r="250" spans="1:9" s="112" customFormat="1" hidden="1" x14ac:dyDescent="0.3">
      <c r="A250" s="312"/>
      <c r="B250" s="283"/>
      <c r="C250" s="283"/>
      <c r="D250" s="287"/>
      <c r="E250" s="283"/>
      <c r="F250" s="89">
        <f t="shared" si="3"/>
        <v>0</v>
      </c>
      <c r="G250" s="125" t="s">
        <v>354</v>
      </c>
      <c r="I250" s="125"/>
    </row>
    <row r="251" spans="1:9" s="112" customFormat="1" hidden="1" x14ac:dyDescent="0.3">
      <c r="A251" s="312"/>
      <c r="B251" s="283"/>
      <c r="C251" s="283"/>
      <c r="D251" s="287"/>
      <c r="E251" s="283"/>
      <c r="F251" s="89">
        <f t="shared" si="3"/>
        <v>0</v>
      </c>
      <c r="G251" s="125" t="s">
        <v>354</v>
      </c>
      <c r="I251" s="125"/>
    </row>
    <row r="252" spans="1:9" s="112" customFormat="1" hidden="1" x14ac:dyDescent="0.3">
      <c r="A252" s="312"/>
      <c r="B252" s="283"/>
      <c r="C252" s="283"/>
      <c r="D252" s="287"/>
      <c r="E252" s="283"/>
      <c r="F252" s="89">
        <f t="shared" si="3"/>
        <v>0</v>
      </c>
      <c r="G252" s="125" t="s">
        <v>354</v>
      </c>
      <c r="I252" s="125"/>
    </row>
    <row r="253" spans="1:9" s="112" customFormat="1" hidden="1" x14ac:dyDescent="0.3">
      <c r="A253" s="312"/>
      <c r="B253" s="283"/>
      <c r="C253" s="283"/>
      <c r="D253" s="287"/>
      <c r="E253" s="283"/>
      <c r="F253" s="89">
        <f t="shared" si="3"/>
        <v>0</v>
      </c>
      <c r="G253" s="125" t="s">
        <v>354</v>
      </c>
      <c r="I253" s="125"/>
    </row>
    <row r="254" spans="1:9" s="112" customFormat="1" hidden="1" x14ac:dyDescent="0.3">
      <c r="A254" s="312"/>
      <c r="B254" s="283"/>
      <c r="C254" s="283"/>
      <c r="D254" s="287"/>
      <c r="E254" s="283"/>
      <c r="F254" s="89">
        <f t="shared" si="3"/>
        <v>0</v>
      </c>
      <c r="G254" s="125" t="s">
        <v>354</v>
      </c>
      <c r="I254" s="125"/>
    </row>
    <row r="255" spans="1:9" s="112" customFormat="1" hidden="1" x14ac:dyDescent="0.3">
      <c r="A255" s="312"/>
      <c r="B255" s="283"/>
      <c r="C255" s="283"/>
      <c r="D255" s="287"/>
      <c r="E255" s="283"/>
      <c r="F255" s="89">
        <f t="shared" si="3"/>
        <v>0</v>
      </c>
      <c r="G255" s="125" t="s">
        <v>354</v>
      </c>
      <c r="I255" s="125"/>
    </row>
    <row r="256" spans="1:9" s="112" customFormat="1" hidden="1" x14ac:dyDescent="0.3">
      <c r="A256" s="312"/>
      <c r="B256" s="283"/>
      <c r="C256" s="283"/>
      <c r="D256" s="287"/>
      <c r="E256" s="283"/>
      <c r="F256" s="89">
        <f t="shared" si="3"/>
        <v>0</v>
      </c>
      <c r="G256" s="125" t="s">
        <v>354</v>
      </c>
      <c r="I256" s="125"/>
    </row>
    <row r="257" spans="1:9" s="112" customFormat="1" hidden="1" x14ac:dyDescent="0.3">
      <c r="A257" s="312"/>
      <c r="B257" s="283"/>
      <c r="C257" s="283"/>
      <c r="D257" s="287"/>
      <c r="E257" s="283"/>
      <c r="F257" s="89">
        <f t="shared" si="3"/>
        <v>0</v>
      </c>
      <c r="G257" s="125" t="s">
        <v>354</v>
      </c>
      <c r="I257" s="125"/>
    </row>
    <row r="258" spans="1:9" s="112" customFormat="1" hidden="1" x14ac:dyDescent="0.3">
      <c r="A258" s="312"/>
      <c r="B258" s="283"/>
      <c r="C258" s="283"/>
      <c r="D258" s="287"/>
      <c r="E258" s="283"/>
      <c r="F258" s="89">
        <f t="shared" si="3"/>
        <v>0</v>
      </c>
      <c r="G258" s="125" t="s">
        <v>354</v>
      </c>
      <c r="I258" s="125"/>
    </row>
    <row r="259" spans="1:9" s="112" customFormat="1" hidden="1" x14ac:dyDescent="0.3">
      <c r="A259" s="312"/>
      <c r="B259" s="283"/>
      <c r="C259" s="283"/>
      <c r="D259" s="287"/>
      <c r="E259" s="283"/>
      <c r="F259" s="89">
        <f t="shared" si="3"/>
        <v>0</v>
      </c>
      <c r="G259" s="125" t="s">
        <v>354</v>
      </c>
      <c r="I259" s="125"/>
    </row>
    <row r="260" spans="1:9" s="112" customFormat="1" hidden="1" x14ac:dyDescent="0.3">
      <c r="A260" s="312"/>
      <c r="B260" s="283"/>
      <c r="C260" s="283"/>
      <c r="D260" s="287"/>
      <c r="E260" s="283"/>
      <c r="F260" s="89">
        <f t="shared" si="3"/>
        <v>0</v>
      </c>
      <c r="G260" s="125" t="s">
        <v>354</v>
      </c>
      <c r="I260" s="125"/>
    </row>
    <row r="261" spans="1:9" s="112" customFormat="1" hidden="1" x14ac:dyDescent="0.3">
      <c r="A261" s="312"/>
      <c r="B261" s="283"/>
      <c r="C261" s="283"/>
      <c r="D261" s="287"/>
      <c r="E261" s="283"/>
      <c r="F261" s="89">
        <f t="shared" si="3"/>
        <v>0</v>
      </c>
      <c r="G261" s="125" t="s">
        <v>354</v>
      </c>
      <c r="I261" s="125"/>
    </row>
    <row r="262" spans="1:9" s="112" customFormat="1" hidden="1" x14ac:dyDescent="0.3">
      <c r="A262" s="312"/>
      <c r="B262" s="283"/>
      <c r="C262" s="283"/>
      <c r="D262" s="287"/>
      <c r="E262" s="283"/>
      <c r="F262" s="89">
        <f t="shared" si="3"/>
        <v>0</v>
      </c>
      <c r="G262" s="125" t="s">
        <v>354</v>
      </c>
      <c r="I262" s="125"/>
    </row>
    <row r="263" spans="1:9" s="112" customFormat="1" hidden="1" x14ac:dyDescent="0.3">
      <c r="A263" s="312"/>
      <c r="B263" s="283"/>
      <c r="C263" s="283"/>
      <c r="D263" s="287"/>
      <c r="E263" s="283"/>
      <c r="F263" s="89">
        <f t="shared" si="3"/>
        <v>0</v>
      </c>
      <c r="G263" s="125" t="s">
        <v>354</v>
      </c>
      <c r="I263" s="125"/>
    </row>
    <row r="264" spans="1:9" s="112" customFormat="1" hidden="1" x14ac:dyDescent="0.3">
      <c r="A264" s="312"/>
      <c r="B264" s="283"/>
      <c r="C264" s="283"/>
      <c r="D264" s="287"/>
      <c r="E264" s="283"/>
      <c r="F264" s="89">
        <f t="shared" si="3"/>
        <v>0</v>
      </c>
      <c r="G264" s="125" t="s">
        <v>354</v>
      </c>
      <c r="I264" s="125"/>
    </row>
    <row r="265" spans="1:9" s="112" customFormat="1" hidden="1" x14ac:dyDescent="0.3">
      <c r="A265" s="312"/>
      <c r="B265" s="283"/>
      <c r="C265" s="283"/>
      <c r="D265" s="287"/>
      <c r="E265" s="283"/>
      <c r="F265" s="89">
        <f t="shared" si="3"/>
        <v>0</v>
      </c>
      <c r="G265" s="125" t="s">
        <v>354</v>
      </c>
      <c r="I265" s="125"/>
    </row>
    <row r="266" spans="1:9" s="112" customFormat="1" hidden="1" x14ac:dyDescent="0.3">
      <c r="A266" s="312"/>
      <c r="B266" s="283"/>
      <c r="C266" s="283"/>
      <c r="D266" s="287"/>
      <c r="E266" s="283"/>
      <c r="F266" s="89">
        <f t="shared" si="3"/>
        <v>0</v>
      </c>
      <c r="G266" s="125" t="s">
        <v>354</v>
      </c>
      <c r="I266" s="125"/>
    </row>
    <row r="267" spans="1:9" s="112" customFormat="1" x14ac:dyDescent="0.3">
      <c r="A267" s="312" t="s">
        <v>332</v>
      </c>
      <c r="B267" s="283">
        <v>3</v>
      </c>
      <c r="C267" s="283" t="s">
        <v>325</v>
      </c>
      <c r="D267" s="287">
        <f t="shared" ref="D267" ca="1" si="4">RAND()*400000</f>
        <v>282240.31518490362</v>
      </c>
      <c r="E267" s="283">
        <v>7</v>
      </c>
      <c r="F267" s="315">
        <f ca="1">ROUND(+B267*D267*E267,2)</f>
        <v>5927046.6200000001</v>
      </c>
      <c r="G267" s="125" t="s">
        <v>354</v>
      </c>
    </row>
    <row r="268" spans="1:9" s="112" customFormat="1" x14ac:dyDescent="0.3">
      <c r="A268" s="311"/>
      <c r="B268" s="100"/>
      <c r="C268" s="100"/>
      <c r="D268" s="214"/>
      <c r="E268" s="219" t="s">
        <v>36</v>
      </c>
      <c r="F268" s="329">
        <f ca="1">ROUND(SUBTOTAL(109,F137:F267),2)</f>
        <v>14718133.08</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36152585.689999998</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SbuehWaB1GejHf6DVmGgBsrKf1MBTEWDbcV+0koDQvGtPfcuTc8TelCumjijSY8ttOWWY96E0eSZZF/Al91X3Q==" saltValue="ZrgJ6NxwK9vst34/AbCH6g=="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400</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10442.372488106023</v>
      </c>
      <c r="E6" s="283">
        <v>7</v>
      </c>
      <c r="F6" s="89">
        <f t="shared" ref="F6:F134" ca="1" si="0">ROUND(+B6*D6*E6,2)</f>
        <v>219289.82</v>
      </c>
      <c r="G6" s="125" t="s">
        <v>353</v>
      </c>
      <c r="I6" s="125"/>
    </row>
    <row r="7" spans="1:9" s="112" customFormat="1" x14ac:dyDescent="0.3">
      <c r="A7" s="312" t="s">
        <v>362</v>
      </c>
      <c r="B7" s="283">
        <v>3</v>
      </c>
      <c r="C7" s="283" t="s">
        <v>325</v>
      </c>
      <c r="D7" s="287">
        <f t="shared" ref="D7:D8" ca="1" si="1">RAND()*400000</f>
        <v>81847.61788035919</v>
      </c>
      <c r="E7" s="283">
        <v>7</v>
      </c>
      <c r="F7" s="89">
        <f t="shared" ca="1" si="0"/>
        <v>1718799.98</v>
      </c>
      <c r="G7" s="125" t="s">
        <v>353</v>
      </c>
      <c r="I7" s="125"/>
    </row>
    <row r="8" spans="1:9" s="112" customFormat="1" x14ac:dyDescent="0.3">
      <c r="A8" s="312" t="s">
        <v>363</v>
      </c>
      <c r="B8" s="283">
        <v>3</v>
      </c>
      <c r="C8" s="283" t="s">
        <v>325</v>
      </c>
      <c r="D8" s="287">
        <f t="shared" ca="1" si="1"/>
        <v>71221.760292932508</v>
      </c>
      <c r="E8" s="283">
        <v>7</v>
      </c>
      <c r="F8" s="89">
        <f t="shared" ca="1" si="0"/>
        <v>1495656.97</v>
      </c>
      <c r="G8" s="125" t="s">
        <v>353</v>
      </c>
      <c r="I8" s="125"/>
    </row>
    <row r="9" spans="1:9" s="112" customFormat="1" hidden="1" x14ac:dyDescent="0.3">
      <c r="A9" s="312"/>
      <c r="B9" s="283"/>
      <c r="C9" s="283"/>
      <c r="D9" s="287"/>
      <c r="E9" s="283"/>
      <c r="F9" s="89">
        <f t="shared" si="0"/>
        <v>0</v>
      </c>
      <c r="G9" s="125" t="s">
        <v>353</v>
      </c>
      <c r="I9" s="125"/>
    </row>
    <row r="10" spans="1:9" s="112" customFormat="1" hidden="1" x14ac:dyDescent="0.3">
      <c r="A10" s="312"/>
      <c r="B10" s="283"/>
      <c r="C10" s="283"/>
      <c r="D10" s="287"/>
      <c r="E10" s="283"/>
      <c r="F10" s="89">
        <f t="shared" si="0"/>
        <v>0</v>
      </c>
      <c r="G10" s="125" t="s">
        <v>353</v>
      </c>
      <c r="I10" s="125"/>
    </row>
    <row r="11" spans="1:9" s="112" customFormat="1" hidden="1" x14ac:dyDescent="0.3">
      <c r="A11" s="312"/>
      <c r="B11" s="283"/>
      <c r="C11" s="283"/>
      <c r="D11" s="287"/>
      <c r="E11" s="283"/>
      <c r="F11" s="89">
        <f t="shared" si="0"/>
        <v>0</v>
      </c>
      <c r="G11" s="125" t="s">
        <v>353</v>
      </c>
      <c r="I11" s="125"/>
    </row>
    <row r="12" spans="1:9" s="112" customFormat="1" hidden="1" x14ac:dyDescent="0.3">
      <c r="A12" s="312"/>
      <c r="B12" s="283"/>
      <c r="C12" s="283"/>
      <c r="D12" s="287"/>
      <c r="E12" s="283"/>
      <c r="F12" s="89">
        <f t="shared" si="0"/>
        <v>0</v>
      </c>
      <c r="G12" s="125" t="s">
        <v>353</v>
      </c>
      <c r="I12" s="125"/>
    </row>
    <row r="13" spans="1:9" s="112" customFormat="1" hidden="1" x14ac:dyDescent="0.3">
      <c r="A13" s="312"/>
      <c r="B13" s="283"/>
      <c r="C13" s="283"/>
      <c r="D13" s="287"/>
      <c r="E13" s="283"/>
      <c r="F13" s="89">
        <f t="shared" si="0"/>
        <v>0</v>
      </c>
      <c r="G13" s="125" t="s">
        <v>353</v>
      </c>
      <c r="I13" s="125"/>
    </row>
    <row r="14" spans="1:9" s="112" customFormat="1" hidden="1" x14ac:dyDescent="0.3">
      <c r="A14" s="312"/>
      <c r="B14" s="283"/>
      <c r="C14" s="283"/>
      <c r="D14" s="287"/>
      <c r="E14" s="283"/>
      <c r="F14" s="89">
        <f t="shared" si="0"/>
        <v>0</v>
      </c>
      <c r="G14" s="125" t="s">
        <v>353</v>
      </c>
      <c r="I14" s="125"/>
    </row>
    <row r="15" spans="1:9" s="112" customFormat="1" hidden="1" x14ac:dyDescent="0.3">
      <c r="A15" s="312"/>
      <c r="B15" s="283"/>
      <c r="C15" s="283"/>
      <c r="D15" s="287"/>
      <c r="E15" s="283"/>
      <c r="F15" s="89">
        <f t="shared" si="0"/>
        <v>0</v>
      </c>
      <c r="G15" s="125" t="s">
        <v>353</v>
      </c>
      <c r="I15" s="125"/>
    </row>
    <row r="16" spans="1:9" s="112" customFormat="1" hidden="1" x14ac:dyDescent="0.3">
      <c r="A16" s="312"/>
      <c r="B16" s="283"/>
      <c r="C16" s="283"/>
      <c r="D16" s="287"/>
      <c r="E16" s="283"/>
      <c r="F16" s="89">
        <f t="shared" si="0"/>
        <v>0</v>
      </c>
      <c r="G16" s="125" t="s">
        <v>353</v>
      </c>
      <c r="I16" s="125"/>
    </row>
    <row r="17" spans="1:9" s="112" customFormat="1" hidden="1" x14ac:dyDescent="0.3">
      <c r="A17" s="312"/>
      <c r="B17" s="283"/>
      <c r="C17" s="283"/>
      <c r="D17" s="287"/>
      <c r="E17" s="283"/>
      <c r="F17" s="89">
        <f t="shared" si="0"/>
        <v>0</v>
      </c>
      <c r="G17" s="125" t="s">
        <v>353</v>
      </c>
      <c r="I17" s="125"/>
    </row>
    <row r="18" spans="1:9" s="112" customFormat="1" hidden="1" x14ac:dyDescent="0.3">
      <c r="A18" s="312"/>
      <c r="B18" s="283"/>
      <c r="C18" s="283"/>
      <c r="D18" s="287"/>
      <c r="E18" s="283"/>
      <c r="F18" s="89">
        <f t="shared" si="0"/>
        <v>0</v>
      </c>
      <c r="G18" s="125" t="s">
        <v>353</v>
      </c>
      <c r="I18" s="125"/>
    </row>
    <row r="19" spans="1:9" s="112" customFormat="1" hidden="1" x14ac:dyDescent="0.3">
      <c r="A19" s="312"/>
      <c r="B19" s="283"/>
      <c r="C19" s="283"/>
      <c r="D19" s="287"/>
      <c r="E19" s="283"/>
      <c r="F19" s="89">
        <f t="shared" si="0"/>
        <v>0</v>
      </c>
      <c r="G19" s="125" t="s">
        <v>353</v>
      </c>
      <c r="I19" s="125"/>
    </row>
    <row r="20" spans="1:9" s="112" customFormat="1" hidden="1" x14ac:dyDescent="0.3">
      <c r="A20" s="312"/>
      <c r="B20" s="283"/>
      <c r="C20" s="283"/>
      <c r="D20" s="287"/>
      <c r="E20" s="283"/>
      <c r="F20" s="89">
        <f t="shared" si="0"/>
        <v>0</v>
      </c>
      <c r="G20" s="125" t="s">
        <v>353</v>
      </c>
      <c r="I20" s="125"/>
    </row>
    <row r="21" spans="1:9" s="112" customFormat="1" hidden="1" x14ac:dyDescent="0.3">
      <c r="A21" s="312"/>
      <c r="B21" s="283"/>
      <c r="C21" s="283"/>
      <c r="D21" s="287"/>
      <c r="E21" s="283"/>
      <c r="F21" s="89">
        <f t="shared" si="0"/>
        <v>0</v>
      </c>
      <c r="G21" s="125" t="s">
        <v>353</v>
      </c>
      <c r="I21" s="125"/>
    </row>
    <row r="22" spans="1:9" s="112" customFormat="1" hidden="1" x14ac:dyDescent="0.3">
      <c r="A22" s="312"/>
      <c r="B22" s="283"/>
      <c r="C22" s="283"/>
      <c r="D22" s="287"/>
      <c r="E22" s="283"/>
      <c r="F22" s="89">
        <f t="shared" si="0"/>
        <v>0</v>
      </c>
      <c r="G22" s="125" t="s">
        <v>353</v>
      </c>
      <c r="I22" s="125"/>
    </row>
    <row r="23" spans="1:9" s="112" customFormat="1" hidden="1" x14ac:dyDescent="0.3">
      <c r="A23" s="312"/>
      <c r="B23" s="283"/>
      <c r="C23" s="283"/>
      <c r="D23" s="287"/>
      <c r="E23" s="283"/>
      <c r="F23" s="89">
        <f t="shared" si="0"/>
        <v>0</v>
      </c>
      <c r="G23" s="125" t="s">
        <v>353</v>
      </c>
      <c r="I23" s="125"/>
    </row>
    <row r="24" spans="1:9" s="112" customFormat="1" hidden="1" x14ac:dyDescent="0.3">
      <c r="A24" s="312"/>
      <c r="B24" s="283"/>
      <c r="C24" s="283"/>
      <c r="D24" s="287"/>
      <c r="E24" s="283"/>
      <c r="F24" s="89">
        <f t="shared" si="0"/>
        <v>0</v>
      </c>
      <c r="G24" s="125" t="s">
        <v>353</v>
      </c>
      <c r="I24" s="125"/>
    </row>
    <row r="25" spans="1:9" s="112" customFormat="1" hidden="1" x14ac:dyDescent="0.3">
      <c r="A25" s="312"/>
      <c r="B25" s="283"/>
      <c r="C25" s="283"/>
      <c r="D25" s="287"/>
      <c r="E25" s="283"/>
      <c r="F25" s="89">
        <f t="shared" si="0"/>
        <v>0</v>
      </c>
      <c r="G25" s="125" t="s">
        <v>353</v>
      </c>
      <c r="I25" s="125"/>
    </row>
    <row r="26" spans="1:9" s="112" customFormat="1" hidden="1" x14ac:dyDescent="0.3">
      <c r="A26" s="312"/>
      <c r="B26" s="283"/>
      <c r="C26" s="283"/>
      <c r="D26" s="287"/>
      <c r="E26" s="283"/>
      <c r="F26" s="89">
        <f t="shared" si="0"/>
        <v>0</v>
      </c>
      <c r="G26" s="125" t="s">
        <v>353</v>
      </c>
      <c r="I26" s="125"/>
    </row>
    <row r="27" spans="1:9" s="112" customFormat="1" hidden="1" x14ac:dyDescent="0.3">
      <c r="A27" s="312"/>
      <c r="B27" s="283"/>
      <c r="C27" s="283"/>
      <c r="D27" s="287"/>
      <c r="E27" s="283"/>
      <c r="F27" s="89">
        <f t="shared" si="0"/>
        <v>0</v>
      </c>
      <c r="G27" s="125" t="s">
        <v>353</v>
      </c>
      <c r="I27" s="125"/>
    </row>
    <row r="28" spans="1:9" s="112" customFormat="1" hidden="1" x14ac:dyDescent="0.3">
      <c r="A28" s="312"/>
      <c r="B28" s="283"/>
      <c r="C28" s="283"/>
      <c r="D28" s="287"/>
      <c r="E28" s="283"/>
      <c r="F28" s="89">
        <f t="shared" si="0"/>
        <v>0</v>
      </c>
      <c r="G28" s="125" t="s">
        <v>353</v>
      </c>
      <c r="I28" s="125"/>
    </row>
    <row r="29" spans="1:9" s="112" customFormat="1" hidden="1" x14ac:dyDescent="0.3">
      <c r="A29" s="312"/>
      <c r="B29" s="283"/>
      <c r="C29" s="283"/>
      <c r="D29" s="287"/>
      <c r="E29" s="283"/>
      <c r="F29" s="89">
        <f t="shared" si="0"/>
        <v>0</v>
      </c>
      <c r="G29" s="125" t="s">
        <v>353</v>
      </c>
      <c r="I29" s="125"/>
    </row>
    <row r="30" spans="1:9" s="112" customFormat="1" hidden="1" x14ac:dyDescent="0.3">
      <c r="A30" s="312"/>
      <c r="B30" s="283"/>
      <c r="C30" s="283"/>
      <c r="D30" s="287"/>
      <c r="E30" s="283"/>
      <c r="F30" s="89">
        <f t="shared" si="0"/>
        <v>0</v>
      </c>
      <c r="G30" s="125" t="s">
        <v>353</v>
      </c>
      <c r="I30" s="125"/>
    </row>
    <row r="31" spans="1:9" s="112" customFormat="1" hidden="1" x14ac:dyDescent="0.3">
      <c r="A31" s="312"/>
      <c r="B31" s="283"/>
      <c r="C31" s="283"/>
      <c r="D31" s="287"/>
      <c r="E31" s="283"/>
      <c r="F31" s="89">
        <f t="shared" si="0"/>
        <v>0</v>
      </c>
      <c r="G31" s="125" t="s">
        <v>353</v>
      </c>
      <c r="I31" s="125"/>
    </row>
    <row r="32" spans="1:9" s="112" customFormat="1" hidden="1" x14ac:dyDescent="0.3">
      <c r="A32" s="312"/>
      <c r="B32" s="283"/>
      <c r="C32" s="283"/>
      <c r="D32" s="287"/>
      <c r="E32" s="283"/>
      <c r="F32" s="89">
        <f t="shared" si="0"/>
        <v>0</v>
      </c>
      <c r="G32" s="125" t="s">
        <v>353</v>
      </c>
      <c r="I32" s="125"/>
    </row>
    <row r="33" spans="1:9" s="112" customFormat="1" hidden="1" x14ac:dyDescent="0.3">
      <c r="A33" s="312"/>
      <c r="B33" s="283"/>
      <c r="C33" s="283"/>
      <c r="D33" s="287"/>
      <c r="E33" s="283"/>
      <c r="F33" s="89">
        <f t="shared" si="0"/>
        <v>0</v>
      </c>
      <c r="G33" s="125" t="s">
        <v>353</v>
      </c>
      <c r="I33" s="125"/>
    </row>
    <row r="34" spans="1:9" s="112" customFormat="1" hidden="1" x14ac:dyDescent="0.3">
      <c r="A34" s="312"/>
      <c r="B34" s="283"/>
      <c r="C34" s="283"/>
      <c r="D34" s="287"/>
      <c r="E34" s="283"/>
      <c r="F34" s="89">
        <f t="shared" si="0"/>
        <v>0</v>
      </c>
      <c r="G34" s="125" t="s">
        <v>353</v>
      </c>
      <c r="I34" s="125"/>
    </row>
    <row r="35" spans="1:9" s="112" customFormat="1" hidden="1" x14ac:dyDescent="0.3">
      <c r="A35" s="312"/>
      <c r="B35" s="283"/>
      <c r="C35" s="283"/>
      <c r="D35" s="287"/>
      <c r="E35" s="283"/>
      <c r="F35" s="89">
        <f t="shared" si="0"/>
        <v>0</v>
      </c>
      <c r="G35" s="125" t="s">
        <v>353</v>
      </c>
      <c r="I35" s="125"/>
    </row>
    <row r="36" spans="1:9" s="112" customFormat="1" hidden="1" x14ac:dyDescent="0.3">
      <c r="A36" s="312"/>
      <c r="B36" s="283"/>
      <c r="C36" s="283"/>
      <c r="D36" s="287"/>
      <c r="E36" s="283"/>
      <c r="F36" s="89">
        <f t="shared" si="0"/>
        <v>0</v>
      </c>
      <c r="G36" s="125" t="s">
        <v>353</v>
      </c>
      <c r="I36" s="125"/>
    </row>
    <row r="37" spans="1:9" s="112" customFormat="1" hidden="1" x14ac:dyDescent="0.3">
      <c r="A37" s="312"/>
      <c r="B37" s="283"/>
      <c r="C37" s="283"/>
      <c r="D37" s="287"/>
      <c r="E37" s="283"/>
      <c r="F37" s="89">
        <f t="shared" si="0"/>
        <v>0</v>
      </c>
      <c r="G37" s="125" t="s">
        <v>353</v>
      </c>
      <c r="I37" s="125"/>
    </row>
    <row r="38" spans="1:9" s="112" customFormat="1" hidden="1" x14ac:dyDescent="0.3">
      <c r="A38" s="312"/>
      <c r="B38" s="283"/>
      <c r="C38" s="283"/>
      <c r="D38" s="287"/>
      <c r="E38" s="283"/>
      <c r="F38" s="89">
        <f t="shared" si="0"/>
        <v>0</v>
      </c>
      <c r="G38" s="125" t="s">
        <v>353</v>
      </c>
      <c r="I38" s="125"/>
    </row>
    <row r="39" spans="1:9" s="112" customFormat="1" hidden="1" x14ac:dyDescent="0.3">
      <c r="A39" s="312"/>
      <c r="B39" s="283"/>
      <c r="C39" s="283"/>
      <c r="D39" s="287"/>
      <c r="E39" s="283"/>
      <c r="F39" s="89">
        <f t="shared" si="0"/>
        <v>0</v>
      </c>
      <c r="G39" s="125" t="s">
        <v>353</v>
      </c>
      <c r="I39" s="125"/>
    </row>
    <row r="40" spans="1:9" s="112" customFormat="1" hidden="1" x14ac:dyDescent="0.3">
      <c r="A40" s="312"/>
      <c r="B40" s="283"/>
      <c r="C40" s="283"/>
      <c r="D40" s="287"/>
      <c r="E40" s="283"/>
      <c r="F40" s="89">
        <f t="shared" si="0"/>
        <v>0</v>
      </c>
      <c r="G40" s="125" t="s">
        <v>353</v>
      </c>
      <c r="I40" s="125"/>
    </row>
    <row r="41" spans="1:9" s="112" customFormat="1" hidden="1" x14ac:dyDescent="0.3">
      <c r="A41" s="312"/>
      <c r="B41" s="283"/>
      <c r="C41" s="283"/>
      <c r="D41" s="287"/>
      <c r="E41" s="283"/>
      <c r="F41" s="89">
        <f t="shared" si="0"/>
        <v>0</v>
      </c>
      <c r="G41" s="125" t="s">
        <v>353</v>
      </c>
      <c r="I41" s="125"/>
    </row>
    <row r="42" spans="1:9" s="112" customFormat="1" hidden="1" x14ac:dyDescent="0.3">
      <c r="A42" s="312"/>
      <c r="B42" s="283"/>
      <c r="C42" s="283"/>
      <c r="D42" s="287"/>
      <c r="E42" s="283"/>
      <c r="F42" s="89">
        <f t="shared" si="0"/>
        <v>0</v>
      </c>
      <c r="G42" s="125" t="s">
        <v>353</v>
      </c>
      <c r="I42" s="125"/>
    </row>
    <row r="43" spans="1:9" s="112" customFormat="1" hidden="1" x14ac:dyDescent="0.3">
      <c r="A43" s="312"/>
      <c r="B43" s="283"/>
      <c r="C43" s="283"/>
      <c r="D43" s="287"/>
      <c r="E43" s="283"/>
      <c r="F43" s="89">
        <f t="shared" si="0"/>
        <v>0</v>
      </c>
      <c r="G43" s="125" t="s">
        <v>353</v>
      </c>
      <c r="I43" s="125"/>
    </row>
    <row r="44" spans="1:9" s="112" customFormat="1" hidden="1" x14ac:dyDescent="0.3">
      <c r="A44" s="312"/>
      <c r="B44" s="283"/>
      <c r="C44" s="283"/>
      <c r="D44" s="287"/>
      <c r="E44" s="283"/>
      <c r="F44" s="89">
        <f t="shared" si="0"/>
        <v>0</v>
      </c>
      <c r="G44" s="125" t="s">
        <v>353</v>
      </c>
      <c r="I44" s="125"/>
    </row>
    <row r="45" spans="1:9" s="112" customFormat="1" hidden="1" x14ac:dyDescent="0.3">
      <c r="A45" s="312"/>
      <c r="B45" s="283"/>
      <c r="C45" s="283"/>
      <c r="D45" s="287"/>
      <c r="E45" s="283"/>
      <c r="F45" s="89">
        <f t="shared" si="0"/>
        <v>0</v>
      </c>
      <c r="G45" s="125" t="s">
        <v>353</v>
      </c>
      <c r="I45" s="125"/>
    </row>
    <row r="46" spans="1:9" s="112" customFormat="1" hidden="1" x14ac:dyDescent="0.3">
      <c r="A46" s="312"/>
      <c r="B46" s="283"/>
      <c r="C46" s="283"/>
      <c r="D46" s="287"/>
      <c r="E46" s="283"/>
      <c r="F46" s="89">
        <f t="shared" si="0"/>
        <v>0</v>
      </c>
      <c r="G46" s="125" t="s">
        <v>353</v>
      </c>
      <c r="I46" s="125"/>
    </row>
    <row r="47" spans="1:9" s="112" customFormat="1" hidden="1" x14ac:dyDescent="0.3">
      <c r="A47" s="312"/>
      <c r="B47" s="283"/>
      <c r="C47" s="283"/>
      <c r="D47" s="287"/>
      <c r="E47" s="283"/>
      <c r="F47" s="89">
        <f t="shared" si="0"/>
        <v>0</v>
      </c>
      <c r="G47" s="125" t="s">
        <v>353</v>
      </c>
      <c r="I47" s="125"/>
    </row>
    <row r="48" spans="1:9" s="112" customFormat="1" hidden="1" x14ac:dyDescent="0.3">
      <c r="A48" s="312"/>
      <c r="B48" s="283"/>
      <c r="C48" s="283"/>
      <c r="D48" s="287"/>
      <c r="E48" s="283"/>
      <c r="F48" s="89">
        <f t="shared" si="0"/>
        <v>0</v>
      </c>
      <c r="G48" s="125" t="s">
        <v>353</v>
      </c>
      <c r="I48" s="125"/>
    </row>
    <row r="49" spans="1:9" s="112" customFormat="1" hidden="1" x14ac:dyDescent="0.3">
      <c r="A49" s="312"/>
      <c r="B49" s="283"/>
      <c r="C49" s="283"/>
      <c r="D49" s="287"/>
      <c r="E49" s="283"/>
      <c r="F49" s="89">
        <f t="shared" si="0"/>
        <v>0</v>
      </c>
      <c r="G49" s="125" t="s">
        <v>353</v>
      </c>
      <c r="I49" s="125"/>
    </row>
    <row r="50" spans="1:9" s="112" customFormat="1" hidden="1" x14ac:dyDescent="0.3">
      <c r="A50" s="312"/>
      <c r="B50" s="283"/>
      <c r="C50" s="283"/>
      <c r="D50" s="287"/>
      <c r="E50" s="283"/>
      <c r="F50" s="89">
        <f t="shared" si="0"/>
        <v>0</v>
      </c>
      <c r="G50" s="125" t="s">
        <v>353</v>
      </c>
      <c r="I50" s="125"/>
    </row>
    <row r="51" spans="1:9" s="112" customFormat="1" hidden="1" x14ac:dyDescent="0.3">
      <c r="A51" s="312"/>
      <c r="B51" s="283"/>
      <c r="C51" s="283"/>
      <c r="D51" s="287"/>
      <c r="E51" s="283"/>
      <c r="F51" s="89">
        <f t="shared" si="0"/>
        <v>0</v>
      </c>
      <c r="G51" s="125" t="s">
        <v>353</v>
      </c>
      <c r="I51" s="125"/>
    </row>
    <row r="52" spans="1:9" s="112" customFormat="1" hidden="1" x14ac:dyDescent="0.3">
      <c r="A52" s="312"/>
      <c r="B52" s="283"/>
      <c r="C52" s="283"/>
      <c r="D52" s="287"/>
      <c r="E52" s="283"/>
      <c r="F52" s="89">
        <f t="shared" si="0"/>
        <v>0</v>
      </c>
      <c r="G52" s="125" t="s">
        <v>353</v>
      </c>
      <c r="I52" s="125"/>
    </row>
    <row r="53" spans="1:9" s="112" customFormat="1" hidden="1" x14ac:dyDescent="0.3">
      <c r="A53" s="312"/>
      <c r="B53" s="283"/>
      <c r="C53" s="283"/>
      <c r="D53" s="287"/>
      <c r="E53" s="283"/>
      <c r="F53" s="89">
        <f t="shared" si="0"/>
        <v>0</v>
      </c>
      <c r="G53" s="125" t="s">
        <v>353</v>
      </c>
      <c r="I53" s="125"/>
    </row>
    <row r="54" spans="1:9" s="112" customFormat="1" hidden="1" x14ac:dyDescent="0.3">
      <c r="A54" s="312"/>
      <c r="B54" s="283"/>
      <c r="C54" s="283"/>
      <c r="D54" s="287"/>
      <c r="E54" s="283"/>
      <c r="F54" s="89">
        <f t="shared" si="0"/>
        <v>0</v>
      </c>
      <c r="G54" s="125" t="s">
        <v>353</v>
      </c>
      <c r="I54" s="125"/>
    </row>
    <row r="55" spans="1:9" s="112" customFormat="1" hidden="1" x14ac:dyDescent="0.3">
      <c r="A55" s="312"/>
      <c r="B55" s="283"/>
      <c r="C55" s="283"/>
      <c r="D55" s="287"/>
      <c r="E55" s="283"/>
      <c r="F55" s="89">
        <f t="shared" si="0"/>
        <v>0</v>
      </c>
      <c r="G55" s="125" t="s">
        <v>353</v>
      </c>
      <c r="I55" s="125"/>
    </row>
    <row r="56" spans="1:9" s="112" customFormat="1" hidden="1" x14ac:dyDescent="0.3">
      <c r="A56" s="312"/>
      <c r="B56" s="283"/>
      <c r="C56" s="283"/>
      <c r="D56" s="287"/>
      <c r="E56" s="283"/>
      <c r="F56" s="89">
        <f t="shared" si="0"/>
        <v>0</v>
      </c>
      <c r="G56" s="125" t="s">
        <v>353</v>
      </c>
      <c r="I56" s="125"/>
    </row>
    <row r="57" spans="1:9" s="112" customFormat="1" hidden="1" x14ac:dyDescent="0.3">
      <c r="A57" s="312"/>
      <c r="B57" s="283"/>
      <c r="C57" s="283"/>
      <c r="D57" s="287"/>
      <c r="E57" s="283"/>
      <c r="F57" s="89">
        <f t="shared" si="0"/>
        <v>0</v>
      </c>
      <c r="G57" s="125" t="s">
        <v>353</v>
      </c>
      <c r="I57" s="125"/>
    </row>
    <row r="58" spans="1:9" s="112" customFormat="1" hidden="1" x14ac:dyDescent="0.3">
      <c r="A58" s="312"/>
      <c r="B58" s="283"/>
      <c r="C58" s="283"/>
      <c r="D58" s="287"/>
      <c r="E58" s="283"/>
      <c r="F58" s="89">
        <f t="shared" si="0"/>
        <v>0</v>
      </c>
      <c r="G58" s="125" t="s">
        <v>353</v>
      </c>
      <c r="I58" s="125"/>
    </row>
    <row r="59" spans="1:9" s="112" customFormat="1" hidden="1" x14ac:dyDescent="0.3">
      <c r="A59" s="312"/>
      <c r="B59" s="283"/>
      <c r="C59" s="283"/>
      <c r="D59" s="287"/>
      <c r="E59" s="283"/>
      <c r="F59" s="89">
        <f t="shared" si="0"/>
        <v>0</v>
      </c>
      <c r="G59" s="125" t="s">
        <v>353</v>
      </c>
      <c r="I59" s="125"/>
    </row>
    <row r="60" spans="1:9" s="112" customFormat="1" hidden="1" x14ac:dyDescent="0.3">
      <c r="A60" s="312"/>
      <c r="B60" s="283"/>
      <c r="C60" s="283"/>
      <c r="D60" s="287"/>
      <c r="E60" s="283"/>
      <c r="F60" s="89">
        <f t="shared" si="0"/>
        <v>0</v>
      </c>
      <c r="G60" s="125" t="s">
        <v>353</v>
      </c>
      <c r="I60" s="125"/>
    </row>
    <row r="61" spans="1:9" s="112" customFormat="1" hidden="1" x14ac:dyDescent="0.3">
      <c r="A61" s="312"/>
      <c r="B61" s="283"/>
      <c r="C61" s="283"/>
      <c r="D61" s="287"/>
      <c r="E61" s="283"/>
      <c r="F61" s="89">
        <f t="shared" si="0"/>
        <v>0</v>
      </c>
      <c r="G61" s="125" t="s">
        <v>353</v>
      </c>
      <c r="I61" s="125"/>
    </row>
    <row r="62" spans="1:9" s="112" customFormat="1" hidden="1" x14ac:dyDescent="0.3">
      <c r="A62" s="312"/>
      <c r="B62" s="283"/>
      <c r="C62" s="283"/>
      <c r="D62" s="287"/>
      <c r="E62" s="283"/>
      <c r="F62" s="89">
        <f t="shared" si="0"/>
        <v>0</v>
      </c>
      <c r="G62" s="125" t="s">
        <v>353</v>
      </c>
      <c r="I62" s="125"/>
    </row>
    <row r="63" spans="1:9" s="112" customFormat="1" hidden="1" x14ac:dyDescent="0.3">
      <c r="A63" s="312"/>
      <c r="B63" s="283"/>
      <c r="C63" s="283"/>
      <c r="D63" s="287"/>
      <c r="E63" s="283"/>
      <c r="F63" s="89">
        <f t="shared" si="0"/>
        <v>0</v>
      </c>
      <c r="G63" s="125" t="s">
        <v>353</v>
      </c>
      <c r="I63" s="125"/>
    </row>
    <row r="64" spans="1:9" s="112" customFormat="1" hidden="1" x14ac:dyDescent="0.3">
      <c r="A64" s="312"/>
      <c r="B64" s="283"/>
      <c r="C64" s="283"/>
      <c r="D64" s="287"/>
      <c r="E64" s="283"/>
      <c r="F64" s="89">
        <f t="shared" si="0"/>
        <v>0</v>
      </c>
      <c r="G64" s="125" t="s">
        <v>353</v>
      </c>
      <c r="I64" s="125"/>
    </row>
    <row r="65" spans="1:9" s="112" customFormat="1" hidden="1" x14ac:dyDescent="0.3">
      <c r="A65" s="312"/>
      <c r="B65" s="283"/>
      <c r="C65" s="283"/>
      <c r="D65" s="287"/>
      <c r="E65" s="283"/>
      <c r="F65" s="89">
        <f t="shared" si="0"/>
        <v>0</v>
      </c>
      <c r="G65" s="125" t="s">
        <v>353</v>
      </c>
      <c r="I65" s="125"/>
    </row>
    <row r="66" spans="1:9" s="112" customFormat="1" hidden="1" x14ac:dyDescent="0.3">
      <c r="A66" s="312"/>
      <c r="B66" s="283"/>
      <c r="C66" s="283"/>
      <c r="D66" s="287"/>
      <c r="E66" s="283"/>
      <c r="F66" s="89">
        <f t="shared" si="0"/>
        <v>0</v>
      </c>
      <c r="G66" s="125" t="s">
        <v>353</v>
      </c>
      <c r="I66" s="125"/>
    </row>
    <row r="67" spans="1:9" s="112" customFormat="1" hidden="1" x14ac:dyDescent="0.3">
      <c r="A67" s="312"/>
      <c r="B67" s="283"/>
      <c r="C67" s="283"/>
      <c r="D67" s="287"/>
      <c r="E67" s="283"/>
      <c r="F67" s="89">
        <f t="shared" si="0"/>
        <v>0</v>
      </c>
      <c r="G67" s="125" t="s">
        <v>353</v>
      </c>
      <c r="I67" s="125"/>
    </row>
    <row r="68" spans="1:9" s="112" customFormat="1" hidden="1" x14ac:dyDescent="0.3">
      <c r="A68" s="312"/>
      <c r="B68" s="283"/>
      <c r="C68" s="283"/>
      <c r="D68" s="287"/>
      <c r="E68" s="283"/>
      <c r="F68" s="89">
        <f t="shared" si="0"/>
        <v>0</v>
      </c>
      <c r="G68" s="125" t="s">
        <v>353</v>
      </c>
      <c r="I68" s="125"/>
    </row>
    <row r="69" spans="1:9" s="112" customFormat="1" hidden="1" x14ac:dyDescent="0.3">
      <c r="A69" s="312"/>
      <c r="B69" s="283"/>
      <c r="C69" s="283"/>
      <c r="D69" s="287"/>
      <c r="E69" s="283"/>
      <c r="F69" s="89">
        <f t="shared" si="0"/>
        <v>0</v>
      </c>
      <c r="G69" s="125" t="s">
        <v>353</v>
      </c>
      <c r="I69" s="125"/>
    </row>
    <row r="70" spans="1:9" s="112" customFormat="1" hidden="1" x14ac:dyDescent="0.3">
      <c r="A70" s="312"/>
      <c r="B70" s="283"/>
      <c r="C70" s="283"/>
      <c r="D70" s="287"/>
      <c r="E70" s="283"/>
      <c r="F70" s="89">
        <f t="shared" si="0"/>
        <v>0</v>
      </c>
      <c r="G70" s="125" t="s">
        <v>353</v>
      </c>
      <c r="I70" s="125"/>
    </row>
    <row r="71" spans="1:9" s="112" customFormat="1" hidden="1" x14ac:dyDescent="0.3">
      <c r="A71" s="312"/>
      <c r="B71" s="283"/>
      <c r="C71" s="283"/>
      <c r="D71" s="287"/>
      <c r="E71" s="283"/>
      <c r="F71" s="89">
        <f t="shared" si="0"/>
        <v>0</v>
      </c>
      <c r="G71" s="125" t="s">
        <v>353</v>
      </c>
      <c r="I71" s="125"/>
    </row>
    <row r="72" spans="1:9" s="112" customFormat="1" hidden="1" x14ac:dyDescent="0.3">
      <c r="A72" s="312"/>
      <c r="B72" s="283"/>
      <c r="C72" s="283"/>
      <c r="D72" s="287"/>
      <c r="E72" s="283"/>
      <c r="F72" s="89">
        <f t="shared" si="0"/>
        <v>0</v>
      </c>
      <c r="G72" s="125" t="s">
        <v>353</v>
      </c>
      <c r="I72" s="125"/>
    </row>
    <row r="73" spans="1:9" s="112" customFormat="1" hidden="1" x14ac:dyDescent="0.3">
      <c r="A73" s="312"/>
      <c r="B73" s="283"/>
      <c r="C73" s="283"/>
      <c r="D73" s="287"/>
      <c r="E73" s="283"/>
      <c r="F73" s="89">
        <f t="shared" si="0"/>
        <v>0</v>
      </c>
      <c r="G73" s="125" t="s">
        <v>353</v>
      </c>
      <c r="I73" s="125"/>
    </row>
    <row r="74" spans="1:9" s="112" customFormat="1" hidden="1" x14ac:dyDescent="0.3">
      <c r="A74" s="312"/>
      <c r="B74" s="283"/>
      <c r="C74" s="283"/>
      <c r="D74" s="287"/>
      <c r="E74" s="283"/>
      <c r="F74" s="89">
        <f t="shared" si="0"/>
        <v>0</v>
      </c>
      <c r="G74" s="125" t="s">
        <v>353</v>
      </c>
      <c r="I74" s="125"/>
    </row>
    <row r="75" spans="1:9" s="112" customFormat="1" hidden="1" x14ac:dyDescent="0.3">
      <c r="A75" s="312"/>
      <c r="B75" s="283"/>
      <c r="C75" s="283"/>
      <c r="D75" s="287"/>
      <c r="E75" s="283"/>
      <c r="F75" s="89">
        <f t="shared" si="0"/>
        <v>0</v>
      </c>
      <c r="G75" s="125" t="s">
        <v>353</v>
      </c>
      <c r="I75" s="125"/>
    </row>
    <row r="76" spans="1:9" s="112" customFormat="1" hidden="1" x14ac:dyDescent="0.3">
      <c r="A76" s="312"/>
      <c r="B76" s="283"/>
      <c r="C76" s="283"/>
      <c r="D76" s="287"/>
      <c r="E76" s="283"/>
      <c r="F76" s="89">
        <f t="shared" si="0"/>
        <v>0</v>
      </c>
      <c r="G76" s="125" t="s">
        <v>353</v>
      </c>
      <c r="I76" s="125"/>
    </row>
    <row r="77" spans="1:9" s="112" customFormat="1" hidden="1" x14ac:dyDescent="0.3">
      <c r="A77" s="312"/>
      <c r="B77" s="283"/>
      <c r="C77" s="283"/>
      <c r="D77" s="287"/>
      <c r="E77" s="283"/>
      <c r="F77" s="89">
        <f t="shared" si="0"/>
        <v>0</v>
      </c>
      <c r="G77" s="125" t="s">
        <v>353</v>
      </c>
      <c r="I77" s="125"/>
    </row>
    <row r="78" spans="1:9" s="112" customFormat="1" hidden="1" x14ac:dyDescent="0.3">
      <c r="A78" s="312"/>
      <c r="B78" s="283"/>
      <c r="C78" s="283"/>
      <c r="D78" s="287"/>
      <c r="E78" s="283"/>
      <c r="F78" s="89">
        <f t="shared" si="0"/>
        <v>0</v>
      </c>
      <c r="G78" s="125" t="s">
        <v>353</v>
      </c>
      <c r="I78" s="125"/>
    </row>
    <row r="79" spans="1:9" s="112" customFormat="1" hidden="1" x14ac:dyDescent="0.3">
      <c r="A79" s="312"/>
      <c r="B79" s="283"/>
      <c r="C79" s="283"/>
      <c r="D79" s="287"/>
      <c r="E79" s="283"/>
      <c r="F79" s="89">
        <f t="shared" si="0"/>
        <v>0</v>
      </c>
      <c r="G79" s="125" t="s">
        <v>353</v>
      </c>
      <c r="I79" s="125"/>
    </row>
    <row r="80" spans="1:9" s="112" customFormat="1" hidden="1" x14ac:dyDescent="0.3">
      <c r="A80" s="312"/>
      <c r="B80" s="283"/>
      <c r="C80" s="283"/>
      <c r="D80" s="287"/>
      <c r="E80" s="283"/>
      <c r="F80" s="89">
        <f t="shared" si="0"/>
        <v>0</v>
      </c>
      <c r="G80" s="125" t="s">
        <v>353</v>
      </c>
      <c r="I80" s="125"/>
    </row>
    <row r="81" spans="1:9" s="112" customFormat="1" hidden="1" x14ac:dyDescent="0.3">
      <c r="A81" s="312"/>
      <c r="B81" s="283"/>
      <c r="C81" s="283"/>
      <c r="D81" s="287"/>
      <c r="E81" s="283"/>
      <c r="F81" s="89">
        <f t="shared" si="0"/>
        <v>0</v>
      </c>
      <c r="G81" s="125" t="s">
        <v>353</v>
      </c>
      <c r="I81" s="125"/>
    </row>
    <row r="82" spans="1:9" s="112" customFormat="1" hidden="1" x14ac:dyDescent="0.3">
      <c r="A82" s="312"/>
      <c r="B82" s="283"/>
      <c r="C82" s="283"/>
      <c r="D82" s="287"/>
      <c r="E82" s="283"/>
      <c r="F82" s="89">
        <f t="shared" si="0"/>
        <v>0</v>
      </c>
      <c r="G82" s="125" t="s">
        <v>353</v>
      </c>
      <c r="I82" s="125"/>
    </row>
    <row r="83" spans="1:9" s="112" customFormat="1" hidden="1" x14ac:dyDescent="0.3">
      <c r="A83" s="312"/>
      <c r="B83" s="283"/>
      <c r="C83" s="283"/>
      <c r="D83" s="287"/>
      <c r="E83" s="283"/>
      <c r="F83" s="89">
        <f t="shared" si="0"/>
        <v>0</v>
      </c>
      <c r="G83" s="125" t="s">
        <v>353</v>
      </c>
      <c r="I83" s="125"/>
    </row>
    <row r="84" spans="1:9" s="112" customFormat="1" hidden="1" x14ac:dyDescent="0.3">
      <c r="A84" s="312"/>
      <c r="B84" s="283"/>
      <c r="C84" s="283"/>
      <c r="D84" s="287"/>
      <c r="E84" s="283"/>
      <c r="F84" s="89">
        <f t="shared" si="0"/>
        <v>0</v>
      </c>
      <c r="G84" s="125" t="s">
        <v>353</v>
      </c>
      <c r="I84" s="125"/>
    </row>
    <row r="85" spans="1:9" s="112" customFormat="1" hidden="1" x14ac:dyDescent="0.3">
      <c r="A85" s="312"/>
      <c r="B85" s="283"/>
      <c r="C85" s="283"/>
      <c r="D85" s="287"/>
      <c r="E85" s="283"/>
      <c r="F85" s="89">
        <f t="shared" si="0"/>
        <v>0</v>
      </c>
      <c r="G85" s="125" t="s">
        <v>353</v>
      </c>
      <c r="I85" s="125"/>
    </row>
    <row r="86" spans="1:9" s="112" customFormat="1" hidden="1" x14ac:dyDescent="0.3">
      <c r="A86" s="312"/>
      <c r="B86" s="283"/>
      <c r="C86" s="283"/>
      <c r="D86" s="287"/>
      <c r="E86" s="283"/>
      <c r="F86" s="89">
        <f t="shared" si="0"/>
        <v>0</v>
      </c>
      <c r="G86" s="125" t="s">
        <v>353</v>
      </c>
      <c r="I86" s="125"/>
    </row>
    <row r="87" spans="1:9" s="112" customFormat="1" hidden="1" x14ac:dyDescent="0.3">
      <c r="A87" s="312"/>
      <c r="B87" s="283"/>
      <c r="C87" s="283"/>
      <c r="D87" s="287"/>
      <c r="E87" s="283"/>
      <c r="F87" s="89">
        <f t="shared" si="0"/>
        <v>0</v>
      </c>
      <c r="G87" s="125" t="s">
        <v>353</v>
      </c>
      <c r="I87" s="125"/>
    </row>
    <row r="88" spans="1:9" s="112" customFormat="1" hidden="1" x14ac:dyDescent="0.3">
      <c r="A88" s="312"/>
      <c r="B88" s="283"/>
      <c r="C88" s="283"/>
      <c r="D88" s="287"/>
      <c r="E88" s="283"/>
      <c r="F88" s="89">
        <f t="shared" si="0"/>
        <v>0</v>
      </c>
      <c r="G88" s="125" t="s">
        <v>353</v>
      </c>
      <c r="I88" s="125"/>
    </row>
    <row r="89" spans="1:9" s="112" customFormat="1" hidden="1" x14ac:dyDescent="0.3">
      <c r="A89" s="312"/>
      <c r="B89" s="283"/>
      <c r="C89" s="283"/>
      <c r="D89" s="287"/>
      <c r="E89" s="283"/>
      <c r="F89" s="89">
        <f t="shared" si="0"/>
        <v>0</v>
      </c>
      <c r="G89" s="125" t="s">
        <v>353</v>
      </c>
      <c r="I89" s="125"/>
    </row>
    <row r="90" spans="1:9" s="112" customFormat="1" hidden="1" x14ac:dyDescent="0.3">
      <c r="A90" s="312"/>
      <c r="B90" s="283"/>
      <c r="C90" s="283"/>
      <c r="D90" s="287"/>
      <c r="E90" s="283"/>
      <c r="F90" s="89">
        <f t="shared" si="0"/>
        <v>0</v>
      </c>
      <c r="G90" s="125" t="s">
        <v>353</v>
      </c>
      <c r="I90" s="125"/>
    </row>
    <row r="91" spans="1:9" s="112" customFormat="1" hidden="1" x14ac:dyDescent="0.3">
      <c r="A91" s="312"/>
      <c r="B91" s="283"/>
      <c r="C91" s="283"/>
      <c r="D91" s="287"/>
      <c r="E91" s="283"/>
      <c r="F91" s="89">
        <f t="shared" si="0"/>
        <v>0</v>
      </c>
      <c r="G91" s="125" t="s">
        <v>353</v>
      </c>
      <c r="I91" s="125"/>
    </row>
    <row r="92" spans="1:9" s="112" customFormat="1" hidden="1" x14ac:dyDescent="0.3">
      <c r="A92" s="312"/>
      <c r="B92" s="283"/>
      <c r="C92" s="283"/>
      <c r="D92" s="287"/>
      <c r="E92" s="283"/>
      <c r="F92" s="89">
        <f t="shared" si="0"/>
        <v>0</v>
      </c>
      <c r="G92" s="125" t="s">
        <v>353</v>
      </c>
      <c r="I92" s="125"/>
    </row>
    <row r="93" spans="1:9" s="112" customFormat="1" hidden="1" x14ac:dyDescent="0.3">
      <c r="A93" s="312"/>
      <c r="B93" s="283"/>
      <c r="C93" s="283"/>
      <c r="D93" s="287"/>
      <c r="E93" s="283"/>
      <c r="F93" s="89">
        <f t="shared" si="0"/>
        <v>0</v>
      </c>
      <c r="G93" s="125" t="s">
        <v>353</v>
      </c>
      <c r="I93" s="125"/>
    </row>
    <row r="94" spans="1:9" s="112" customFormat="1" hidden="1" x14ac:dyDescent="0.3">
      <c r="A94" s="312"/>
      <c r="B94" s="283"/>
      <c r="C94" s="283"/>
      <c r="D94" s="287"/>
      <c r="E94" s="283"/>
      <c r="F94" s="89">
        <f t="shared" si="0"/>
        <v>0</v>
      </c>
      <c r="G94" s="125" t="s">
        <v>353</v>
      </c>
      <c r="I94" s="125"/>
    </row>
    <row r="95" spans="1:9" s="112" customFormat="1" hidden="1" x14ac:dyDescent="0.3">
      <c r="A95" s="312"/>
      <c r="B95" s="283"/>
      <c r="C95" s="283"/>
      <c r="D95" s="287"/>
      <c r="E95" s="283"/>
      <c r="F95" s="89">
        <f t="shared" si="0"/>
        <v>0</v>
      </c>
      <c r="G95" s="125" t="s">
        <v>353</v>
      </c>
      <c r="I95" s="125"/>
    </row>
    <row r="96" spans="1:9" s="112" customFormat="1" hidden="1" x14ac:dyDescent="0.3">
      <c r="A96" s="312"/>
      <c r="B96" s="283"/>
      <c r="C96" s="283"/>
      <c r="D96" s="287"/>
      <c r="E96" s="283"/>
      <c r="F96" s="89">
        <f t="shared" si="0"/>
        <v>0</v>
      </c>
      <c r="G96" s="125" t="s">
        <v>353</v>
      </c>
      <c r="I96" s="125"/>
    </row>
    <row r="97" spans="1:9" s="112" customFormat="1" hidden="1" x14ac:dyDescent="0.3">
      <c r="A97" s="312"/>
      <c r="B97" s="283"/>
      <c r="C97" s="283"/>
      <c r="D97" s="287"/>
      <c r="E97" s="283"/>
      <c r="F97" s="89">
        <f t="shared" si="0"/>
        <v>0</v>
      </c>
      <c r="G97" s="125" t="s">
        <v>353</v>
      </c>
      <c r="I97" s="125"/>
    </row>
    <row r="98" spans="1:9" s="112" customFormat="1" hidden="1" x14ac:dyDescent="0.3">
      <c r="A98" s="312"/>
      <c r="B98" s="283"/>
      <c r="C98" s="283"/>
      <c r="D98" s="287"/>
      <c r="E98" s="283"/>
      <c r="F98" s="89">
        <f t="shared" si="0"/>
        <v>0</v>
      </c>
      <c r="G98" s="125" t="s">
        <v>353</v>
      </c>
      <c r="I98" s="125"/>
    </row>
    <row r="99" spans="1:9" s="112" customFormat="1" hidden="1" x14ac:dyDescent="0.3">
      <c r="A99" s="312"/>
      <c r="B99" s="283"/>
      <c r="C99" s="283"/>
      <c r="D99" s="287"/>
      <c r="E99" s="283"/>
      <c r="F99" s="89">
        <f t="shared" si="0"/>
        <v>0</v>
      </c>
      <c r="G99" s="125" t="s">
        <v>353</v>
      </c>
      <c r="I99" s="125"/>
    </row>
    <row r="100" spans="1:9" s="112" customFormat="1" hidden="1" x14ac:dyDescent="0.3">
      <c r="A100" s="312"/>
      <c r="B100" s="283"/>
      <c r="C100" s="283"/>
      <c r="D100" s="287"/>
      <c r="E100" s="283"/>
      <c r="F100" s="89">
        <f t="shared" si="0"/>
        <v>0</v>
      </c>
      <c r="G100" s="125" t="s">
        <v>353</v>
      </c>
      <c r="I100" s="125"/>
    </row>
    <row r="101" spans="1:9" s="112" customFormat="1" hidden="1" x14ac:dyDescent="0.3">
      <c r="A101" s="312"/>
      <c r="B101" s="283"/>
      <c r="C101" s="283"/>
      <c r="D101" s="287"/>
      <c r="E101" s="283"/>
      <c r="F101" s="89">
        <f t="shared" si="0"/>
        <v>0</v>
      </c>
      <c r="G101" s="125" t="s">
        <v>353</v>
      </c>
      <c r="I101" s="125"/>
    </row>
    <row r="102" spans="1:9" s="112" customFormat="1" hidden="1" x14ac:dyDescent="0.3">
      <c r="A102" s="312"/>
      <c r="B102" s="283"/>
      <c r="C102" s="283"/>
      <c r="D102" s="287"/>
      <c r="E102" s="283"/>
      <c r="F102" s="89">
        <f t="shared" si="0"/>
        <v>0</v>
      </c>
      <c r="G102" s="125" t="s">
        <v>353</v>
      </c>
      <c r="I102" s="125"/>
    </row>
    <row r="103" spans="1:9" s="112" customFormat="1" hidden="1" x14ac:dyDescent="0.3">
      <c r="A103" s="312"/>
      <c r="B103" s="283"/>
      <c r="C103" s="283"/>
      <c r="D103" s="287"/>
      <c r="E103" s="283"/>
      <c r="F103" s="89">
        <f t="shared" si="0"/>
        <v>0</v>
      </c>
      <c r="G103" s="125" t="s">
        <v>353</v>
      </c>
      <c r="I103" s="125"/>
    </row>
    <row r="104" spans="1:9" s="112" customFormat="1" hidden="1" x14ac:dyDescent="0.3">
      <c r="A104" s="312"/>
      <c r="B104" s="283"/>
      <c r="C104" s="283"/>
      <c r="D104" s="287"/>
      <c r="E104" s="283"/>
      <c r="F104" s="89">
        <f t="shared" si="0"/>
        <v>0</v>
      </c>
      <c r="G104" s="125" t="s">
        <v>353</v>
      </c>
      <c r="I104" s="125"/>
    </row>
    <row r="105" spans="1:9" s="112" customFormat="1" hidden="1" x14ac:dyDescent="0.3">
      <c r="A105" s="312"/>
      <c r="B105" s="283"/>
      <c r="C105" s="283"/>
      <c r="D105" s="287"/>
      <c r="E105" s="283"/>
      <c r="F105" s="89">
        <f t="shared" si="0"/>
        <v>0</v>
      </c>
      <c r="G105" s="125" t="s">
        <v>353</v>
      </c>
      <c r="I105" s="125"/>
    </row>
    <row r="106" spans="1:9" s="112" customFormat="1" hidden="1" x14ac:dyDescent="0.3">
      <c r="A106" s="312"/>
      <c r="B106" s="283"/>
      <c r="C106" s="283"/>
      <c r="D106" s="287"/>
      <c r="E106" s="283"/>
      <c r="F106" s="89">
        <f t="shared" si="0"/>
        <v>0</v>
      </c>
      <c r="G106" s="125" t="s">
        <v>353</v>
      </c>
      <c r="I106" s="125"/>
    </row>
    <row r="107" spans="1:9" s="112" customFormat="1" hidden="1" x14ac:dyDescent="0.3">
      <c r="A107" s="312"/>
      <c r="B107" s="283"/>
      <c r="C107" s="283"/>
      <c r="D107" s="287"/>
      <c r="E107" s="283"/>
      <c r="F107" s="89">
        <f t="shared" si="0"/>
        <v>0</v>
      </c>
      <c r="G107" s="125" t="s">
        <v>353</v>
      </c>
      <c r="I107" s="125"/>
    </row>
    <row r="108" spans="1:9" s="112" customFormat="1" hidden="1" x14ac:dyDescent="0.3">
      <c r="A108" s="312"/>
      <c r="B108" s="283"/>
      <c r="C108" s="283"/>
      <c r="D108" s="287"/>
      <c r="E108" s="283"/>
      <c r="F108" s="89">
        <f t="shared" si="0"/>
        <v>0</v>
      </c>
      <c r="G108" s="125" t="s">
        <v>353</v>
      </c>
      <c r="I108" s="125"/>
    </row>
    <row r="109" spans="1:9" s="112" customFormat="1" hidden="1" x14ac:dyDescent="0.3">
      <c r="A109" s="312"/>
      <c r="B109" s="283"/>
      <c r="C109" s="283"/>
      <c r="D109" s="287"/>
      <c r="E109" s="283"/>
      <c r="F109" s="89">
        <f t="shared" si="0"/>
        <v>0</v>
      </c>
      <c r="G109" s="125" t="s">
        <v>353</v>
      </c>
      <c r="I109" s="125"/>
    </row>
    <row r="110" spans="1:9" s="112" customFormat="1" hidden="1" x14ac:dyDescent="0.3">
      <c r="A110" s="312"/>
      <c r="B110" s="283"/>
      <c r="C110" s="283"/>
      <c r="D110" s="287"/>
      <c r="E110" s="283"/>
      <c r="F110" s="89">
        <f t="shared" si="0"/>
        <v>0</v>
      </c>
      <c r="G110" s="125" t="s">
        <v>353</v>
      </c>
      <c r="I110" s="125"/>
    </row>
    <row r="111" spans="1:9" s="112" customFormat="1" hidden="1" x14ac:dyDescent="0.3">
      <c r="A111" s="312"/>
      <c r="B111" s="283"/>
      <c r="C111" s="283"/>
      <c r="D111" s="287"/>
      <c r="E111" s="283"/>
      <c r="F111" s="89">
        <f t="shared" si="0"/>
        <v>0</v>
      </c>
      <c r="G111" s="125" t="s">
        <v>353</v>
      </c>
      <c r="I111" s="125"/>
    </row>
    <row r="112" spans="1:9" s="112" customFormat="1" hidden="1" x14ac:dyDescent="0.3">
      <c r="A112" s="312"/>
      <c r="B112" s="283"/>
      <c r="C112" s="283"/>
      <c r="D112" s="287"/>
      <c r="E112" s="283"/>
      <c r="F112" s="89">
        <f t="shared" si="0"/>
        <v>0</v>
      </c>
      <c r="G112" s="125" t="s">
        <v>353</v>
      </c>
      <c r="I112" s="125"/>
    </row>
    <row r="113" spans="1:9" s="112" customFormat="1" hidden="1" x14ac:dyDescent="0.3">
      <c r="A113" s="312"/>
      <c r="B113" s="283"/>
      <c r="C113" s="283"/>
      <c r="D113" s="287"/>
      <c r="E113" s="283"/>
      <c r="F113" s="89">
        <f t="shared" si="0"/>
        <v>0</v>
      </c>
      <c r="G113" s="125" t="s">
        <v>353</v>
      </c>
      <c r="I113" s="125"/>
    </row>
    <row r="114" spans="1:9" s="112" customFormat="1" hidden="1" x14ac:dyDescent="0.3">
      <c r="A114" s="312"/>
      <c r="B114" s="283"/>
      <c r="C114" s="283"/>
      <c r="D114" s="287"/>
      <c r="E114" s="283"/>
      <c r="F114" s="89">
        <f t="shared" si="0"/>
        <v>0</v>
      </c>
      <c r="G114" s="125" t="s">
        <v>353</v>
      </c>
      <c r="I114" s="125"/>
    </row>
    <row r="115" spans="1:9" s="112" customFormat="1" hidden="1" x14ac:dyDescent="0.3">
      <c r="A115" s="312"/>
      <c r="B115" s="283"/>
      <c r="C115" s="283"/>
      <c r="D115" s="287"/>
      <c r="E115" s="283"/>
      <c r="F115" s="89">
        <f t="shared" si="0"/>
        <v>0</v>
      </c>
      <c r="G115" s="125" t="s">
        <v>353</v>
      </c>
      <c r="I115" s="125"/>
    </row>
    <row r="116" spans="1:9" s="112" customFormat="1" hidden="1" x14ac:dyDescent="0.3">
      <c r="A116" s="312"/>
      <c r="B116" s="283"/>
      <c r="C116" s="283"/>
      <c r="D116" s="287"/>
      <c r="E116" s="283"/>
      <c r="F116" s="89">
        <f t="shared" si="0"/>
        <v>0</v>
      </c>
      <c r="G116" s="125" t="s">
        <v>353</v>
      </c>
      <c r="I116" s="125"/>
    </row>
    <row r="117" spans="1:9" s="112" customFormat="1" hidden="1" x14ac:dyDescent="0.3">
      <c r="A117" s="312"/>
      <c r="B117" s="283"/>
      <c r="C117" s="283"/>
      <c r="D117" s="287"/>
      <c r="E117" s="283"/>
      <c r="F117" s="89">
        <f t="shared" si="0"/>
        <v>0</v>
      </c>
      <c r="G117" s="125" t="s">
        <v>353</v>
      </c>
      <c r="I117" s="125"/>
    </row>
    <row r="118" spans="1:9" s="112" customFormat="1" hidden="1" x14ac:dyDescent="0.3">
      <c r="A118" s="312"/>
      <c r="B118" s="283"/>
      <c r="C118" s="283"/>
      <c r="D118" s="287"/>
      <c r="E118" s="283"/>
      <c r="F118" s="89">
        <f t="shared" si="0"/>
        <v>0</v>
      </c>
      <c r="G118" s="125" t="s">
        <v>353</v>
      </c>
      <c r="I118" s="125"/>
    </row>
    <row r="119" spans="1:9" s="112" customFormat="1" hidden="1" x14ac:dyDescent="0.3">
      <c r="A119" s="312"/>
      <c r="B119" s="283"/>
      <c r="C119" s="283"/>
      <c r="D119" s="287"/>
      <c r="E119" s="283"/>
      <c r="F119" s="89">
        <f t="shared" si="0"/>
        <v>0</v>
      </c>
      <c r="G119" s="125" t="s">
        <v>353</v>
      </c>
      <c r="I119" s="125"/>
    </row>
    <row r="120" spans="1:9" s="112" customFormat="1" hidden="1" x14ac:dyDescent="0.3">
      <c r="A120" s="312"/>
      <c r="B120" s="283"/>
      <c r="C120" s="283"/>
      <c r="D120" s="287"/>
      <c r="E120" s="283"/>
      <c r="F120" s="89">
        <f t="shared" si="0"/>
        <v>0</v>
      </c>
      <c r="G120" s="125" t="s">
        <v>353</v>
      </c>
      <c r="I120" s="125"/>
    </row>
    <row r="121" spans="1:9" s="112" customFormat="1" hidden="1" x14ac:dyDescent="0.3">
      <c r="A121" s="312"/>
      <c r="B121" s="283"/>
      <c r="C121" s="283"/>
      <c r="D121" s="287"/>
      <c r="E121" s="283"/>
      <c r="F121" s="89">
        <f t="shared" si="0"/>
        <v>0</v>
      </c>
      <c r="G121" s="125" t="s">
        <v>353</v>
      </c>
      <c r="I121" s="125"/>
    </row>
    <row r="122" spans="1:9" s="112" customFormat="1" hidden="1" x14ac:dyDescent="0.3">
      <c r="A122" s="312"/>
      <c r="B122" s="283"/>
      <c r="C122" s="283"/>
      <c r="D122" s="287"/>
      <c r="E122" s="283"/>
      <c r="F122" s="89">
        <f t="shared" si="0"/>
        <v>0</v>
      </c>
      <c r="G122" s="125" t="s">
        <v>353</v>
      </c>
      <c r="I122" s="125"/>
    </row>
    <row r="123" spans="1:9" s="112" customFormat="1" hidden="1" x14ac:dyDescent="0.3">
      <c r="A123" s="312"/>
      <c r="B123" s="283"/>
      <c r="C123" s="283"/>
      <c r="D123" s="287"/>
      <c r="E123" s="283"/>
      <c r="F123" s="89">
        <f t="shared" si="0"/>
        <v>0</v>
      </c>
      <c r="G123" s="125" t="s">
        <v>353</v>
      </c>
      <c r="I123" s="125"/>
    </row>
    <row r="124" spans="1:9" s="112" customFormat="1" hidden="1" x14ac:dyDescent="0.3">
      <c r="A124" s="312"/>
      <c r="B124" s="283"/>
      <c r="C124" s="283"/>
      <c r="D124" s="287"/>
      <c r="E124" s="283"/>
      <c r="F124" s="89">
        <f t="shared" si="0"/>
        <v>0</v>
      </c>
      <c r="G124" s="125" t="s">
        <v>353</v>
      </c>
      <c r="I124" s="125"/>
    </row>
    <row r="125" spans="1:9" s="112" customFormat="1" hidden="1" x14ac:dyDescent="0.3">
      <c r="A125" s="312"/>
      <c r="B125" s="283"/>
      <c r="C125" s="283"/>
      <c r="D125" s="287"/>
      <c r="E125" s="283"/>
      <c r="F125" s="89">
        <f t="shared" si="0"/>
        <v>0</v>
      </c>
      <c r="G125" s="125" t="s">
        <v>353</v>
      </c>
      <c r="I125" s="125"/>
    </row>
    <row r="126" spans="1:9" s="112" customFormat="1" hidden="1" x14ac:dyDescent="0.3">
      <c r="A126" s="312"/>
      <c r="B126" s="283"/>
      <c r="C126" s="283"/>
      <c r="D126" s="287"/>
      <c r="E126" s="283"/>
      <c r="F126" s="89">
        <f t="shared" si="0"/>
        <v>0</v>
      </c>
      <c r="G126" s="125" t="s">
        <v>353</v>
      </c>
      <c r="I126" s="125"/>
    </row>
    <row r="127" spans="1:9" s="112" customFormat="1" hidden="1" x14ac:dyDescent="0.3">
      <c r="A127" s="312"/>
      <c r="B127" s="283"/>
      <c r="C127" s="283"/>
      <c r="D127" s="287"/>
      <c r="E127" s="283"/>
      <c r="F127" s="89">
        <f t="shared" si="0"/>
        <v>0</v>
      </c>
      <c r="G127" s="125" t="s">
        <v>353</v>
      </c>
      <c r="I127" s="125"/>
    </row>
    <row r="128" spans="1:9" s="112" customFormat="1" hidden="1" x14ac:dyDescent="0.3">
      <c r="A128" s="312"/>
      <c r="B128" s="283"/>
      <c r="C128" s="283"/>
      <c r="D128" s="287"/>
      <c r="E128" s="283"/>
      <c r="F128" s="89">
        <f t="shared" si="0"/>
        <v>0</v>
      </c>
      <c r="G128" s="125" t="s">
        <v>353</v>
      </c>
      <c r="I128" s="125"/>
    </row>
    <row r="129" spans="1:9" s="112" customFormat="1" hidden="1" x14ac:dyDescent="0.3">
      <c r="A129" s="312"/>
      <c r="B129" s="283"/>
      <c r="C129" s="283"/>
      <c r="D129" s="287"/>
      <c r="E129" s="283"/>
      <c r="F129" s="89">
        <f t="shared" si="0"/>
        <v>0</v>
      </c>
      <c r="G129" s="125" t="s">
        <v>353</v>
      </c>
      <c r="I129" s="125"/>
    </row>
    <row r="130" spans="1:9" s="112" customFormat="1" hidden="1" x14ac:dyDescent="0.3">
      <c r="A130" s="312"/>
      <c r="B130" s="283"/>
      <c r="C130" s="283"/>
      <c r="D130" s="287"/>
      <c r="E130" s="283"/>
      <c r="F130" s="89">
        <f t="shared" si="0"/>
        <v>0</v>
      </c>
      <c r="G130" s="125" t="s">
        <v>353</v>
      </c>
      <c r="I130" s="125"/>
    </row>
    <row r="131" spans="1:9" s="112" customFormat="1" hidden="1" x14ac:dyDescent="0.3">
      <c r="A131" s="312"/>
      <c r="B131" s="283"/>
      <c r="C131" s="283"/>
      <c r="D131" s="287"/>
      <c r="E131" s="283"/>
      <c r="F131" s="89">
        <f t="shared" si="0"/>
        <v>0</v>
      </c>
      <c r="G131" s="125" t="s">
        <v>353</v>
      </c>
      <c r="I131" s="125"/>
    </row>
    <row r="132" spans="1:9" s="112" customFormat="1" hidden="1" x14ac:dyDescent="0.3">
      <c r="A132" s="312"/>
      <c r="B132" s="283"/>
      <c r="C132" s="283"/>
      <c r="D132" s="287"/>
      <c r="E132" s="283"/>
      <c r="F132" s="89">
        <f t="shared" si="0"/>
        <v>0</v>
      </c>
      <c r="G132" s="125" t="s">
        <v>353</v>
      </c>
      <c r="I132" s="125"/>
    </row>
    <row r="133" spans="1:9" s="112" customFormat="1" hidden="1" x14ac:dyDescent="0.3">
      <c r="A133" s="312"/>
      <c r="B133" s="283"/>
      <c r="C133" s="283"/>
      <c r="D133" s="287"/>
      <c r="E133" s="283"/>
      <c r="F133" s="89">
        <f t="shared" si="0"/>
        <v>0</v>
      </c>
      <c r="G133" s="125" t="s">
        <v>353</v>
      </c>
      <c r="I133" s="125"/>
    </row>
    <row r="134" spans="1:9" s="112" customFormat="1" hidden="1" x14ac:dyDescent="0.3">
      <c r="A134" s="312"/>
      <c r="B134" s="283"/>
      <c r="C134" s="283"/>
      <c r="D134" s="287"/>
      <c r="E134" s="283"/>
      <c r="F134" s="89">
        <f t="shared" si="0"/>
        <v>0</v>
      </c>
      <c r="G134" s="125" t="s">
        <v>353</v>
      </c>
      <c r="I134" s="125"/>
    </row>
    <row r="135" spans="1:9" s="112" customFormat="1" x14ac:dyDescent="0.3">
      <c r="A135" s="312" t="s">
        <v>64</v>
      </c>
      <c r="B135" s="283">
        <v>3</v>
      </c>
      <c r="C135" s="283" t="s">
        <v>325</v>
      </c>
      <c r="D135" s="287">
        <f t="shared" ref="D135:D140" ca="1" si="2">RAND()*400000</f>
        <v>257889.89034458311</v>
      </c>
      <c r="E135" s="283">
        <v>7</v>
      </c>
      <c r="F135" s="315">
        <f ca="1">ROUND(+B135*D135*E135,2)</f>
        <v>5415687.7000000002</v>
      </c>
      <c r="G135" s="125" t="s">
        <v>353</v>
      </c>
      <c r="I135" s="125"/>
    </row>
    <row r="136" spans="1:9" s="112" customFormat="1" x14ac:dyDescent="0.3">
      <c r="A136" s="311"/>
      <c r="B136" s="100"/>
      <c r="C136" s="100"/>
      <c r="D136" s="147"/>
      <c r="E136" s="220" t="s">
        <v>42</v>
      </c>
      <c r="F136" s="328">
        <f ca="1">ROUND(SUBTOTAL(109,F6:F135),2)</f>
        <v>8849434.4700000007</v>
      </c>
      <c r="G136" s="125" t="s">
        <v>353</v>
      </c>
      <c r="I136" s="128" t="s">
        <v>357</v>
      </c>
    </row>
    <row r="137" spans="1:9" s="112" customFormat="1" x14ac:dyDescent="0.3">
      <c r="A137" s="311"/>
      <c r="B137" s="100"/>
      <c r="C137" s="100"/>
      <c r="D137" s="147"/>
      <c r="E137" s="100"/>
      <c r="F137" s="316"/>
      <c r="G137" s="125" t="s">
        <v>354</v>
      </c>
    </row>
    <row r="138" spans="1:9" s="112" customFormat="1" x14ac:dyDescent="0.3">
      <c r="A138" s="312" t="s">
        <v>332</v>
      </c>
      <c r="B138" s="283">
        <v>3</v>
      </c>
      <c r="C138" s="283" t="s">
        <v>325</v>
      </c>
      <c r="D138" s="287">
        <f t="shared" ca="1" si="2"/>
        <v>4509.831514883178</v>
      </c>
      <c r="E138" s="283">
        <v>7</v>
      </c>
      <c r="F138" s="89">
        <f ca="1">ROUND(+B138*D138*E138,2)</f>
        <v>94706.46</v>
      </c>
      <c r="G138" s="125" t="s">
        <v>354</v>
      </c>
    </row>
    <row r="139" spans="1:9" s="112" customFormat="1" x14ac:dyDescent="0.3">
      <c r="A139" s="312" t="s">
        <v>362</v>
      </c>
      <c r="B139" s="283">
        <v>3</v>
      </c>
      <c r="C139" s="283" t="s">
        <v>325</v>
      </c>
      <c r="D139" s="287">
        <f t="shared" ca="1" si="2"/>
        <v>320964.13458923198</v>
      </c>
      <c r="E139" s="283">
        <v>7</v>
      </c>
      <c r="F139" s="89">
        <f t="shared" ref="F139:F266" ca="1" si="3">ROUND(+B139*D139*E139,2)</f>
        <v>6740246.8300000001</v>
      </c>
      <c r="G139" s="125" t="s">
        <v>354</v>
      </c>
      <c r="I139" s="125"/>
    </row>
    <row r="140" spans="1:9" s="112" customFormat="1" x14ac:dyDescent="0.3">
      <c r="A140" s="312" t="s">
        <v>363</v>
      </c>
      <c r="B140" s="283">
        <v>3</v>
      </c>
      <c r="C140" s="283" t="s">
        <v>325</v>
      </c>
      <c r="D140" s="287">
        <f t="shared" ca="1" si="2"/>
        <v>169796.35086241283</v>
      </c>
      <c r="E140" s="283">
        <v>7</v>
      </c>
      <c r="F140" s="89">
        <f t="shared" ca="1" si="3"/>
        <v>3565723.37</v>
      </c>
      <c r="G140" s="125" t="s">
        <v>354</v>
      </c>
      <c r="I140" s="125"/>
    </row>
    <row r="141" spans="1:9" s="112" customFormat="1" hidden="1" x14ac:dyDescent="0.3">
      <c r="A141" s="312"/>
      <c r="B141" s="283"/>
      <c r="C141" s="283"/>
      <c r="D141" s="287"/>
      <c r="E141" s="283"/>
      <c r="F141" s="89">
        <f t="shared" si="3"/>
        <v>0</v>
      </c>
      <c r="G141" s="125" t="s">
        <v>354</v>
      </c>
      <c r="I141" s="125"/>
    </row>
    <row r="142" spans="1:9" s="112" customFormat="1" hidden="1" x14ac:dyDescent="0.3">
      <c r="A142" s="312"/>
      <c r="B142" s="283"/>
      <c r="C142" s="283"/>
      <c r="D142" s="287"/>
      <c r="E142" s="283"/>
      <c r="F142" s="89">
        <f t="shared" si="3"/>
        <v>0</v>
      </c>
      <c r="G142" s="125" t="s">
        <v>354</v>
      </c>
      <c r="I142" s="125"/>
    </row>
    <row r="143" spans="1:9" s="112" customFormat="1" hidden="1" x14ac:dyDescent="0.3">
      <c r="A143" s="312"/>
      <c r="B143" s="283"/>
      <c r="C143" s="283"/>
      <c r="D143" s="287"/>
      <c r="E143" s="283"/>
      <c r="F143" s="89">
        <f t="shared" si="3"/>
        <v>0</v>
      </c>
      <c r="G143" s="125" t="s">
        <v>354</v>
      </c>
      <c r="I143" s="125"/>
    </row>
    <row r="144" spans="1:9" s="112" customFormat="1" hidden="1" x14ac:dyDescent="0.3">
      <c r="A144" s="312"/>
      <c r="B144" s="283"/>
      <c r="C144" s="283"/>
      <c r="D144" s="287"/>
      <c r="E144" s="283"/>
      <c r="F144" s="89">
        <f t="shared" si="3"/>
        <v>0</v>
      </c>
      <c r="G144" s="125" t="s">
        <v>354</v>
      </c>
      <c r="I144" s="125"/>
    </row>
    <row r="145" spans="1:9" s="112" customFormat="1" hidden="1" x14ac:dyDescent="0.3">
      <c r="A145" s="312"/>
      <c r="B145" s="283"/>
      <c r="C145" s="283"/>
      <c r="D145" s="287"/>
      <c r="E145" s="283"/>
      <c r="F145" s="89">
        <f t="shared" si="3"/>
        <v>0</v>
      </c>
      <c r="G145" s="125" t="s">
        <v>354</v>
      </c>
      <c r="I145" s="125"/>
    </row>
    <row r="146" spans="1:9" s="112" customFormat="1" hidden="1" x14ac:dyDescent="0.3">
      <c r="A146" s="312"/>
      <c r="B146" s="283"/>
      <c r="C146" s="283"/>
      <c r="D146" s="287"/>
      <c r="E146" s="283"/>
      <c r="F146" s="89">
        <f t="shared" si="3"/>
        <v>0</v>
      </c>
      <c r="G146" s="125" t="s">
        <v>354</v>
      </c>
      <c r="I146" s="125"/>
    </row>
    <row r="147" spans="1:9" s="112" customFormat="1" hidden="1" x14ac:dyDescent="0.3">
      <c r="A147" s="312"/>
      <c r="B147" s="283"/>
      <c r="C147" s="283"/>
      <c r="D147" s="287"/>
      <c r="E147" s="283"/>
      <c r="F147" s="89">
        <f t="shared" si="3"/>
        <v>0</v>
      </c>
      <c r="G147" s="125" t="s">
        <v>354</v>
      </c>
      <c r="I147" s="125"/>
    </row>
    <row r="148" spans="1:9" s="112" customFormat="1" hidden="1" x14ac:dyDescent="0.3">
      <c r="A148" s="312"/>
      <c r="B148" s="283"/>
      <c r="C148" s="283"/>
      <c r="D148" s="287"/>
      <c r="E148" s="283"/>
      <c r="F148" s="89">
        <f t="shared" si="3"/>
        <v>0</v>
      </c>
      <c r="G148" s="125" t="s">
        <v>354</v>
      </c>
      <c r="I148" s="125"/>
    </row>
    <row r="149" spans="1:9" s="112" customFormat="1" hidden="1" x14ac:dyDescent="0.3">
      <c r="A149" s="312"/>
      <c r="B149" s="283"/>
      <c r="C149" s="283"/>
      <c r="D149" s="287"/>
      <c r="E149" s="283"/>
      <c r="F149" s="89">
        <f t="shared" si="3"/>
        <v>0</v>
      </c>
      <c r="G149" s="125" t="s">
        <v>354</v>
      </c>
      <c r="I149" s="125"/>
    </row>
    <row r="150" spans="1:9" s="112" customFormat="1" hidden="1" x14ac:dyDescent="0.3">
      <c r="A150" s="312"/>
      <c r="B150" s="283"/>
      <c r="C150" s="283"/>
      <c r="D150" s="287"/>
      <c r="E150" s="283"/>
      <c r="F150" s="89">
        <f t="shared" si="3"/>
        <v>0</v>
      </c>
      <c r="G150" s="125" t="s">
        <v>354</v>
      </c>
      <c r="I150" s="125"/>
    </row>
    <row r="151" spans="1:9" s="112" customFormat="1" hidden="1" x14ac:dyDescent="0.3">
      <c r="A151" s="312"/>
      <c r="B151" s="283"/>
      <c r="C151" s="283"/>
      <c r="D151" s="287"/>
      <c r="E151" s="283"/>
      <c r="F151" s="89">
        <f t="shared" si="3"/>
        <v>0</v>
      </c>
      <c r="G151" s="125" t="s">
        <v>354</v>
      </c>
      <c r="I151" s="125"/>
    </row>
    <row r="152" spans="1:9" s="112" customFormat="1" hidden="1" x14ac:dyDescent="0.3">
      <c r="A152" s="312"/>
      <c r="B152" s="283"/>
      <c r="C152" s="283"/>
      <c r="D152" s="287"/>
      <c r="E152" s="283"/>
      <c r="F152" s="89">
        <f t="shared" si="3"/>
        <v>0</v>
      </c>
      <c r="G152" s="125" t="s">
        <v>354</v>
      </c>
      <c r="I152" s="125"/>
    </row>
    <row r="153" spans="1:9" s="112" customFormat="1" hidden="1" x14ac:dyDescent="0.3">
      <c r="A153" s="312"/>
      <c r="B153" s="283"/>
      <c r="C153" s="283"/>
      <c r="D153" s="287"/>
      <c r="E153" s="283"/>
      <c r="F153" s="89">
        <f t="shared" si="3"/>
        <v>0</v>
      </c>
      <c r="G153" s="125" t="s">
        <v>354</v>
      </c>
      <c r="I153" s="125"/>
    </row>
    <row r="154" spans="1:9" s="112" customFormat="1" hidden="1" x14ac:dyDescent="0.3">
      <c r="A154" s="312"/>
      <c r="B154" s="283"/>
      <c r="C154" s="283"/>
      <c r="D154" s="287"/>
      <c r="E154" s="283"/>
      <c r="F154" s="89">
        <f t="shared" si="3"/>
        <v>0</v>
      </c>
      <c r="G154" s="125" t="s">
        <v>354</v>
      </c>
      <c r="I154" s="125"/>
    </row>
    <row r="155" spans="1:9" s="112" customFormat="1" hidden="1" x14ac:dyDescent="0.3">
      <c r="A155" s="312"/>
      <c r="B155" s="283"/>
      <c r="C155" s="283"/>
      <c r="D155" s="287"/>
      <c r="E155" s="283"/>
      <c r="F155" s="89">
        <f t="shared" si="3"/>
        <v>0</v>
      </c>
      <c r="G155" s="125" t="s">
        <v>354</v>
      </c>
      <c r="I155" s="125"/>
    </row>
    <row r="156" spans="1:9" s="112" customFormat="1" hidden="1" x14ac:dyDescent="0.3">
      <c r="A156" s="312"/>
      <c r="B156" s="283"/>
      <c r="C156" s="283"/>
      <c r="D156" s="287"/>
      <c r="E156" s="283"/>
      <c r="F156" s="89">
        <f t="shared" si="3"/>
        <v>0</v>
      </c>
      <c r="G156" s="125" t="s">
        <v>354</v>
      </c>
      <c r="I156" s="125"/>
    </row>
    <row r="157" spans="1:9" s="112" customFormat="1" hidden="1" x14ac:dyDescent="0.3">
      <c r="A157" s="312"/>
      <c r="B157" s="283"/>
      <c r="C157" s="283"/>
      <c r="D157" s="287"/>
      <c r="E157" s="283"/>
      <c r="F157" s="89">
        <f t="shared" si="3"/>
        <v>0</v>
      </c>
      <c r="G157" s="125" t="s">
        <v>354</v>
      </c>
      <c r="I157" s="125"/>
    </row>
    <row r="158" spans="1:9" s="112" customFormat="1" hidden="1" x14ac:dyDescent="0.3">
      <c r="A158" s="312"/>
      <c r="B158" s="283"/>
      <c r="C158" s="283"/>
      <c r="D158" s="287"/>
      <c r="E158" s="283"/>
      <c r="F158" s="89">
        <f t="shared" si="3"/>
        <v>0</v>
      </c>
      <c r="G158" s="125" t="s">
        <v>354</v>
      </c>
      <c r="I158" s="125"/>
    </row>
    <row r="159" spans="1:9" s="112" customFormat="1" hidden="1" x14ac:dyDescent="0.3">
      <c r="A159" s="312"/>
      <c r="B159" s="283"/>
      <c r="C159" s="283"/>
      <c r="D159" s="287"/>
      <c r="E159" s="283"/>
      <c r="F159" s="89">
        <f t="shared" si="3"/>
        <v>0</v>
      </c>
      <c r="G159" s="125" t="s">
        <v>354</v>
      </c>
      <c r="I159" s="125"/>
    </row>
    <row r="160" spans="1:9" s="112" customFormat="1" hidden="1" x14ac:dyDescent="0.3">
      <c r="A160" s="312"/>
      <c r="B160" s="283"/>
      <c r="C160" s="283"/>
      <c r="D160" s="287"/>
      <c r="E160" s="283"/>
      <c r="F160" s="89">
        <f t="shared" si="3"/>
        <v>0</v>
      </c>
      <c r="G160" s="125" t="s">
        <v>354</v>
      </c>
      <c r="I160" s="125"/>
    </row>
    <row r="161" spans="1:9" s="112" customFormat="1" hidden="1" x14ac:dyDescent="0.3">
      <c r="A161" s="312"/>
      <c r="B161" s="283"/>
      <c r="C161" s="283"/>
      <c r="D161" s="287"/>
      <c r="E161" s="283"/>
      <c r="F161" s="89">
        <f t="shared" si="3"/>
        <v>0</v>
      </c>
      <c r="G161" s="125" t="s">
        <v>354</v>
      </c>
      <c r="I161" s="125"/>
    </row>
    <row r="162" spans="1:9" s="112" customFormat="1" hidden="1" x14ac:dyDescent="0.3">
      <c r="A162" s="312"/>
      <c r="B162" s="283"/>
      <c r="C162" s="283"/>
      <c r="D162" s="287"/>
      <c r="E162" s="283"/>
      <c r="F162" s="89">
        <f t="shared" si="3"/>
        <v>0</v>
      </c>
      <c r="G162" s="125" t="s">
        <v>354</v>
      </c>
      <c r="I162" s="125"/>
    </row>
    <row r="163" spans="1:9" s="112" customFormat="1" hidden="1" x14ac:dyDescent="0.3">
      <c r="A163" s="312"/>
      <c r="B163" s="283"/>
      <c r="C163" s="283"/>
      <c r="D163" s="287"/>
      <c r="E163" s="283"/>
      <c r="F163" s="89">
        <f t="shared" si="3"/>
        <v>0</v>
      </c>
      <c r="G163" s="125" t="s">
        <v>354</v>
      </c>
      <c r="I163" s="125"/>
    </row>
    <row r="164" spans="1:9" s="112" customFormat="1" hidden="1" x14ac:dyDescent="0.3">
      <c r="A164" s="312"/>
      <c r="B164" s="283"/>
      <c r="C164" s="283"/>
      <c r="D164" s="287"/>
      <c r="E164" s="283"/>
      <c r="F164" s="89">
        <f t="shared" si="3"/>
        <v>0</v>
      </c>
      <c r="G164" s="125" t="s">
        <v>354</v>
      </c>
      <c r="I164" s="125"/>
    </row>
    <row r="165" spans="1:9" s="112" customFormat="1" hidden="1" x14ac:dyDescent="0.3">
      <c r="A165" s="312"/>
      <c r="B165" s="283"/>
      <c r="C165" s="283"/>
      <c r="D165" s="287"/>
      <c r="E165" s="283"/>
      <c r="F165" s="89">
        <f t="shared" si="3"/>
        <v>0</v>
      </c>
      <c r="G165" s="125" t="s">
        <v>354</v>
      </c>
      <c r="I165" s="125"/>
    </row>
    <row r="166" spans="1:9" s="112" customFormat="1" hidden="1" x14ac:dyDescent="0.3">
      <c r="A166" s="312"/>
      <c r="B166" s="283"/>
      <c r="C166" s="283"/>
      <c r="D166" s="287"/>
      <c r="E166" s="283"/>
      <c r="F166" s="89">
        <f t="shared" si="3"/>
        <v>0</v>
      </c>
      <c r="G166" s="125" t="s">
        <v>354</v>
      </c>
      <c r="I166" s="125"/>
    </row>
    <row r="167" spans="1:9" s="112" customFormat="1" hidden="1" x14ac:dyDescent="0.3">
      <c r="A167" s="312"/>
      <c r="B167" s="283"/>
      <c r="C167" s="283"/>
      <c r="D167" s="287"/>
      <c r="E167" s="283"/>
      <c r="F167" s="89">
        <f t="shared" si="3"/>
        <v>0</v>
      </c>
      <c r="G167" s="125" t="s">
        <v>354</v>
      </c>
      <c r="I167" s="125"/>
    </row>
    <row r="168" spans="1:9" s="112" customFormat="1" hidden="1" x14ac:dyDescent="0.3">
      <c r="A168" s="312"/>
      <c r="B168" s="283"/>
      <c r="C168" s="283"/>
      <c r="D168" s="287"/>
      <c r="E168" s="283"/>
      <c r="F168" s="89">
        <f t="shared" si="3"/>
        <v>0</v>
      </c>
      <c r="G168" s="125" t="s">
        <v>354</v>
      </c>
      <c r="I168" s="125"/>
    </row>
    <row r="169" spans="1:9" s="112" customFormat="1" hidden="1" x14ac:dyDescent="0.3">
      <c r="A169" s="312"/>
      <c r="B169" s="283"/>
      <c r="C169" s="283"/>
      <c r="D169" s="287"/>
      <c r="E169" s="283"/>
      <c r="F169" s="89">
        <f t="shared" si="3"/>
        <v>0</v>
      </c>
      <c r="G169" s="125" t="s">
        <v>354</v>
      </c>
      <c r="I169" s="125"/>
    </row>
    <row r="170" spans="1:9" s="112" customFormat="1" hidden="1" x14ac:dyDescent="0.3">
      <c r="A170" s="312"/>
      <c r="B170" s="283"/>
      <c r="C170" s="283"/>
      <c r="D170" s="287"/>
      <c r="E170" s="283"/>
      <c r="F170" s="89">
        <f t="shared" si="3"/>
        <v>0</v>
      </c>
      <c r="G170" s="125" t="s">
        <v>354</v>
      </c>
      <c r="I170" s="125"/>
    </row>
    <row r="171" spans="1:9" s="112" customFormat="1" hidden="1" x14ac:dyDescent="0.3">
      <c r="A171" s="312"/>
      <c r="B171" s="283"/>
      <c r="C171" s="283"/>
      <c r="D171" s="287"/>
      <c r="E171" s="283"/>
      <c r="F171" s="89">
        <f t="shared" si="3"/>
        <v>0</v>
      </c>
      <c r="G171" s="125" t="s">
        <v>354</v>
      </c>
      <c r="I171" s="125"/>
    </row>
    <row r="172" spans="1:9" s="112" customFormat="1" hidden="1" x14ac:dyDescent="0.3">
      <c r="A172" s="312"/>
      <c r="B172" s="283"/>
      <c r="C172" s="283"/>
      <c r="D172" s="287"/>
      <c r="E172" s="283"/>
      <c r="F172" s="89">
        <f t="shared" si="3"/>
        <v>0</v>
      </c>
      <c r="G172" s="125" t="s">
        <v>354</v>
      </c>
      <c r="I172" s="125"/>
    </row>
    <row r="173" spans="1:9" s="112" customFormat="1" hidden="1" x14ac:dyDescent="0.3">
      <c r="A173" s="312"/>
      <c r="B173" s="283"/>
      <c r="C173" s="283"/>
      <c r="D173" s="287"/>
      <c r="E173" s="283"/>
      <c r="F173" s="89">
        <f t="shared" si="3"/>
        <v>0</v>
      </c>
      <c r="G173" s="125" t="s">
        <v>354</v>
      </c>
      <c r="I173" s="125"/>
    </row>
    <row r="174" spans="1:9" s="112" customFormat="1" hidden="1" x14ac:dyDescent="0.3">
      <c r="A174" s="312"/>
      <c r="B174" s="283"/>
      <c r="C174" s="283"/>
      <c r="D174" s="287"/>
      <c r="E174" s="283"/>
      <c r="F174" s="89">
        <f t="shared" si="3"/>
        <v>0</v>
      </c>
      <c r="G174" s="125" t="s">
        <v>354</v>
      </c>
      <c r="I174" s="125"/>
    </row>
    <row r="175" spans="1:9" s="112" customFormat="1" hidden="1" x14ac:dyDescent="0.3">
      <c r="A175" s="312"/>
      <c r="B175" s="283"/>
      <c r="C175" s="283"/>
      <c r="D175" s="287"/>
      <c r="E175" s="283"/>
      <c r="F175" s="89">
        <f t="shared" si="3"/>
        <v>0</v>
      </c>
      <c r="G175" s="125" t="s">
        <v>354</v>
      </c>
      <c r="I175" s="125"/>
    </row>
    <row r="176" spans="1:9" s="112" customFormat="1" hidden="1" x14ac:dyDescent="0.3">
      <c r="A176" s="312"/>
      <c r="B176" s="283"/>
      <c r="C176" s="283"/>
      <c r="D176" s="287"/>
      <c r="E176" s="283"/>
      <c r="F176" s="89">
        <f t="shared" si="3"/>
        <v>0</v>
      </c>
      <c r="G176" s="125" t="s">
        <v>354</v>
      </c>
      <c r="I176" s="125"/>
    </row>
    <row r="177" spans="1:9" s="112" customFormat="1" hidden="1" x14ac:dyDescent="0.3">
      <c r="A177" s="312"/>
      <c r="B177" s="283"/>
      <c r="C177" s="283"/>
      <c r="D177" s="287"/>
      <c r="E177" s="283"/>
      <c r="F177" s="89">
        <f t="shared" si="3"/>
        <v>0</v>
      </c>
      <c r="G177" s="125" t="s">
        <v>354</v>
      </c>
      <c r="I177" s="125"/>
    </row>
    <row r="178" spans="1:9" s="112" customFormat="1" hidden="1" x14ac:dyDescent="0.3">
      <c r="A178" s="312"/>
      <c r="B178" s="283"/>
      <c r="C178" s="283"/>
      <c r="D178" s="287"/>
      <c r="E178" s="283"/>
      <c r="F178" s="89">
        <f t="shared" si="3"/>
        <v>0</v>
      </c>
      <c r="G178" s="125" t="s">
        <v>354</v>
      </c>
      <c r="I178" s="125"/>
    </row>
    <row r="179" spans="1:9" s="112" customFormat="1" hidden="1" x14ac:dyDescent="0.3">
      <c r="A179" s="312"/>
      <c r="B179" s="283"/>
      <c r="C179" s="283"/>
      <c r="D179" s="287"/>
      <c r="E179" s="283"/>
      <c r="F179" s="89">
        <f t="shared" si="3"/>
        <v>0</v>
      </c>
      <c r="G179" s="125" t="s">
        <v>354</v>
      </c>
      <c r="I179" s="125"/>
    </row>
    <row r="180" spans="1:9" s="112" customFormat="1" hidden="1" x14ac:dyDescent="0.3">
      <c r="A180" s="312"/>
      <c r="B180" s="283"/>
      <c r="C180" s="283"/>
      <c r="D180" s="287"/>
      <c r="E180" s="283"/>
      <c r="F180" s="89">
        <f t="shared" si="3"/>
        <v>0</v>
      </c>
      <c r="G180" s="125" t="s">
        <v>354</v>
      </c>
      <c r="I180" s="125"/>
    </row>
    <row r="181" spans="1:9" s="112" customFormat="1" hidden="1" x14ac:dyDescent="0.3">
      <c r="A181" s="312"/>
      <c r="B181" s="283"/>
      <c r="C181" s="283"/>
      <c r="D181" s="287"/>
      <c r="E181" s="283"/>
      <c r="F181" s="89">
        <f t="shared" si="3"/>
        <v>0</v>
      </c>
      <c r="G181" s="125" t="s">
        <v>354</v>
      </c>
      <c r="I181" s="125"/>
    </row>
    <row r="182" spans="1:9" s="112" customFormat="1" hidden="1" x14ac:dyDescent="0.3">
      <c r="A182" s="312"/>
      <c r="B182" s="283"/>
      <c r="C182" s="283"/>
      <c r="D182" s="287"/>
      <c r="E182" s="283"/>
      <c r="F182" s="89">
        <f t="shared" si="3"/>
        <v>0</v>
      </c>
      <c r="G182" s="125" t="s">
        <v>354</v>
      </c>
      <c r="I182" s="125"/>
    </row>
    <row r="183" spans="1:9" s="112" customFormat="1" hidden="1" x14ac:dyDescent="0.3">
      <c r="A183" s="312"/>
      <c r="B183" s="283"/>
      <c r="C183" s="283"/>
      <c r="D183" s="287"/>
      <c r="E183" s="283"/>
      <c r="F183" s="89">
        <f t="shared" si="3"/>
        <v>0</v>
      </c>
      <c r="G183" s="125" t="s">
        <v>354</v>
      </c>
      <c r="I183" s="125"/>
    </row>
    <row r="184" spans="1:9" s="112" customFormat="1" hidden="1" x14ac:dyDescent="0.3">
      <c r="A184" s="312"/>
      <c r="B184" s="283"/>
      <c r="C184" s="283"/>
      <c r="D184" s="287"/>
      <c r="E184" s="283"/>
      <c r="F184" s="89">
        <f t="shared" si="3"/>
        <v>0</v>
      </c>
      <c r="G184" s="125" t="s">
        <v>354</v>
      </c>
      <c r="I184" s="125"/>
    </row>
    <row r="185" spans="1:9" s="112" customFormat="1" hidden="1" x14ac:dyDescent="0.3">
      <c r="A185" s="312"/>
      <c r="B185" s="283"/>
      <c r="C185" s="283"/>
      <c r="D185" s="287"/>
      <c r="E185" s="283"/>
      <c r="F185" s="89">
        <f t="shared" si="3"/>
        <v>0</v>
      </c>
      <c r="G185" s="125" t="s">
        <v>354</v>
      </c>
      <c r="I185" s="125"/>
    </row>
    <row r="186" spans="1:9" s="112" customFormat="1" hidden="1" x14ac:dyDescent="0.3">
      <c r="A186" s="312"/>
      <c r="B186" s="283"/>
      <c r="C186" s="283"/>
      <c r="D186" s="287"/>
      <c r="E186" s="283"/>
      <c r="F186" s="89">
        <f t="shared" si="3"/>
        <v>0</v>
      </c>
      <c r="G186" s="125" t="s">
        <v>354</v>
      </c>
      <c r="I186" s="125"/>
    </row>
    <row r="187" spans="1:9" s="112" customFormat="1" hidden="1" x14ac:dyDescent="0.3">
      <c r="A187" s="312"/>
      <c r="B187" s="283"/>
      <c r="C187" s="283"/>
      <c r="D187" s="287"/>
      <c r="E187" s="283"/>
      <c r="F187" s="89">
        <f t="shared" si="3"/>
        <v>0</v>
      </c>
      <c r="G187" s="125" t="s">
        <v>354</v>
      </c>
      <c r="I187" s="125"/>
    </row>
    <row r="188" spans="1:9" s="112" customFormat="1" hidden="1" x14ac:dyDescent="0.3">
      <c r="A188" s="312"/>
      <c r="B188" s="283"/>
      <c r="C188" s="283"/>
      <c r="D188" s="287"/>
      <c r="E188" s="283"/>
      <c r="F188" s="89">
        <f t="shared" si="3"/>
        <v>0</v>
      </c>
      <c r="G188" s="125" t="s">
        <v>354</v>
      </c>
      <c r="I188" s="125"/>
    </row>
    <row r="189" spans="1:9" s="112" customFormat="1" hidden="1" x14ac:dyDescent="0.3">
      <c r="A189" s="312"/>
      <c r="B189" s="283"/>
      <c r="C189" s="283"/>
      <c r="D189" s="287"/>
      <c r="E189" s="283"/>
      <c r="F189" s="89">
        <f t="shared" si="3"/>
        <v>0</v>
      </c>
      <c r="G189" s="125" t="s">
        <v>354</v>
      </c>
      <c r="I189" s="125"/>
    </row>
    <row r="190" spans="1:9" s="112" customFormat="1" hidden="1" x14ac:dyDescent="0.3">
      <c r="A190" s="312"/>
      <c r="B190" s="283"/>
      <c r="C190" s="283"/>
      <c r="D190" s="287"/>
      <c r="E190" s="283"/>
      <c r="F190" s="89">
        <f t="shared" si="3"/>
        <v>0</v>
      </c>
      <c r="G190" s="125" t="s">
        <v>354</v>
      </c>
      <c r="I190" s="125"/>
    </row>
    <row r="191" spans="1:9" s="112" customFormat="1" hidden="1" x14ac:dyDescent="0.3">
      <c r="A191" s="312"/>
      <c r="B191" s="283"/>
      <c r="C191" s="283"/>
      <c r="D191" s="287"/>
      <c r="E191" s="283"/>
      <c r="F191" s="89">
        <f t="shared" si="3"/>
        <v>0</v>
      </c>
      <c r="G191" s="125" t="s">
        <v>354</v>
      </c>
      <c r="I191" s="125"/>
    </row>
    <row r="192" spans="1:9" s="112" customFormat="1" hidden="1" x14ac:dyDescent="0.3">
      <c r="A192" s="312"/>
      <c r="B192" s="283"/>
      <c r="C192" s="283"/>
      <c r="D192" s="287"/>
      <c r="E192" s="283"/>
      <c r="F192" s="89">
        <f t="shared" si="3"/>
        <v>0</v>
      </c>
      <c r="G192" s="125" t="s">
        <v>354</v>
      </c>
      <c r="I192" s="125"/>
    </row>
    <row r="193" spans="1:9" s="112" customFormat="1" hidden="1" x14ac:dyDescent="0.3">
      <c r="A193" s="312"/>
      <c r="B193" s="283"/>
      <c r="C193" s="283"/>
      <c r="D193" s="287"/>
      <c r="E193" s="283"/>
      <c r="F193" s="89">
        <f t="shared" si="3"/>
        <v>0</v>
      </c>
      <c r="G193" s="125" t="s">
        <v>354</v>
      </c>
      <c r="I193" s="125"/>
    </row>
    <row r="194" spans="1:9" s="112" customFormat="1" hidden="1" x14ac:dyDescent="0.3">
      <c r="A194" s="312"/>
      <c r="B194" s="283"/>
      <c r="C194" s="283"/>
      <c r="D194" s="287"/>
      <c r="E194" s="283"/>
      <c r="F194" s="89">
        <f t="shared" si="3"/>
        <v>0</v>
      </c>
      <c r="G194" s="125" t="s">
        <v>354</v>
      </c>
      <c r="I194" s="125"/>
    </row>
    <row r="195" spans="1:9" s="112" customFormat="1" hidden="1" x14ac:dyDescent="0.3">
      <c r="A195" s="312"/>
      <c r="B195" s="283"/>
      <c r="C195" s="283"/>
      <c r="D195" s="287"/>
      <c r="E195" s="283"/>
      <c r="F195" s="89">
        <f t="shared" si="3"/>
        <v>0</v>
      </c>
      <c r="G195" s="125" t="s">
        <v>354</v>
      </c>
      <c r="I195" s="125"/>
    </row>
    <row r="196" spans="1:9" s="112" customFormat="1" hidden="1" x14ac:dyDescent="0.3">
      <c r="A196" s="312"/>
      <c r="B196" s="283"/>
      <c r="C196" s="283"/>
      <c r="D196" s="287"/>
      <c r="E196" s="283"/>
      <c r="F196" s="89">
        <f t="shared" si="3"/>
        <v>0</v>
      </c>
      <c r="G196" s="125" t="s">
        <v>354</v>
      </c>
      <c r="I196" s="125"/>
    </row>
    <row r="197" spans="1:9" s="112" customFormat="1" hidden="1" x14ac:dyDescent="0.3">
      <c r="A197" s="312"/>
      <c r="B197" s="283"/>
      <c r="C197" s="283"/>
      <c r="D197" s="287"/>
      <c r="E197" s="283"/>
      <c r="F197" s="89">
        <f t="shared" si="3"/>
        <v>0</v>
      </c>
      <c r="G197" s="125" t="s">
        <v>354</v>
      </c>
      <c r="I197" s="125"/>
    </row>
    <row r="198" spans="1:9" s="112" customFormat="1" hidden="1" x14ac:dyDescent="0.3">
      <c r="A198" s="312"/>
      <c r="B198" s="283"/>
      <c r="C198" s="283"/>
      <c r="D198" s="287"/>
      <c r="E198" s="283"/>
      <c r="F198" s="89">
        <f t="shared" si="3"/>
        <v>0</v>
      </c>
      <c r="G198" s="125" t="s">
        <v>354</v>
      </c>
      <c r="I198" s="125"/>
    </row>
    <row r="199" spans="1:9" s="112" customFormat="1" hidden="1" x14ac:dyDescent="0.3">
      <c r="A199" s="312"/>
      <c r="B199" s="283"/>
      <c r="C199" s="283"/>
      <c r="D199" s="287"/>
      <c r="E199" s="283"/>
      <c r="F199" s="89">
        <f t="shared" si="3"/>
        <v>0</v>
      </c>
      <c r="G199" s="125" t="s">
        <v>354</v>
      </c>
      <c r="I199" s="125"/>
    </row>
    <row r="200" spans="1:9" s="112" customFormat="1" hidden="1" x14ac:dyDescent="0.3">
      <c r="A200" s="312"/>
      <c r="B200" s="283"/>
      <c r="C200" s="283"/>
      <c r="D200" s="287"/>
      <c r="E200" s="283"/>
      <c r="F200" s="89">
        <f t="shared" si="3"/>
        <v>0</v>
      </c>
      <c r="G200" s="125" t="s">
        <v>354</v>
      </c>
      <c r="I200" s="125"/>
    </row>
    <row r="201" spans="1:9" s="112" customFormat="1" hidden="1" x14ac:dyDescent="0.3">
      <c r="A201" s="312"/>
      <c r="B201" s="283"/>
      <c r="C201" s="283"/>
      <c r="D201" s="287"/>
      <c r="E201" s="283"/>
      <c r="F201" s="89">
        <f t="shared" si="3"/>
        <v>0</v>
      </c>
      <c r="G201" s="125" t="s">
        <v>354</v>
      </c>
      <c r="I201" s="125"/>
    </row>
    <row r="202" spans="1:9" s="112" customFormat="1" hidden="1" x14ac:dyDescent="0.3">
      <c r="A202" s="312"/>
      <c r="B202" s="283"/>
      <c r="C202" s="283"/>
      <c r="D202" s="287"/>
      <c r="E202" s="283"/>
      <c r="F202" s="89">
        <f t="shared" si="3"/>
        <v>0</v>
      </c>
      <c r="G202" s="125" t="s">
        <v>354</v>
      </c>
      <c r="I202" s="125"/>
    </row>
    <row r="203" spans="1:9" s="112" customFormat="1" hidden="1" x14ac:dyDescent="0.3">
      <c r="A203" s="312"/>
      <c r="B203" s="283"/>
      <c r="C203" s="283"/>
      <c r="D203" s="287"/>
      <c r="E203" s="283"/>
      <c r="F203" s="89">
        <f t="shared" si="3"/>
        <v>0</v>
      </c>
      <c r="G203" s="125" t="s">
        <v>354</v>
      </c>
      <c r="I203" s="125"/>
    </row>
    <row r="204" spans="1:9" s="112" customFormat="1" hidden="1" x14ac:dyDescent="0.3">
      <c r="A204" s="312"/>
      <c r="B204" s="283"/>
      <c r="C204" s="283"/>
      <c r="D204" s="287"/>
      <c r="E204" s="283"/>
      <c r="F204" s="89">
        <f t="shared" si="3"/>
        <v>0</v>
      </c>
      <c r="G204" s="125" t="s">
        <v>354</v>
      </c>
      <c r="I204" s="125"/>
    </row>
    <row r="205" spans="1:9" s="112" customFormat="1" hidden="1" x14ac:dyDescent="0.3">
      <c r="A205" s="312"/>
      <c r="B205" s="283"/>
      <c r="C205" s="283"/>
      <c r="D205" s="287"/>
      <c r="E205" s="283"/>
      <c r="F205" s="89">
        <f t="shared" si="3"/>
        <v>0</v>
      </c>
      <c r="G205" s="125" t="s">
        <v>354</v>
      </c>
      <c r="I205" s="125"/>
    </row>
    <row r="206" spans="1:9" s="112" customFormat="1" hidden="1" x14ac:dyDescent="0.3">
      <c r="A206" s="312"/>
      <c r="B206" s="283"/>
      <c r="C206" s="283"/>
      <c r="D206" s="287"/>
      <c r="E206" s="283"/>
      <c r="F206" s="89">
        <f t="shared" si="3"/>
        <v>0</v>
      </c>
      <c r="G206" s="125" t="s">
        <v>354</v>
      </c>
      <c r="I206" s="125"/>
    </row>
    <row r="207" spans="1:9" s="112" customFormat="1" hidden="1" x14ac:dyDescent="0.3">
      <c r="A207" s="312"/>
      <c r="B207" s="283"/>
      <c r="C207" s="283"/>
      <c r="D207" s="287"/>
      <c r="E207" s="283"/>
      <c r="F207" s="89">
        <f t="shared" si="3"/>
        <v>0</v>
      </c>
      <c r="G207" s="125" t="s">
        <v>354</v>
      </c>
      <c r="I207" s="125"/>
    </row>
    <row r="208" spans="1:9" s="112" customFormat="1" hidden="1" x14ac:dyDescent="0.3">
      <c r="A208" s="312"/>
      <c r="B208" s="283"/>
      <c r="C208" s="283"/>
      <c r="D208" s="287"/>
      <c r="E208" s="283"/>
      <c r="F208" s="89">
        <f t="shared" si="3"/>
        <v>0</v>
      </c>
      <c r="G208" s="125" t="s">
        <v>354</v>
      </c>
      <c r="I208" s="125"/>
    </row>
    <row r="209" spans="1:9" s="112" customFormat="1" hidden="1" x14ac:dyDescent="0.3">
      <c r="A209" s="312"/>
      <c r="B209" s="283"/>
      <c r="C209" s="283"/>
      <c r="D209" s="287"/>
      <c r="E209" s="283"/>
      <c r="F209" s="89">
        <f t="shared" si="3"/>
        <v>0</v>
      </c>
      <c r="G209" s="125" t="s">
        <v>354</v>
      </c>
      <c r="I209" s="125"/>
    </row>
    <row r="210" spans="1:9" s="112" customFormat="1" hidden="1" x14ac:dyDescent="0.3">
      <c r="A210" s="312"/>
      <c r="B210" s="283"/>
      <c r="C210" s="283"/>
      <c r="D210" s="287"/>
      <c r="E210" s="283"/>
      <c r="F210" s="89">
        <f t="shared" si="3"/>
        <v>0</v>
      </c>
      <c r="G210" s="125" t="s">
        <v>354</v>
      </c>
      <c r="I210" s="125"/>
    </row>
    <row r="211" spans="1:9" s="112" customFormat="1" hidden="1" x14ac:dyDescent="0.3">
      <c r="A211" s="312"/>
      <c r="B211" s="283"/>
      <c r="C211" s="283"/>
      <c r="D211" s="287"/>
      <c r="E211" s="283"/>
      <c r="F211" s="89">
        <f t="shared" si="3"/>
        <v>0</v>
      </c>
      <c r="G211" s="125" t="s">
        <v>354</v>
      </c>
      <c r="I211" s="125"/>
    </row>
    <row r="212" spans="1:9" s="112" customFormat="1" hidden="1" x14ac:dyDescent="0.3">
      <c r="A212" s="312"/>
      <c r="B212" s="283"/>
      <c r="C212" s="283"/>
      <c r="D212" s="287"/>
      <c r="E212" s="283"/>
      <c r="F212" s="89">
        <f t="shared" si="3"/>
        <v>0</v>
      </c>
      <c r="G212" s="125" t="s">
        <v>354</v>
      </c>
      <c r="I212" s="125"/>
    </row>
    <row r="213" spans="1:9" s="112" customFormat="1" hidden="1" x14ac:dyDescent="0.3">
      <c r="A213" s="312"/>
      <c r="B213" s="283"/>
      <c r="C213" s="283"/>
      <c r="D213" s="287"/>
      <c r="E213" s="283"/>
      <c r="F213" s="89">
        <f t="shared" si="3"/>
        <v>0</v>
      </c>
      <c r="G213" s="125" t="s">
        <v>354</v>
      </c>
      <c r="I213" s="125"/>
    </row>
    <row r="214" spans="1:9" s="112" customFormat="1" hidden="1" x14ac:dyDescent="0.3">
      <c r="A214" s="312"/>
      <c r="B214" s="283"/>
      <c r="C214" s="283"/>
      <c r="D214" s="287"/>
      <c r="E214" s="283"/>
      <c r="F214" s="89">
        <f t="shared" si="3"/>
        <v>0</v>
      </c>
      <c r="G214" s="125" t="s">
        <v>354</v>
      </c>
      <c r="I214" s="125"/>
    </row>
    <row r="215" spans="1:9" s="112" customFormat="1" hidden="1" x14ac:dyDescent="0.3">
      <c r="A215" s="312"/>
      <c r="B215" s="283"/>
      <c r="C215" s="283"/>
      <c r="D215" s="287"/>
      <c r="E215" s="283"/>
      <c r="F215" s="89">
        <f t="shared" si="3"/>
        <v>0</v>
      </c>
      <c r="G215" s="125" t="s">
        <v>354</v>
      </c>
      <c r="I215" s="125"/>
    </row>
    <row r="216" spans="1:9" s="112" customFormat="1" hidden="1" x14ac:dyDescent="0.3">
      <c r="A216" s="312"/>
      <c r="B216" s="283"/>
      <c r="C216" s="283"/>
      <c r="D216" s="287"/>
      <c r="E216" s="283"/>
      <c r="F216" s="89">
        <f t="shared" si="3"/>
        <v>0</v>
      </c>
      <c r="G216" s="125" t="s">
        <v>354</v>
      </c>
      <c r="I216" s="125"/>
    </row>
    <row r="217" spans="1:9" s="112" customFormat="1" hidden="1" x14ac:dyDescent="0.3">
      <c r="A217" s="312"/>
      <c r="B217" s="283"/>
      <c r="C217" s="283"/>
      <c r="D217" s="287"/>
      <c r="E217" s="283"/>
      <c r="F217" s="89">
        <f t="shared" si="3"/>
        <v>0</v>
      </c>
      <c r="G217" s="125" t="s">
        <v>354</v>
      </c>
      <c r="I217" s="125"/>
    </row>
    <row r="218" spans="1:9" s="112" customFormat="1" hidden="1" x14ac:dyDescent="0.3">
      <c r="A218" s="312"/>
      <c r="B218" s="283"/>
      <c r="C218" s="283"/>
      <c r="D218" s="287"/>
      <c r="E218" s="283"/>
      <c r="F218" s="89">
        <f t="shared" si="3"/>
        <v>0</v>
      </c>
      <c r="G218" s="125" t="s">
        <v>354</v>
      </c>
      <c r="I218" s="125"/>
    </row>
    <row r="219" spans="1:9" s="112" customFormat="1" hidden="1" x14ac:dyDescent="0.3">
      <c r="A219" s="312"/>
      <c r="B219" s="283"/>
      <c r="C219" s="283"/>
      <c r="D219" s="287"/>
      <c r="E219" s="283"/>
      <c r="F219" s="89">
        <f t="shared" si="3"/>
        <v>0</v>
      </c>
      <c r="G219" s="125" t="s">
        <v>354</v>
      </c>
      <c r="I219" s="125"/>
    </row>
    <row r="220" spans="1:9" s="112" customFormat="1" hidden="1" x14ac:dyDescent="0.3">
      <c r="A220" s="312"/>
      <c r="B220" s="283"/>
      <c r="C220" s="283"/>
      <c r="D220" s="287"/>
      <c r="E220" s="283"/>
      <c r="F220" s="89">
        <f t="shared" si="3"/>
        <v>0</v>
      </c>
      <c r="G220" s="125" t="s">
        <v>354</v>
      </c>
      <c r="I220" s="125"/>
    </row>
    <row r="221" spans="1:9" s="112" customFormat="1" hidden="1" x14ac:dyDescent="0.3">
      <c r="A221" s="312"/>
      <c r="B221" s="283"/>
      <c r="C221" s="283"/>
      <c r="D221" s="287"/>
      <c r="E221" s="283"/>
      <c r="F221" s="89">
        <f t="shared" si="3"/>
        <v>0</v>
      </c>
      <c r="G221" s="125" t="s">
        <v>354</v>
      </c>
      <c r="I221" s="125"/>
    </row>
    <row r="222" spans="1:9" s="112" customFormat="1" hidden="1" x14ac:dyDescent="0.3">
      <c r="A222" s="312"/>
      <c r="B222" s="283"/>
      <c r="C222" s="283"/>
      <c r="D222" s="287"/>
      <c r="E222" s="283"/>
      <c r="F222" s="89">
        <f t="shared" si="3"/>
        <v>0</v>
      </c>
      <c r="G222" s="125" t="s">
        <v>354</v>
      </c>
      <c r="I222" s="125"/>
    </row>
    <row r="223" spans="1:9" s="112" customFormat="1" hidden="1" x14ac:dyDescent="0.3">
      <c r="A223" s="312"/>
      <c r="B223" s="283"/>
      <c r="C223" s="283"/>
      <c r="D223" s="287"/>
      <c r="E223" s="283"/>
      <c r="F223" s="89">
        <f t="shared" si="3"/>
        <v>0</v>
      </c>
      <c r="G223" s="125" t="s">
        <v>354</v>
      </c>
      <c r="I223" s="125"/>
    </row>
    <row r="224" spans="1:9" s="112" customFormat="1" hidden="1" x14ac:dyDescent="0.3">
      <c r="A224" s="312"/>
      <c r="B224" s="283"/>
      <c r="C224" s="283"/>
      <c r="D224" s="287"/>
      <c r="E224" s="283"/>
      <c r="F224" s="89">
        <f t="shared" si="3"/>
        <v>0</v>
      </c>
      <c r="G224" s="125" t="s">
        <v>354</v>
      </c>
      <c r="I224" s="125"/>
    </row>
    <row r="225" spans="1:9" s="112" customFormat="1" hidden="1" x14ac:dyDescent="0.3">
      <c r="A225" s="312"/>
      <c r="B225" s="283"/>
      <c r="C225" s="283"/>
      <c r="D225" s="287"/>
      <c r="E225" s="283"/>
      <c r="F225" s="89">
        <f t="shared" si="3"/>
        <v>0</v>
      </c>
      <c r="G225" s="125" t="s">
        <v>354</v>
      </c>
      <c r="I225" s="125"/>
    </row>
    <row r="226" spans="1:9" s="112" customFormat="1" hidden="1" x14ac:dyDescent="0.3">
      <c r="A226" s="312"/>
      <c r="B226" s="283"/>
      <c r="C226" s="283"/>
      <c r="D226" s="287"/>
      <c r="E226" s="283"/>
      <c r="F226" s="89">
        <f t="shared" si="3"/>
        <v>0</v>
      </c>
      <c r="G226" s="125" t="s">
        <v>354</v>
      </c>
      <c r="I226" s="125"/>
    </row>
    <row r="227" spans="1:9" s="112" customFormat="1" hidden="1" x14ac:dyDescent="0.3">
      <c r="A227" s="312"/>
      <c r="B227" s="283"/>
      <c r="C227" s="283"/>
      <c r="D227" s="287"/>
      <c r="E227" s="283"/>
      <c r="F227" s="89">
        <f t="shared" si="3"/>
        <v>0</v>
      </c>
      <c r="G227" s="125" t="s">
        <v>354</v>
      </c>
      <c r="I227" s="125"/>
    </row>
    <row r="228" spans="1:9" s="112" customFormat="1" hidden="1" x14ac:dyDescent="0.3">
      <c r="A228" s="312"/>
      <c r="B228" s="283"/>
      <c r="C228" s="283"/>
      <c r="D228" s="287"/>
      <c r="E228" s="283"/>
      <c r="F228" s="89">
        <f t="shared" si="3"/>
        <v>0</v>
      </c>
      <c r="G228" s="125" t="s">
        <v>354</v>
      </c>
      <c r="I228" s="125"/>
    </row>
    <row r="229" spans="1:9" s="112" customFormat="1" hidden="1" x14ac:dyDescent="0.3">
      <c r="A229" s="312"/>
      <c r="B229" s="283"/>
      <c r="C229" s="283"/>
      <c r="D229" s="287"/>
      <c r="E229" s="283"/>
      <c r="F229" s="89">
        <f t="shared" si="3"/>
        <v>0</v>
      </c>
      <c r="G229" s="125" t="s">
        <v>354</v>
      </c>
      <c r="I229" s="125"/>
    </row>
    <row r="230" spans="1:9" s="112" customFormat="1" hidden="1" x14ac:dyDescent="0.3">
      <c r="A230" s="312"/>
      <c r="B230" s="283"/>
      <c r="C230" s="283"/>
      <c r="D230" s="287"/>
      <c r="E230" s="283"/>
      <c r="F230" s="89">
        <f t="shared" si="3"/>
        <v>0</v>
      </c>
      <c r="G230" s="125" t="s">
        <v>354</v>
      </c>
      <c r="I230" s="125"/>
    </row>
    <row r="231" spans="1:9" s="112" customFormat="1" hidden="1" x14ac:dyDescent="0.3">
      <c r="A231" s="312"/>
      <c r="B231" s="283"/>
      <c r="C231" s="283"/>
      <c r="D231" s="287"/>
      <c r="E231" s="283"/>
      <c r="F231" s="89">
        <f t="shared" si="3"/>
        <v>0</v>
      </c>
      <c r="G231" s="125" t="s">
        <v>354</v>
      </c>
      <c r="I231" s="125"/>
    </row>
    <row r="232" spans="1:9" s="112" customFormat="1" hidden="1" x14ac:dyDescent="0.3">
      <c r="A232" s="312"/>
      <c r="B232" s="283"/>
      <c r="C232" s="283"/>
      <c r="D232" s="287"/>
      <c r="E232" s="283"/>
      <c r="F232" s="89">
        <f t="shared" si="3"/>
        <v>0</v>
      </c>
      <c r="G232" s="125" t="s">
        <v>354</v>
      </c>
      <c r="I232" s="125"/>
    </row>
    <row r="233" spans="1:9" s="112" customFormat="1" hidden="1" x14ac:dyDescent="0.3">
      <c r="A233" s="312"/>
      <c r="B233" s="283"/>
      <c r="C233" s="283"/>
      <c r="D233" s="287"/>
      <c r="E233" s="283"/>
      <c r="F233" s="89">
        <f t="shared" si="3"/>
        <v>0</v>
      </c>
      <c r="G233" s="125" t="s">
        <v>354</v>
      </c>
      <c r="I233" s="125"/>
    </row>
    <row r="234" spans="1:9" s="112" customFormat="1" hidden="1" x14ac:dyDescent="0.3">
      <c r="A234" s="312"/>
      <c r="B234" s="283"/>
      <c r="C234" s="283"/>
      <c r="D234" s="287"/>
      <c r="E234" s="283"/>
      <c r="F234" s="89">
        <f t="shared" si="3"/>
        <v>0</v>
      </c>
      <c r="G234" s="125" t="s">
        <v>354</v>
      </c>
      <c r="I234" s="125"/>
    </row>
    <row r="235" spans="1:9" s="112" customFormat="1" hidden="1" x14ac:dyDescent="0.3">
      <c r="A235" s="312"/>
      <c r="B235" s="283"/>
      <c r="C235" s="283"/>
      <c r="D235" s="287"/>
      <c r="E235" s="283"/>
      <c r="F235" s="89">
        <f t="shared" si="3"/>
        <v>0</v>
      </c>
      <c r="G235" s="125" t="s">
        <v>354</v>
      </c>
      <c r="I235" s="125"/>
    </row>
    <row r="236" spans="1:9" s="112" customFormat="1" hidden="1" x14ac:dyDescent="0.3">
      <c r="A236" s="312"/>
      <c r="B236" s="283"/>
      <c r="C236" s="283"/>
      <c r="D236" s="287"/>
      <c r="E236" s="283"/>
      <c r="F236" s="89">
        <f t="shared" si="3"/>
        <v>0</v>
      </c>
      <c r="G236" s="125" t="s">
        <v>354</v>
      </c>
      <c r="I236" s="125"/>
    </row>
    <row r="237" spans="1:9" s="112" customFormat="1" hidden="1" x14ac:dyDescent="0.3">
      <c r="A237" s="312"/>
      <c r="B237" s="283"/>
      <c r="C237" s="283"/>
      <c r="D237" s="287"/>
      <c r="E237" s="283"/>
      <c r="F237" s="89">
        <f t="shared" si="3"/>
        <v>0</v>
      </c>
      <c r="G237" s="125" t="s">
        <v>354</v>
      </c>
      <c r="I237" s="125"/>
    </row>
    <row r="238" spans="1:9" s="112" customFormat="1" hidden="1" x14ac:dyDescent="0.3">
      <c r="A238" s="312"/>
      <c r="B238" s="283"/>
      <c r="C238" s="283"/>
      <c r="D238" s="287"/>
      <c r="E238" s="283"/>
      <c r="F238" s="89">
        <f t="shared" si="3"/>
        <v>0</v>
      </c>
      <c r="G238" s="125" t="s">
        <v>354</v>
      </c>
      <c r="I238" s="125"/>
    </row>
    <row r="239" spans="1:9" s="112" customFormat="1" hidden="1" x14ac:dyDescent="0.3">
      <c r="A239" s="312"/>
      <c r="B239" s="283"/>
      <c r="C239" s="283"/>
      <c r="D239" s="287"/>
      <c r="E239" s="283"/>
      <c r="F239" s="89">
        <f t="shared" si="3"/>
        <v>0</v>
      </c>
      <c r="G239" s="125" t="s">
        <v>354</v>
      </c>
      <c r="I239" s="125"/>
    </row>
    <row r="240" spans="1:9" s="112" customFormat="1" hidden="1" x14ac:dyDescent="0.3">
      <c r="A240" s="312"/>
      <c r="B240" s="283"/>
      <c r="C240" s="283"/>
      <c r="D240" s="287"/>
      <c r="E240" s="283"/>
      <c r="F240" s="89">
        <f t="shared" si="3"/>
        <v>0</v>
      </c>
      <c r="G240" s="125" t="s">
        <v>354</v>
      </c>
      <c r="I240" s="125"/>
    </row>
    <row r="241" spans="1:9" s="112" customFormat="1" hidden="1" x14ac:dyDescent="0.3">
      <c r="A241" s="312"/>
      <c r="B241" s="283"/>
      <c r="C241" s="283"/>
      <c r="D241" s="287"/>
      <c r="E241" s="283"/>
      <c r="F241" s="89">
        <f t="shared" si="3"/>
        <v>0</v>
      </c>
      <c r="G241" s="125" t="s">
        <v>354</v>
      </c>
      <c r="I241" s="125"/>
    </row>
    <row r="242" spans="1:9" s="112" customFormat="1" hidden="1" x14ac:dyDescent="0.3">
      <c r="A242" s="312"/>
      <c r="B242" s="283"/>
      <c r="C242" s="283"/>
      <c r="D242" s="287"/>
      <c r="E242" s="283"/>
      <c r="F242" s="89">
        <f t="shared" si="3"/>
        <v>0</v>
      </c>
      <c r="G242" s="125" t="s">
        <v>354</v>
      </c>
      <c r="I242" s="125"/>
    </row>
    <row r="243" spans="1:9" s="112" customFormat="1" hidden="1" x14ac:dyDescent="0.3">
      <c r="A243" s="312"/>
      <c r="B243" s="283"/>
      <c r="C243" s="283"/>
      <c r="D243" s="287"/>
      <c r="E243" s="283"/>
      <c r="F243" s="89">
        <f t="shared" si="3"/>
        <v>0</v>
      </c>
      <c r="G243" s="125" t="s">
        <v>354</v>
      </c>
      <c r="I243" s="125"/>
    </row>
    <row r="244" spans="1:9" s="112" customFormat="1" hidden="1" x14ac:dyDescent="0.3">
      <c r="A244" s="312"/>
      <c r="B244" s="283"/>
      <c r="C244" s="283"/>
      <c r="D244" s="287"/>
      <c r="E244" s="283"/>
      <c r="F244" s="89">
        <f t="shared" si="3"/>
        <v>0</v>
      </c>
      <c r="G244" s="125" t="s">
        <v>354</v>
      </c>
      <c r="I244" s="125"/>
    </row>
    <row r="245" spans="1:9" s="112" customFormat="1" hidden="1" x14ac:dyDescent="0.3">
      <c r="A245" s="312"/>
      <c r="B245" s="283"/>
      <c r="C245" s="283"/>
      <c r="D245" s="287"/>
      <c r="E245" s="283"/>
      <c r="F245" s="89">
        <f t="shared" si="3"/>
        <v>0</v>
      </c>
      <c r="G245" s="125" t="s">
        <v>354</v>
      </c>
      <c r="I245" s="125"/>
    </row>
    <row r="246" spans="1:9" s="112" customFormat="1" hidden="1" x14ac:dyDescent="0.3">
      <c r="A246" s="312"/>
      <c r="B246" s="283"/>
      <c r="C246" s="283"/>
      <c r="D246" s="287"/>
      <c r="E246" s="283"/>
      <c r="F246" s="89">
        <f t="shared" si="3"/>
        <v>0</v>
      </c>
      <c r="G246" s="125" t="s">
        <v>354</v>
      </c>
      <c r="I246" s="125"/>
    </row>
    <row r="247" spans="1:9" s="112" customFormat="1" hidden="1" x14ac:dyDescent="0.3">
      <c r="A247" s="312"/>
      <c r="B247" s="283"/>
      <c r="C247" s="283"/>
      <c r="D247" s="287"/>
      <c r="E247" s="283"/>
      <c r="F247" s="89">
        <f t="shared" si="3"/>
        <v>0</v>
      </c>
      <c r="G247" s="125" t="s">
        <v>354</v>
      </c>
      <c r="I247" s="125"/>
    </row>
    <row r="248" spans="1:9" s="112" customFormat="1" hidden="1" x14ac:dyDescent="0.3">
      <c r="A248" s="312"/>
      <c r="B248" s="283"/>
      <c r="C248" s="283"/>
      <c r="D248" s="287"/>
      <c r="E248" s="283"/>
      <c r="F248" s="89">
        <f t="shared" si="3"/>
        <v>0</v>
      </c>
      <c r="G248" s="125" t="s">
        <v>354</v>
      </c>
      <c r="I248" s="125"/>
    </row>
    <row r="249" spans="1:9" s="112" customFormat="1" hidden="1" x14ac:dyDescent="0.3">
      <c r="A249" s="312"/>
      <c r="B249" s="283"/>
      <c r="C249" s="283"/>
      <c r="D249" s="287"/>
      <c r="E249" s="283"/>
      <c r="F249" s="89">
        <f t="shared" si="3"/>
        <v>0</v>
      </c>
      <c r="G249" s="125" t="s">
        <v>354</v>
      </c>
      <c r="I249" s="125"/>
    </row>
    <row r="250" spans="1:9" s="112" customFormat="1" hidden="1" x14ac:dyDescent="0.3">
      <c r="A250" s="312"/>
      <c r="B250" s="283"/>
      <c r="C250" s="283"/>
      <c r="D250" s="287"/>
      <c r="E250" s="283"/>
      <c r="F250" s="89">
        <f t="shared" si="3"/>
        <v>0</v>
      </c>
      <c r="G250" s="125" t="s">
        <v>354</v>
      </c>
      <c r="I250" s="125"/>
    </row>
    <row r="251" spans="1:9" s="112" customFormat="1" hidden="1" x14ac:dyDescent="0.3">
      <c r="A251" s="312"/>
      <c r="B251" s="283"/>
      <c r="C251" s="283"/>
      <c r="D251" s="287"/>
      <c r="E251" s="283"/>
      <c r="F251" s="89">
        <f t="shared" si="3"/>
        <v>0</v>
      </c>
      <c r="G251" s="125" t="s">
        <v>354</v>
      </c>
      <c r="I251" s="125"/>
    </row>
    <row r="252" spans="1:9" s="112" customFormat="1" hidden="1" x14ac:dyDescent="0.3">
      <c r="A252" s="312"/>
      <c r="B252" s="283"/>
      <c r="C252" s="283"/>
      <c r="D252" s="287"/>
      <c r="E252" s="283"/>
      <c r="F252" s="89">
        <f t="shared" si="3"/>
        <v>0</v>
      </c>
      <c r="G252" s="125" t="s">
        <v>354</v>
      </c>
      <c r="I252" s="125"/>
    </row>
    <row r="253" spans="1:9" s="112" customFormat="1" hidden="1" x14ac:dyDescent="0.3">
      <c r="A253" s="312"/>
      <c r="B253" s="283"/>
      <c r="C253" s="283"/>
      <c r="D253" s="287"/>
      <c r="E253" s="283"/>
      <c r="F253" s="89">
        <f t="shared" si="3"/>
        <v>0</v>
      </c>
      <c r="G253" s="125" t="s">
        <v>354</v>
      </c>
      <c r="I253" s="125"/>
    </row>
    <row r="254" spans="1:9" s="112" customFormat="1" hidden="1" x14ac:dyDescent="0.3">
      <c r="A254" s="312"/>
      <c r="B254" s="283"/>
      <c r="C254" s="283"/>
      <c r="D254" s="287"/>
      <c r="E254" s="283"/>
      <c r="F254" s="89">
        <f t="shared" si="3"/>
        <v>0</v>
      </c>
      <c r="G254" s="125" t="s">
        <v>354</v>
      </c>
      <c r="I254" s="125"/>
    </row>
    <row r="255" spans="1:9" s="112" customFormat="1" hidden="1" x14ac:dyDescent="0.3">
      <c r="A255" s="312"/>
      <c r="B255" s="283"/>
      <c r="C255" s="283"/>
      <c r="D255" s="287"/>
      <c r="E255" s="283"/>
      <c r="F255" s="89">
        <f t="shared" si="3"/>
        <v>0</v>
      </c>
      <c r="G255" s="125" t="s">
        <v>354</v>
      </c>
      <c r="I255" s="125"/>
    </row>
    <row r="256" spans="1:9" s="112" customFormat="1" hidden="1" x14ac:dyDescent="0.3">
      <c r="A256" s="312"/>
      <c r="B256" s="283"/>
      <c r="C256" s="283"/>
      <c r="D256" s="287"/>
      <c r="E256" s="283"/>
      <c r="F256" s="89">
        <f t="shared" si="3"/>
        <v>0</v>
      </c>
      <c r="G256" s="125" t="s">
        <v>354</v>
      </c>
      <c r="I256" s="125"/>
    </row>
    <row r="257" spans="1:9" s="112" customFormat="1" hidden="1" x14ac:dyDescent="0.3">
      <c r="A257" s="312"/>
      <c r="B257" s="283"/>
      <c r="C257" s="283"/>
      <c r="D257" s="287"/>
      <c r="E257" s="283"/>
      <c r="F257" s="89">
        <f t="shared" si="3"/>
        <v>0</v>
      </c>
      <c r="G257" s="125" t="s">
        <v>354</v>
      </c>
      <c r="I257" s="125"/>
    </row>
    <row r="258" spans="1:9" s="112" customFormat="1" hidden="1" x14ac:dyDescent="0.3">
      <c r="A258" s="312"/>
      <c r="B258" s="283"/>
      <c r="C258" s="283"/>
      <c r="D258" s="287"/>
      <c r="E258" s="283"/>
      <c r="F258" s="89">
        <f t="shared" si="3"/>
        <v>0</v>
      </c>
      <c r="G258" s="125" t="s">
        <v>354</v>
      </c>
      <c r="I258" s="125"/>
    </row>
    <row r="259" spans="1:9" s="112" customFormat="1" hidden="1" x14ac:dyDescent="0.3">
      <c r="A259" s="312"/>
      <c r="B259" s="283"/>
      <c r="C259" s="283"/>
      <c r="D259" s="287"/>
      <c r="E259" s="283"/>
      <c r="F259" s="89">
        <f t="shared" si="3"/>
        <v>0</v>
      </c>
      <c r="G259" s="125" t="s">
        <v>354</v>
      </c>
      <c r="I259" s="125"/>
    </row>
    <row r="260" spans="1:9" s="112" customFormat="1" hidden="1" x14ac:dyDescent="0.3">
      <c r="A260" s="312"/>
      <c r="B260" s="283"/>
      <c r="C260" s="283"/>
      <c r="D260" s="287"/>
      <c r="E260" s="283"/>
      <c r="F260" s="89">
        <f t="shared" si="3"/>
        <v>0</v>
      </c>
      <c r="G260" s="125" t="s">
        <v>354</v>
      </c>
      <c r="I260" s="125"/>
    </row>
    <row r="261" spans="1:9" s="112" customFormat="1" hidden="1" x14ac:dyDescent="0.3">
      <c r="A261" s="312"/>
      <c r="B261" s="283"/>
      <c r="C261" s="283"/>
      <c r="D261" s="287"/>
      <c r="E261" s="283"/>
      <c r="F261" s="89">
        <f t="shared" si="3"/>
        <v>0</v>
      </c>
      <c r="G261" s="125" t="s">
        <v>354</v>
      </c>
      <c r="I261" s="125"/>
    </row>
    <row r="262" spans="1:9" s="112" customFormat="1" hidden="1" x14ac:dyDescent="0.3">
      <c r="A262" s="312"/>
      <c r="B262" s="283"/>
      <c r="C262" s="283"/>
      <c r="D262" s="287"/>
      <c r="E262" s="283"/>
      <c r="F262" s="89">
        <f t="shared" si="3"/>
        <v>0</v>
      </c>
      <c r="G262" s="125" t="s">
        <v>354</v>
      </c>
      <c r="I262" s="125"/>
    </row>
    <row r="263" spans="1:9" s="112" customFormat="1" hidden="1" x14ac:dyDescent="0.3">
      <c r="A263" s="312"/>
      <c r="B263" s="283"/>
      <c r="C263" s="283"/>
      <c r="D263" s="287"/>
      <c r="E263" s="283"/>
      <c r="F263" s="89">
        <f t="shared" si="3"/>
        <v>0</v>
      </c>
      <c r="G263" s="125" t="s">
        <v>354</v>
      </c>
      <c r="I263" s="125"/>
    </row>
    <row r="264" spans="1:9" s="112" customFormat="1" hidden="1" x14ac:dyDescent="0.3">
      <c r="A264" s="312"/>
      <c r="B264" s="283"/>
      <c r="C264" s="283"/>
      <c r="D264" s="287"/>
      <c r="E264" s="283"/>
      <c r="F264" s="89">
        <f t="shared" si="3"/>
        <v>0</v>
      </c>
      <c r="G264" s="125" t="s">
        <v>354</v>
      </c>
      <c r="I264" s="125"/>
    </row>
    <row r="265" spans="1:9" s="112" customFormat="1" hidden="1" x14ac:dyDescent="0.3">
      <c r="A265" s="312"/>
      <c r="B265" s="283"/>
      <c r="C265" s="283"/>
      <c r="D265" s="287"/>
      <c r="E265" s="283"/>
      <c r="F265" s="89">
        <f t="shared" si="3"/>
        <v>0</v>
      </c>
      <c r="G265" s="125" t="s">
        <v>354</v>
      </c>
      <c r="I265" s="125"/>
    </row>
    <row r="266" spans="1:9" s="112" customFormat="1" hidden="1" x14ac:dyDescent="0.3">
      <c r="A266" s="312"/>
      <c r="B266" s="283"/>
      <c r="C266" s="283"/>
      <c r="D266" s="287"/>
      <c r="E266" s="283"/>
      <c r="F266" s="89">
        <f t="shared" si="3"/>
        <v>0</v>
      </c>
      <c r="G266" s="125" t="s">
        <v>354</v>
      </c>
      <c r="I266" s="125"/>
    </row>
    <row r="267" spans="1:9" s="112" customFormat="1" x14ac:dyDescent="0.3">
      <c r="A267" s="312" t="s">
        <v>332</v>
      </c>
      <c r="B267" s="283">
        <v>3</v>
      </c>
      <c r="C267" s="283" t="s">
        <v>325</v>
      </c>
      <c r="D267" s="287">
        <f t="shared" ref="D267" ca="1" si="4">RAND()*400000</f>
        <v>20660.915133012735</v>
      </c>
      <c r="E267" s="283">
        <v>7</v>
      </c>
      <c r="F267" s="315">
        <f ca="1">ROUND(+B267*D267*E267,2)</f>
        <v>433879.22</v>
      </c>
      <c r="G267" s="125" t="s">
        <v>354</v>
      </c>
    </row>
    <row r="268" spans="1:9" s="112" customFormat="1" x14ac:dyDescent="0.3">
      <c r="A268" s="311"/>
      <c r="B268" s="100"/>
      <c r="C268" s="100"/>
      <c r="D268" s="214"/>
      <c r="E268" s="219" t="s">
        <v>36</v>
      </c>
      <c r="F268" s="89">
        <f ca="1">ROUND(SUBTOTAL(109,F137:F267),2)</f>
        <v>10834555.880000001</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19683990.350000001</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x0OFTjqYMAC1Wta8ZpeybNnu1K7PXSKlUbSRfgJNrFbjHfuxSwfR3IoOwlQr4ilrLErQIMauWXYNTO5i+byg==" saltValue="p8n2x3gnlNmGLg8SQgPpd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399</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397284.9143844049</v>
      </c>
      <c r="E6" s="283">
        <v>7</v>
      </c>
      <c r="F6" s="89">
        <f t="shared" ref="F6:F134" ca="1" si="0">ROUND(+B6*D6*E6,2)</f>
        <v>8342983.2000000002</v>
      </c>
      <c r="G6" s="125" t="s">
        <v>353</v>
      </c>
      <c r="I6" s="125"/>
    </row>
    <row r="7" spans="1:9" s="112" customFormat="1" x14ac:dyDescent="0.3">
      <c r="A7" s="312" t="s">
        <v>362</v>
      </c>
      <c r="B7" s="283">
        <v>3</v>
      </c>
      <c r="C7" s="283" t="s">
        <v>325</v>
      </c>
      <c r="D7" s="287">
        <f t="shared" ref="D7:D8" ca="1" si="1">RAND()*400000</f>
        <v>315591.45666961127</v>
      </c>
      <c r="E7" s="283">
        <v>7</v>
      </c>
      <c r="F7" s="89">
        <f t="shared" ca="1" si="0"/>
        <v>6627420.5899999999</v>
      </c>
      <c r="G7" s="125" t="s">
        <v>353</v>
      </c>
      <c r="I7" s="125"/>
    </row>
    <row r="8" spans="1:9" s="112" customFormat="1" x14ac:dyDescent="0.3">
      <c r="A8" s="312" t="s">
        <v>363</v>
      </c>
      <c r="B8" s="283">
        <v>3</v>
      </c>
      <c r="C8" s="283" t="s">
        <v>325</v>
      </c>
      <c r="D8" s="287">
        <f t="shared" ca="1" si="1"/>
        <v>237991.2961593412</v>
      </c>
      <c r="E8" s="283">
        <v>7</v>
      </c>
      <c r="F8" s="89">
        <f t="shared" ca="1" si="0"/>
        <v>4997817.22</v>
      </c>
      <c r="G8" s="125" t="s">
        <v>353</v>
      </c>
      <c r="I8" s="125"/>
    </row>
    <row r="9" spans="1:9" s="112" customFormat="1" hidden="1" x14ac:dyDescent="0.3">
      <c r="A9" s="312"/>
      <c r="B9" s="283"/>
      <c r="C9" s="283"/>
      <c r="D9" s="287"/>
      <c r="E9" s="283"/>
      <c r="F9" s="89">
        <f t="shared" si="0"/>
        <v>0</v>
      </c>
      <c r="G9" s="125" t="s">
        <v>353</v>
      </c>
      <c r="I9" s="125"/>
    </row>
    <row r="10" spans="1:9" s="112" customFormat="1" hidden="1" x14ac:dyDescent="0.3">
      <c r="A10" s="312"/>
      <c r="B10" s="283"/>
      <c r="C10" s="283"/>
      <c r="D10" s="287"/>
      <c r="E10" s="283"/>
      <c r="F10" s="89">
        <f t="shared" si="0"/>
        <v>0</v>
      </c>
      <c r="G10" s="125" t="s">
        <v>353</v>
      </c>
      <c r="I10" s="125"/>
    </row>
    <row r="11" spans="1:9" s="112" customFormat="1" hidden="1" x14ac:dyDescent="0.3">
      <c r="A11" s="312"/>
      <c r="B11" s="283"/>
      <c r="C11" s="283"/>
      <c r="D11" s="287"/>
      <c r="E11" s="283"/>
      <c r="F11" s="89">
        <f t="shared" si="0"/>
        <v>0</v>
      </c>
      <c r="G11" s="125" t="s">
        <v>353</v>
      </c>
      <c r="I11" s="125"/>
    </row>
    <row r="12" spans="1:9" s="112" customFormat="1" hidden="1" x14ac:dyDescent="0.3">
      <c r="A12" s="312"/>
      <c r="B12" s="283"/>
      <c r="C12" s="283"/>
      <c r="D12" s="287"/>
      <c r="E12" s="283"/>
      <c r="F12" s="89">
        <f t="shared" si="0"/>
        <v>0</v>
      </c>
      <c r="G12" s="125" t="s">
        <v>353</v>
      </c>
      <c r="I12" s="125"/>
    </row>
    <row r="13" spans="1:9" s="112" customFormat="1" hidden="1" x14ac:dyDescent="0.3">
      <c r="A13" s="312"/>
      <c r="B13" s="283"/>
      <c r="C13" s="283"/>
      <c r="D13" s="287"/>
      <c r="E13" s="283"/>
      <c r="F13" s="89">
        <f t="shared" si="0"/>
        <v>0</v>
      </c>
      <c r="G13" s="125" t="s">
        <v>353</v>
      </c>
      <c r="I13" s="125"/>
    </row>
    <row r="14" spans="1:9" s="112" customFormat="1" hidden="1" x14ac:dyDescent="0.3">
      <c r="A14" s="312"/>
      <c r="B14" s="283"/>
      <c r="C14" s="283"/>
      <c r="D14" s="287"/>
      <c r="E14" s="283"/>
      <c r="F14" s="89">
        <f t="shared" si="0"/>
        <v>0</v>
      </c>
      <c r="G14" s="125" t="s">
        <v>353</v>
      </c>
      <c r="I14" s="125"/>
    </row>
    <row r="15" spans="1:9" s="112" customFormat="1" hidden="1" x14ac:dyDescent="0.3">
      <c r="A15" s="312"/>
      <c r="B15" s="283"/>
      <c r="C15" s="283"/>
      <c r="D15" s="287"/>
      <c r="E15" s="283"/>
      <c r="F15" s="89">
        <f t="shared" si="0"/>
        <v>0</v>
      </c>
      <c r="G15" s="125" t="s">
        <v>353</v>
      </c>
      <c r="I15" s="125"/>
    </row>
    <row r="16" spans="1:9" s="112" customFormat="1" hidden="1" x14ac:dyDescent="0.3">
      <c r="A16" s="312"/>
      <c r="B16" s="283"/>
      <c r="C16" s="283"/>
      <c r="D16" s="287"/>
      <c r="E16" s="283"/>
      <c r="F16" s="89">
        <f t="shared" si="0"/>
        <v>0</v>
      </c>
      <c r="G16" s="125" t="s">
        <v>353</v>
      </c>
      <c r="I16" s="125"/>
    </row>
    <row r="17" spans="1:9" s="112" customFormat="1" hidden="1" x14ac:dyDescent="0.3">
      <c r="A17" s="312"/>
      <c r="B17" s="283"/>
      <c r="C17" s="283"/>
      <c r="D17" s="287"/>
      <c r="E17" s="283"/>
      <c r="F17" s="89">
        <f t="shared" si="0"/>
        <v>0</v>
      </c>
      <c r="G17" s="125" t="s">
        <v>353</v>
      </c>
      <c r="I17" s="125"/>
    </row>
    <row r="18" spans="1:9" s="112" customFormat="1" hidden="1" x14ac:dyDescent="0.3">
      <c r="A18" s="312"/>
      <c r="B18" s="283"/>
      <c r="C18" s="283"/>
      <c r="D18" s="287"/>
      <c r="E18" s="283"/>
      <c r="F18" s="89">
        <f t="shared" si="0"/>
        <v>0</v>
      </c>
      <c r="G18" s="125" t="s">
        <v>353</v>
      </c>
      <c r="I18" s="125"/>
    </row>
    <row r="19" spans="1:9" s="112" customFormat="1" hidden="1" x14ac:dyDescent="0.3">
      <c r="A19" s="312"/>
      <c r="B19" s="283"/>
      <c r="C19" s="283"/>
      <c r="D19" s="287"/>
      <c r="E19" s="283"/>
      <c r="F19" s="89">
        <f t="shared" si="0"/>
        <v>0</v>
      </c>
      <c r="G19" s="125" t="s">
        <v>353</v>
      </c>
      <c r="I19" s="125"/>
    </row>
    <row r="20" spans="1:9" s="112" customFormat="1" hidden="1" x14ac:dyDescent="0.3">
      <c r="A20" s="312"/>
      <c r="B20" s="283"/>
      <c r="C20" s="283"/>
      <c r="D20" s="287"/>
      <c r="E20" s="283"/>
      <c r="F20" s="89">
        <f t="shared" si="0"/>
        <v>0</v>
      </c>
      <c r="G20" s="125" t="s">
        <v>353</v>
      </c>
      <c r="I20" s="125"/>
    </row>
    <row r="21" spans="1:9" s="112" customFormat="1" hidden="1" x14ac:dyDescent="0.3">
      <c r="A21" s="312"/>
      <c r="B21" s="283"/>
      <c r="C21" s="283"/>
      <c r="D21" s="287"/>
      <c r="E21" s="283"/>
      <c r="F21" s="89">
        <f t="shared" si="0"/>
        <v>0</v>
      </c>
      <c r="G21" s="125" t="s">
        <v>353</v>
      </c>
      <c r="I21" s="125"/>
    </row>
    <row r="22" spans="1:9" s="112" customFormat="1" hidden="1" x14ac:dyDescent="0.3">
      <c r="A22" s="312"/>
      <c r="B22" s="283"/>
      <c r="C22" s="283"/>
      <c r="D22" s="287"/>
      <c r="E22" s="283"/>
      <c r="F22" s="89">
        <f t="shared" si="0"/>
        <v>0</v>
      </c>
      <c r="G22" s="125" t="s">
        <v>353</v>
      </c>
      <c r="I22" s="125"/>
    </row>
    <row r="23" spans="1:9" s="112" customFormat="1" hidden="1" x14ac:dyDescent="0.3">
      <c r="A23" s="312"/>
      <c r="B23" s="283"/>
      <c r="C23" s="283"/>
      <c r="D23" s="287"/>
      <c r="E23" s="283"/>
      <c r="F23" s="89">
        <f t="shared" si="0"/>
        <v>0</v>
      </c>
      <c r="G23" s="125" t="s">
        <v>353</v>
      </c>
      <c r="I23" s="125"/>
    </row>
    <row r="24" spans="1:9" s="112" customFormat="1" hidden="1" x14ac:dyDescent="0.3">
      <c r="A24" s="312"/>
      <c r="B24" s="283"/>
      <c r="C24" s="283"/>
      <c r="D24" s="287"/>
      <c r="E24" s="283"/>
      <c r="F24" s="89">
        <f t="shared" si="0"/>
        <v>0</v>
      </c>
      <c r="G24" s="125" t="s">
        <v>353</v>
      </c>
      <c r="I24" s="125"/>
    </row>
    <row r="25" spans="1:9" s="112" customFormat="1" hidden="1" x14ac:dyDescent="0.3">
      <c r="A25" s="312"/>
      <c r="B25" s="283"/>
      <c r="C25" s="283"/>
      <c r="D25" s="287"/>
      <c r="E25" s="283"/>
      <c r="F25" s="89">
        <f t="shared" si="0"/>
        <v>0</v>
      </c>
      <c r="G25" s="125" t="s">
        <v>353</v>
      </c>
      <c r="I25" s="125"/>
    </row>
    <row r="26" spans="1:9" s="112" customFormat="1" hidden="1" x14ac:dyDescent="0.3">
      <c r="A26" s="312"/>
      <c r="B26" s="283"/>
      <c r="C26" s="283"/>
      <c r="D26" s="287"/>
      <c r="E26" s="283"/>
      <c r="F26" s="89">
        <f t="shared" si="0"/>
        <v>0</v>
      </c>
      <c r="G26" s="125" t="s">
        <v>353</v>
      </c>
      <c r="I26" s="125"/>
    </row>
    <row r="27" spans="1:9" s="112" customFormat="1" hidden="1" x14ac:dyDescent="0.3">
      <c r="A27" s="312"/>
      <c r="B27" s="283"/>
      <c r="C27" s="283"/>
      <c r="D27" s="287"/>
      <c r="E27" s="283"/>
      <c r="F27" s="89">
        <f t="shared" si="0"/>
        <v>0</v>
      </c>
      <c r="G27" s="125" t="s">
        <v>353</v>
      </c>
      <c r="I27" s="125"/>
    </row>
    <row r="28" spans="1:9" s="112" customFormat="1" hidden="1" x14ac:dyDescent="0.3">
      <c r="A28" s="312"/>
      <c r="B28" s="283"/>
      <c r="C28" s="283"/>
      <c r="D28" s="287"/>
      <c r="E28" s="283"/>
      <c r="F28" s="89">
        <f t="shared" si="0"/>
        <v>0</v>
      </c>
      <c r="G28" s="125" t="s">
        <v>353</v>
      </c>
      <c r="I28" s="125"/>
    </row>
    <row r="29" spans="1:9" s="112" customFormat="1" hidden="1" x14ac:dyDescent="0.3">
      <c r="A29" s="312"/>
      <c r="B29" s="283"/>
      <c r="C29" s="283"/>
      <c r="D29" s="287"/>
      <c r="E29" s="283"/>
      <c r="F29" s="89">
        <f t="shared" si="0"/>
        <v>0</v>
      </c>
      <c r="G29" s="125" t="s">
        <v>353</v>
      </c>
      <c r="I29" s="125"/>
    </row>
    <row r="30" spans="1:9" s="112" customFormat="1" hidden="1" x14ac:dyDescent="0.3">
      <c r="A30" s="312"/>
      <c r="B30" s="283"/>
      <c r="C30" s="283"/>
      <c r="D30" s="287"/>
      <c r="E30" s="283"/>
      <c r="F30" s="89">
        <f t="shared" si="0"/>
        <v>0</v>
      </c>
      <c r="G30" s="125" t="s">
        <v>353</v>
      </c>
      <c r="I30" s="125"/>
    </row>
    <row r="31" spans="1:9" s="112" customFormat="1" hidden="1" x14ac:dyDescent="0.3">
      <c r="A31" s="312"/>
      <c r="B31" s="283"/>
      <c r="C31" s="283"/>
      <c r="D31" s="287"/>
      <c r="E31" s="283"/>
      <c r="F31" s="89">
        <f t="shared" si="0"/>
        <v>0</v>
      </c>
      <c r="G31" s="125" t="s">
        <v>353</v>
      </c>
      <c r="I31" s="125"/>
    </row>
    <row r="32" spans="1:9" s="112" customFormat="1" hidden="1" x14ac:dyDescent="0.3">
      <c r="A32" s="312"/>
      <c r="B32" s="283"/>
      <c r="C32" s="283"/>
      <c r="D32" s="287"/>
      <c r="E32" s="283"/>
      <c r="F32" s="89">
        <f t="shared" si="0"/>
        <v>0</v>
      </c>
      <c r="G32" s="125" t="s">
        <v>353</v>
      </c>
      <c r="I32" s="125"/>
    </row>
    <row r="33" spans="1:9" s="112" customFormat="1" hidden="1" x14ac:dyDescent="0.3">
      <c r="A33" s="312"/>
      <c r="B33" s="283"/>
      <c r="C33" s="283"/>
      <c r="D33" s="287"/>
      <c r="E33" s="283"/>
      <c r="F33" s="89">
        <f t="shared" si="0"/>
        <v>0</v>
      </c>
      <c r="G33" s="125" t="s">
        <v>353</v>
      </c>
      <c r="I33" s="125"/>
    </row>
    <row r="34" spans="1:9" s="112" customFormat="1" hidden="1" x14ac:dyDescent="0.3">
      <c r="A34" s="312"/>
      <c r="B34" s="283"/>
      <c r="C34" s="283"/>
      <c r="D34" s="287"/>
      <c r="E34" s="283"/>
      <c r="F34" s="89">
        <f t="shared" si="0"/>
        <v>0</v>
      </c>
      <c r="G34" s="125" t="s">
        <v>353</v>
      </c>
      <c r="I34" s="125"/>
    </row>
    <row r="35" spans="1:9" s="112" customFormat="1" hidden="1" x14ac:dyDescent="0.3">
      <c r="A35" s="312"/>
      <c r="B35" s="283"/>
      <c r="C35" s="283"/>
      <c r="D35" s="287"/>
      <c r="E35" s="283"/>
      <c r="F35" s="89">
        <f t="shared" si="0"/>
        <v>0</v>
      </c>
      <c r="G35" s="125" t="s">
        <v>353</v>
      </c>
      <c r="I35" s="125"/>
    </row>
    <row r="36" spans="1:9" s="112" customFormat="1" hidden="1" x14ac:dyDescent="0.3">
      <c r="A36" s="312"/>
      <c r="B36" s="283"/>
      <c r="C36" s="283"/>
      <c r="D36" s="287"/>
      <c r="E36" s="283"/>
      <c r="F36" s="89">
        <f t="shared" si="0"/>
        <v>0</v>
      </c>
      <c r="G36" s="125" t="s">
        <v>353</v>
      </c>
      <c r="I36" s="125"/>
    </row>
    <row r="37" spans="1:9" s="112" customFormat="1" hidden="1" x14ac:dyDescent="0.3">
      <c r="A37" s="312"/>
      <c r="B37" s="283"/>
      <c r="C37" s="283"/>
      <c r="D37" s="287"/>
      <c r="E37" s="283"/>
      <c r="F37" s="89">
        <f t="shared" si="0"/>
        <v>0</v>
      </c>
      <c r="G37" s="125" t="s">
        <v>353</v>
      </c>
      <c r="I37" s="125"/>
    </row>
    <row r="38" spans="1:9" s="112" customFormat="1" hidden="1" x14ac:dyDescent="0.3">
      <c r="A38" s="312"/>
      <c r="B38" s="283"/>
      <c r="C38" s="283"/>
      <c r="D38" s="287"/>
      <c r="E38" s="283"/>
      <c r="F38" s="89">
        <f t="shared" si="0"/>
        <v>0</v>
      </c>
      <c r="G38" s="125" t="s">
        <v>353</v>
      </c>
      <c r="I38" s="125"/>
    </row>
    <row r="39" spans="1:9" s="112" customFormat="1" hidden="1" x14ac:dyDescent="0.3">
      <c r="A39" s="312"/>
      <c r="B39" s="283"/>
      <c r="C39" s="283"/>
      <c r="D39" s="287"/>
      <c r="E39" s="283"/>
      <c r="F39" s="89">
        <f t="shared" si="0"/>
        <v>0</v>
      </c>
      <c r="G39" s="125" t="s">
        <v>353</v>
      </c>
      <c r="I39" s="125"/>
    </row>
    <row r="40" spans="1:9" s="112" customFormat="1" hidden="1" x14ac:dyDescent="0.3">
      <c r="A40" s="312"/>
      <c r="B40" s="283"/>
      <c r="C40" s="283"/>
      <c r="D40" s="287"/>
      <c r="E40" s="283"/>
      <c r="F40" s="89">
        <f t="shared" si="0"/>
        <v>0</v>
      </c>
      <c r="G40" s="125" t="s">
        <v>353</v>
      </c>
      <c r="I40" s="125"/>
    </row>
    <row r="41" spans="1:9" s="112" customFormat="1" hidden="1" x14ac:dyDescent="0.3">
      <c r="A41" s="312"/>
      <c r="B41" s="283"/>
      <c r="C41" s="283"/>
      <c r="D41" s="287"/>
      <c r="E41" s="283"/>
      <c r="F41" s="89">
        <f t="shared" si="0"/>
        <v>0</v>
      </c>
      <c r="G41" s="125" t="s">
        <v>353</v>
      </c>
      <c r="I41" s="125"/>
    </row>
    <row r="42" spans="1:9" s="112" customFormat="1" hidden="1" x14ac:dyDescent="0.3">
      <c r="A42" s="312"/>
      <c r="B42" s="283"/>
      <c r="C42" s="283"/>
      <c r="D42" s="287"/>
      <c r="E42" s="283"/>
      <c r="F42" s="89">
        <f t="shared" si="0"/>
        <v>0</v>
      </c>
      <c r="G42" s="125" t="s">
        <v>353</v>
      </c>
      <c r="I42" s="125"/>
    </row>
    <row r="43" spans="1:9" s="112" customFormat="1" hidden="1" x14ac:dyDescent="0.3">
      <c r="A43" s="312"/>
      <c r="B43" s="283"/>
      <c r="C43" s="283"/>
      <c r="D43" s="287"/>
      <c r="E43" s="283"/>
      <c r="F43" s="89">
        <f t="shared" si="0"/>
        <v>0</v>
      </c>
      <c r="G43" s="125" t="s">
        <v>353</v>
      </c>
      <c r="I43" s="125"/>
    </row>
    <row r="44" spans="1:9" s="112" customFormat="1" hidden="1" x14ac:dyDescent="0.3">
      <c r="A44" s="312"/>
      <c r="B44" s="283"/>
      <c r="C44" s="283"/>
      <c r="D44" s="287"/>
      <c r="E44" s="283"/>
      <c r="F44" s="89">
        <f t="shared" si="0"/>
        <v>0</v>
      </c>
      <c r="G44" s="125" t="s">
        <v>353</v>
      </c>
      <c r="I44" s="125"/>
    </row>
    <row r="45" spans="1:9" s="112" customFormat="1" hidden="1" x14ac:dyDescent="0.3">
      <c r="A45" s="312"/>
      <c r="B45" s="283"/>
      <c r="C45" s="283"/>
      <c r="D45" s="287"/>
      <c r="E45" s="283"/>
      <c r="F45" s="89">
        <f t="shared" si="0"/>
        <v>0</v>
      </c>
      <c r="G45" s="125" t="s">
        <v>353</v>
      </c>
      <c r="I45" s="125"/>
    </row>
    <row r="46" spans="1:9" s="112" customFormat="1" hidden="1" x14ac:dyDescent="0.3">
      <c r="A46" s="312"/>
      <c r="B46" s="283"/>
      <c r="C46" s="283"/>
      <c r="D46" s="287"/>
      <c r="E46" s="283"/>
      <c r="F46" s="89">
        <f t="shared" si="0"/>
        <v>0</v>
      </c>
      <c r="G46" s="125" t="s">
        <v>353</v>
      </c>
      <c r="I46" s="125"/>
    </row>
    <row r="47" spans="1:9" s="112" customFormat="1" hidden="1" x14ac:dyDescent="0.3">
      <c r="A47" s="312"/>
      <c r="B47" s="283"/>
      <c r="C47" s="283"/>
      <c r="D47" s="287"/>
      <c r="E47" s="283"/>
      <c r="F47" s="89">
        <f t="shared" si="0"/>
        <v>0</v>
      </c>
      <c r="G47" s="125" t="s">
        <v>353</v>
      </c>
      <c r="I47" s="125"/>
    </row>
    <row r="48" spans="1:9" s="112" customFormat="1" hidden="1" x14ac:dyDescent="0.3">
      <c r="A48" s="312"/>
      <c r="B48" s="283"/>
      <c r="C48" s="283"/>
      <c r="D48" s="287"/>
      <c r="E48" s="283"/>
      <c r="F48" s="89">
        <f t="shared" si="0"/>
        <v>0</v>
      </c>
      <c r="G48" s="125" t="s">
        <v>353</v>
      </c>
      <c r="I48" s="125"/>
    </row>
    <row r="49" spans="1:9" s="112" customFormat="1" hidden="1" x14ac:dyDescent="0.3">
      <c r="A49" s="312"/>
      <c r="B49" s="283"/>
      <c r="C49" s="283"/>
      <c r="D49" s="287"/>
      <c r="E49" s="283"/>
      <c r="F49" s="89">
        <f t="shared" si="0"/>
        <v>0</v>
      </c>
      <c r="G49" s="125" t="s">
        <v>353</v>
      </c>
      <c r="I49" s="125"/>
    </row>
    <row r="50" spans="1:9" s="112" customFormat="1" hidden="1" x14ac:dyDescent="0.3">
      <c r="A50" s="312"/>
      <c r="B50" s="283"/>
      <c r="C50" s="283"/>
      <c r="D50" s="287"/>
      <c r="E50" s="283"/>
      <c r="F50" s="89">
        <f t="shared" si="0"/>
        <v>0</v>
      </c>
      <c r="G50" s="125" t="s">
        <v>353</v>
      </c>
      <c r="I50" s="125"/>
    </row>
    <row r="51" spans="1:9" s="112" customFormat="1" hidden="1" x14ac:dyDescent="0.3">
      <c r="A51" s="312"/>
      <c r="B51" s="283"/>
      <c r="C51" s="283"/>
      <c r="D51" s="287"/>
      <c r="E51" s="283"/>
      <c r="F51" s="89">
        <f t="shared" si="0"/>
        <v>0</v>
      </c>
      <c r="G51" s="125" t="s">
        <v>353</v>
      </c>
      <c r="I51" s="125"/>
    </row>
    <row r="52" spans="1:9" s="112" customFormat="1" hidden="1" x14ac:dyDescent="0.3">
      <c r="A52" s="312"/>
      <c r="B52" s="283"/>
      <c r="C52" s="283"/>
      <c r="D52" s="287"/>
      <c r="E52" s="283"/>
      <c r="F52" s="89">
        <f t="shared" si="0"/>
        <v>0</v>
      </c>
      <c r="G52" s="125" t="s">
        <v>353</v>
      </c>
      <c r="I52" s="125"/>
    </row>
    <row r="53" spans="1:9" s="112" customFormat="1" hidden="1" x14ac:dyDescent="0.3">
      <c r="A53" s="312"/>
      <c r="B53" s="283"/>
      <c r="C53" s="283"/>
      <c r="D53" s="287"/>
      <c r="E53" s="283"/>
      <c r="F53" s="89">
        <f t="shared" si="0"/>
        <v>0</v>
      </c>
      <c r="G53" s="125" t="s">
        <v>353</v>
      </c>
      <c r="I53" s="125"/>
    </row>
    <row r="54" spans="1:9" s="112" customFormat="1" hidden="1" x14ac:dyDescent="0.3">
      <c r="A54" s="312"/>
      <c r="B54" s="283"/>
      <c r="C54" s="283"/>
      <c r="D54" s="287"/>
      <c r="E54" s="283"/>
      <c r="F54" s="89">
        <f t="shared" si="0"/>
        <v>0</v>
      </c>
      <c r="G54" s="125" t="s">
        <v>353</v>
      </c>
      <c r="I54" s="125"/>
    </row>
    <row r="55" spans="1:9" s="112" customFormat="1" hidden="1" x14ac:dyDescent="0.3">
      <c r="A55" s="312"/>
      <c r="B55" s="283"/>
      <c r="C55" s="283"/>
      <c r="D55" s="287"/>
      <c r="E55" s="283"/>
      <c r="F55" s="89">
        <f t="shared" si="0"/>
        <v>0</v>
      </c>
      <c r="G55" s="125" t="s">
        <v>353</v>
      </c>
      <c r="I55" s="125"/>
    </row>
    <row r="56" spans="1:9" s="112" customFormat="1" hidden="1" x14ac:dyDescent="0.3">
      <c r="A56" s="312"/>
      <c r="B56" s="283"/>
      <c r="C56" s="283"/>
      <c r="D56" s="287"/>
      <c r="E56" s="283"/>
      <c r="F56" s="89">
        <f t="shared" si="0"/>
        <v>0</v>
      </c>
      <c r="G56" s="125" t="s">
        <v>353</v>
      </c>
      <c r="I56" s="125"/>
    </row>
    <row r="57" spans="1:9" s="112" customFormat="1" hidden="1" x14ac:dyDescent="0.3">
      <c r="A57" s="312"/>
      <c r="B57" s="283"/>
      <c r="C57" s="283"/>
      <c r="D57" s="287"/>
      <c r="E57" s="283"/>
      <c r="F57" s="89">
        <f t="shared" si="0"/>
        <v>0</v>
      </c>
      <c r="G57" s="125" t="s">
        <v>353</v>
      </c>
      <c r="I57" s="125"/>
    </row>
    <row r="58" spans="1:9" s="112" customFormat="1" hidden="1" x14ac:dyDescent="0.3">
      <c r="A58" s="312"/>
      <c r="B58" s="283"/>
      <c r="C58" s="283"/>
      <c r="D58" s="287"/>
      <c r="E58" s="283"/>
      <c r="F58" s="89">
        <f t="shared" si="0"/>
        <v>0</v>
      </c>
      <c r="G58" s="125" t="s">
        <v>353</v>
      </c>
      <c r="I58" s="125"/>
    </row>
    <row r="59" spans="1:9" s="112" customFormat="1" hidden="1" x14ac:dyDescent="0.3">
      <c r="A59" s="312"/>
      <c r="B59" s="283"/>
      <c r="C59" s="283"/>
      <c r="D59" s="287"/>
      <c r="E59" s="283"/>
      <c r="F59" s="89">
        <f t="shared" si="0"/>
        <v>0</v>
      </c>
      <c r="G59" s="125" t="s">
        <v>353</v>
      </c>
      <c r="I59" s="125"/>
    </row>
    <row r="60" spans="1:9" s="112" customFormat="1" hidden="1" x14ac:dyDescent="0.3">
      <c r="A60" s="312"/>
      <c r="B60" s="283"/>
      <c r="C60" s="283"/>
      <c r="D60" s="287"/>
      <c r="E60" s="283"/>
      <c r="F60" s="89">
        <f t="shared" si="0"/>
        <v>0</v>
      </c>
      <c r="G60" s="125" t="s">
        <v>353</v>
      </c>
      <c r="I60" s="125"/>
    </row>
    <row r="61" spans="1:9" s="112" customFormat="1" hidden="1" x14ac:dyDescent="0.3">
      <c r="A61" s="312"/>
      <c r="B61" s="283"/>
      <c r="C61" s="283"/>
      <c r="D61" s="287"/>
      <c r="E61" s="283"/>
      <c r="F61" s="89">
        <f t="shared" si="0"/>
        <v>0</v>
      </c>
      <c r="G61" s="125" t="s">
        <v>353</v>
      </c>
      <c r="I61" s="125"/>
    </row>
    <row r="62" spans="1:9" s="112" customFormat="1" hidden="1" x14ac:dyDescent="0.3">
      <c r="A62" s="312"/>
      <c r="B62" s="283"/>
      <c r="C62" s="283"/>
      <c r="D62" s="287"/>
      <c r="E62" s="283"/>
      <c r="F62" s="89">
        <f t="shared" si="0"/>
        <v>0</v>
      </c>
      <c r="G62" s="125" t="s">
        <v>353</v>
      </c>
      <c r="I62" s="125"/>
    </row>
    <row r="63" spans="1:9" s="112" customFormat="1" hidden="1" x14ac:dyDescent="0.3">
      <c r="A63" s="312"/>
      <c r="B63" s="283"/>
      <c r="C63" s="283"/>
      <c r="D63" s="287"/>
      <c r="E63" s="283"/>
      <c r="F63" s="89">
        <f t="shared" si="0"/>
        <v>0</v>
      </c>
      <c r="G63" s="125" t="s">
        <v>353</v>
      </c>
      <c r="I63" s="125"/>
    </row>
    <row r="64" spans="1:9" s="112" customFormat="1" hidden="1" x14ac:dyDescent="0.3">
      <c r="A64" s="312"/>
      <c r="B64" s="283"/>
      <c r="C64" s="283"/>
      <c r="D64" s="287"/>
      <c r="E64" s="283"/>
      <c r="F64" s="89">
        <f t="shared" si="0"/>
        <v>0</v>
      </c>
      <c r="G64" s="125" t="s">
        <v>353</v>
      </c>
      <c r="I64" s="125"/>
    </row>
    <row r="65" spans="1:9" s="112" customFormat="1" hidden="1" x14ac:dyDescent="0.3">
      <c r="A65" s="312"/>
      <c r="B65" s="283"/>
      <c r="C65" s="283"/>
      <c r="D65" s="287"/>
      <c r="E65" s="283"/>
      <c r="F65" s="89">
        <f t="shared" si="0"/>
        <v>0</v>
      </c>
      <c r="G65" s="125" t="s">
        <v>353</v>
      </c>
      <c r="I65" s="125"/>
    </row>
    <row r="66" spans="1:9" s="112" customFormat="1" hidden="1" x14ac:dyDescent="0.3">
      <c r="A66" s="312"/>
      <c r="B66" s="283"/>
      <c r="C66" s="283"/>
      <c r="D66" s="287"/>
      <c r="E66" s="283"/>
      <c r="F66" s="89">
        <f t="shared" si="0"/>
        <v>0</v>
      </c>
      <c r="G66" s="125" t="s">
        <v>353</v>
      </c>
      <c r="I66" s="125"/>
    </row>
    <row r="67" spans="1:9" s="112" customFormat="1" hidden="1" x14ac:dyDescent="0.3">
      <c r="A67" s="312"/>
      <c r="B67" s="283"/>
      <c r="C67" s="283"/>
      <c r="D67" s="287"/>
      <c r="E67" s="283"/>
      <c r="F67" s="89">
        <f t="shared" si="0"/>
        <v>0</v>
      </c>
      <c r="G67" s="125" t="s">
        <v>353</v>
      </c>
      <c r="I67" s="125"/>
    </row>
    <row r="68" spans="1:9" s="112" customFormat="1" hidden="1" x14ac:dyDescent="0.3">
      <c r="A68" s="312"/>
      <c r="B68" s="283"/>
      <c r="C68" s="283"/>
      <c r="D68" s="287"/>
      <c r="E68" s="283"/>
      <c r="F68" s="89">
        <f t="shared" si="0"/>
        <v>0</v>
      </c>
      <c r="G68" s="125" t="s">
        <v>353</v>
      </c>
      <c r="I68" s="125"/>
    </row>
    <row r="69" spans="1:9" s="112" customFormat="1" hidden="1" x14ac:dyDescent="0.3">
      <c r="A69" s="312"/>
      <c r="B69" s="283"/>
      <c r="C69" s="283"/>
      <c r="D69" s="287"/>
      <c r="E69" s="283"/>
      <c r="F69" s="89">
        <f t="shared" si="0"/>
        <v>0</v>
      </c>
      <c r="G69" s="125" t="s">
        <v>353</v>
      </c>
      <c r="I69" s="125"/>
    </row>
    <row r="70" spans="1:9" s="112" customFormat="1" hidden="1" x14ac:dyDescent="0.3">
      <c r="A70" s="312"/>
      <c r="B70" s="283"/>
      <c r="C70" s="283"/>
      <c r="D70" s="287"/>
      <c r="E70" s="283"/>
      <c r="F70" s="89">
        <f t="shared" si="0"/>
        <v>0</v>
      </c>
      <c r="G70" s="125" t="s">
        <v>353</v>
      </c>
      <c r="I70" s="125"/>
    </row>
    <row r="71" spans="1:9" s="112" customFormat="1" hidden="1" x14ac:dyDescent="0.3">
      <c r="A71" s="312"/>
      <c r="B71" s="283"/>
      <c r="C71" s="283"/>
      <c r="D71" s="287"/>
      <c r="E71" s="283"/>
      <c r="F71" s="89">
        <f t="shared" si="0"/>
        <v>0</v>
      </c>
      <c r="G71" s="125" t="s">
        <v>353</v>
      </c>
      <c r="I71" s="125"/>
    </row>
    <row r="72" spans="1:9" s="112" customFormat="1" hidden="1" x14ac:dyDescent="0.3">
      <c r="A72" s="312"/>
      <c r="B72" s="283"/>
      <c r="C72" s="283"/>
      <c r="D72" s="287"/>
      <c r="E72" s="283"/>
      <c r="F72" s="89">
        <f t="shared" si="0"/>
        <v>0</v>
      </c>
      <c r="G72" s="125" t="s">
        <v>353</v>
      </c>
      <c r="I72" s="125"/>
    </row>
    <row r="73" spans="1:9" s="112" customFormat="1" hidden="1" x14ac:dyDescent="0.3">
      <c r="A73" s="312"/>
      <c r="B73" s="283"/>
      <c r="C73" s="283"/>
      <c r="D73" s="287"/>
      <c r="E73" s="283"/>
      <c r="F73" s="89">
        <f t="shared" si="0"/>
        <v>0</v>
      </c>
      <c r="G73" s="125" t="s">
        <v>353</v>
      </c>
      <c r="I73" s="125"/>
    </row>
    <row r="74" spans="1:9" s="112" customFormat="1" hidden="1" x14ac:dyDescent="0.3">
      <c r="A74" s="312"/>
      <c r="B74" s="283"/>
      <c r="C74" s="283"/>
      <c r="D74" s="287"/>
      <c r="E74" s="283"/>
      <c r="F74" s="89">
        <f t="shared" si="0"/>
        <v>0</v>
      </c>
      <c r="G74" s="125" t="s">
        <v>353</v>
      </c>
      <c r="I74" s="125"/>
    </row>
    <row r="75" spans="1:9" s="112" customFormat="1" hidden="1" x14ac:dyDescent="0.3">
      <c r="A75" s="312"/>
      <c r="B75" s="283"/>
      <c r="C75" s="283"/>
      <c r="D75" s="287"/>
      <c r="E75" s="283"/>
      <c r="F75" s="89">
        <f t="shared" si="0"/>
        <v>0</v>
      </c>
      <c r="G75" s="125" t="s">
        <v>353</v>
      </c>
      <c r="I75" s="125"/>
    </row>
    <row r="76" spans="1:9" s="112" customFormat="1" hidden="1" x14ac:dyDescent="0.3">
      <c r="A76" s="312"/>
      <c r="B76" s="283"/>
      <c r="C76" s="283"/>
      <c r="D76" s="287"/>
      <c r="E76" s="283"/>
      <c r="F76" s="89">
        <f t="shared" si="0"/>
        <v>0</v>
      </c>
      <c r="G76" s="125" t="s">
        <v>353</v>
      </c>
      <c r="I76" s="125"/>
    </row>
    <row r="77" spans="1:9" s="112" customFormat="1" hidden="1" x14ac:dyDescent="0.3">
      <c r="A77" s="312"/>
      <c r="B77" s="283"/>
      <c r="C77" s="283"/>
      <c r="D77" s="287"/>
      <c r="E77" s="283"/>
      <c r="F77" s="89">
        <f t="shared" si="0"/>
        <v>0</v>
      </c>
      <c r="G77" s="125" t="s">
        <v>353</v>
      </c>
      <c r="I77" s="125"/>
    </row>
    <row r="78" spans="1:9" s="112" customFormat="1" hidden="1" x14ac:dyDescent="0.3">
      <c r="A78" s="312"/>
      <c r="B78" s="283"/>
      <c r="C78" s="283"/>
      <c r="D78" s="287"/>
      <c r="E78" s="283"/>
      <c r="F78" s="89">
        <f t="shared" si="0"/>
        <v>0</v>
      </c>
      <c r="G78" s="125" t="s">
        <v>353</v>
      </c>
      <c r="I78" s="125"/>
    </row>
    <row r="79" spans="1:9" s="112" customFormat="1" hidden="1" x14ac:dyDescent="0.3">
      <c r="A79" s="312"/>
      <c r="B79" s="283"/>
      <c r="C79" s="283"/>
      <c r="D79" s="287"/>
      <c r="E79" s="283"/>
      <c r="F79" s="89">
        <f t="shared" si="0"/>
        <v>0</v>
      </c>
      <c r="G79" s="125" t="s">
        <v>353</v>
      </c>
      <c r="I79" s="125"/>
    </row>
    <row r="80" spans="1:9" s="112" customFormat="1" hidden="1" x14ac:dyDescent="0.3">
      <c r="A80" s="312"/>
      <c r="B80" s="283"/>
      <c r="C80" s="283"/>
      <c r="D80" s="287"/>
      <c r="E80" s="283"/>
      <c r="F80" s="89">
        <f t="shared" si="0"/>
        <v>0</v>
      </c>
      <c r="G80" s="125" t="s">
        <v>353</v>
      </c>
      <c r="I80" s="125"/>
    </row>
    <row r="81" spans="1:9" s="112" customFormat="1" hidden="1" x14ac:dyDescent="0.3">
      <c r="A81" s="312"/>
      <c r="B81" s="283"/>
      <c r="C81" s="283"/>
      <c r="D81" s="287"/>
      <c r="E81" s="283"/>
      <c r="F81" s="89">
        <f t="shared" si="0"/>
        <v>0</v>
      </c>
      <c r="G81" s="125" t="s">
        <v>353</v>
      </c>
      <c r="I81" s="125"/>
    </row>
    <row r="82" spans="1:9" s="112" customFormat="1" hidden="1" x14ac:dyDescent="0.3">
      <c r="A82" s="312"/>
      <c r="B82" s="283"/>
      <c r="C82" s="283"/>
      <c r="D82" s="287"/>
      <c r="E82" s="283"/>
      <c r="F82" s="89">
        <f t="shared" si="0"/>
        <v>0</v>
      </c>
      <c r="G82" s="125" t="s">
        <v>353</v>
      </c>
      <c r="I82" s="125"/>
    </row>
    <row r="83" spans="1:9" s="112" customFormat="1" hidden="1" x14ac:dyDescent="0.3">
      <c r="A83" s="312"/>
      <c r="B83" s="283"/>
      <c r="C83" s="283"/>
      <c r="D83" s="287"/>
      <c r="E83" s="283"/>
      <c r="F83" s="89">
        <f t="shared" si="0"/>
        <v>0</v>
      </c>
      <c r="G83" s="125" t="s">
        <v>353</v>
      </c>
      <c r="I83" s="125"/>
    </row>
    <row r="84" spans="1:9" s="112" customFormat="1" hidden="1" x14ac:dyDescent="0.3">
      <c r="A84" s="312"/>
      <c r="B84" s="283"/>
      <c r="C84" s="283"/>
      <c r="D84" s="287"/>
      <c r="E84" s="283"/>
      <c r="F84" s="89">
        <f t="shared" si="0"/>
        <v>0</v>
      </c>
      <c r="G84" s="125" t="s">
        <v>353</v>
      </c>
      <c r="I84" s="125"/>
    </row>
    <row r="85" spans="1:9" s="112" customFormat="1" hidden="1" x14ac:dyDescent="0.3">
      <c r="A85" s="312"/>
      <c r="B85" s="283"/>
      <c r="C85" s="283"/>
      <c r="D85" s="287"/>
      <c r="E85" s="283"/>
      <c r="F85" s="89">
        <f t="shared" si="0"/>
        <v>0</v>
      </c>
      <c r="G85" s="125" t="s">
        <v>353</v>
      </c>
      <c r="I85" s="125"/>
    </row>
    <row r="86" spans="1:9" s="112" customFormat="1" hidden="1" x14ac:dyDescent="0.3">
      <c r="A86" s="312"/>
      <c r="B86" s="283"/>
      <c r="C86" s="283"/>
      <c r="D86" s="287"/>
      <c r="E86" s="283"/>
      <c r="F86" s="89">
        <f t="shared" si="0"/>
        <v>0</v>
      </c>
      <c r="G86" s="125" t="s">
        <v>353</v>
      </c>
      <c r="I86" s="125"/>
    </row>
    <row r="87" spans="1:9" s="112" customFormat="1" hidden="1" x14ac:dyDescent="0.3">
      <c r="A87" s="312"/>
      <c r="B87" s="283"/>
      <c r="C87" s="283"/>
      <c r="D87" s="287"/>
      <c r="E87" s="283"/>
      <c r="F87" s="89">
        <f t="shared" si="0"/>
        <v>0</v>
      </c>
      <c r="G87" s="125" t="s">
        <v>353</v>
      </c>
      <c r="I87" s="125"/>
    </row>
    <row r="88" spans="1:9" s="112" customFormat="1" hidden="1" x14ac:dyDescent="0.3">
      <c r="A88" s="312"/>
      <c r="B88" s="283"/>
      <c r="C88" s="283"/>
      <c r="D88" s="287"/>
      <c r="E88" s="283"/>
      <c r="F88" s="89">
        <f t="shared" si="0"/>
        <v>0</v>
      </c>
      <c r="G88" s="125" t="s">
        <v>353</v>
      </c>
      <c r="I88" s="125"/>
    </row>
    <row r="89" spans="1:9" s="112" customFormat="1" hidden="1" x14ac:dyDescent="0.3">
      <c r="A89" s="312"/>
      <c r="B89" s="283"/>
      <c r="C89" s="283"/>
      <c r="D89" s="287"/>
      <c r="E89" s="283"/>
      <c r="F89" s="89">
        <f t="shared" si="0"/>
        <v>0</v>
      </c>
      <c r="G89" s="125" t="s">
        <v>353</v>
      </c>
      <c r="I89" s="125"/>
    </row>
    <row r="90" spans="1:9" s="112" customFormat="1" hidden="1" x14ac:dyDescent="0.3">
      <c r="A90" s="312"/>
      <c r="B90" s="283"/>
      <c r="C90" s="283"/>
      <c r="D90" s="287"/>
      <c r="E90" s="283"/>
      <c r="F90" s="89">
        <f t="shared" si="0"/>
        <v>0</v>
      </c>
      <c r="G90" s="125" t="s">
        <v>353</v>
      </c>
      <c r="I90" s="125"/>
    </row>
    <row r="91" spans="1:9" s="112" customFormat="1" hidden="1" x14ac:dyDescent="0.3">
      <c r="A91" s="312"/>
      <c r="B91" s="283"/>
      <c r="C91" s="283"/>
      <c r="D91" s="287"/>
      <c r="E91" s="283"/>
      <c r="F91" s="89">
        <f t="shared" si="0"/>
        <v>0</v>
      </c>
      <c r="G91" s="125" t="s">
        <v>353</v>
      </c>
      <c r="I91" s="125"/>
    </row>
    <row r="92" spans="1:9" s="112" customFormat="1" hidden="1" x14ac:dyDescent="0.3">
      <c r="A92" s="312"/>
      <c r="B92" s="283"/>
      <c r="C92" s="283"/>
      <c r="D92" s="287"/>
      <c r="E92" s="283"/>
      <c r="F92" s="89">
        <f t="shared" si="0"/>
        <v>0</v>
      </c>
      <c r="G92" s="125" t="s">
        <v>353</v>
      </c>
      <c r="I92" s="125"/>
    </row>
    <row r="93" spans="1:9" s="112" customFormat="1" hidden="1" x14ac:dyDescent="0.3">
      <c r="A93" s="312"/>
      <c r="B93" s="283"/>
      <c r="C93" s="283"/>
      <c r="D93" s="287"/>
      <c r="E93" s="283"/>
      <c r="F93" s="89">
        <f t="shared" si="0"/>
        <v>0</v>
      </c>
      <c r="G93" s="125" t="s">
        <v>353</v>
      </c>
      <c r="I93" s="125"/>
    </row>
    <row r="94" spans="1:9" s="112" customFormat="1" hidden="1" x14ac:dyDescent="0.3">
      <c r="A94" s="312"/>
      <c r="B94" s="283"/>
      <c r="C94" s="283"/>
      <c r="D94" s="287"/>
      <c r="E94" s="283"/>
      <c r="F94" s="89">
        <f t="shared" si="0"/>
        <v>0</v>
      </c>
      <c r="G94" s="125" t="s">
        <v>353</v>
      </c>
      <c r="I94" s="125"/>
    </row>
    <row r="95" spans="1:9" s="112" customFormat="1" hidden="1" x14ac:dyDescent="0.3">
      <c r="A95" s="312"/>
      <c r="B95" s="283"/>
      <c r="C95" s="283"/>
      <c r="D95" s="287"/>
      <c r="E95" s="283"/>
      <c r="F95" s="89">
        <f t="shared" si="0"/>
        <v>0</v>
      </c>
      <c r="G95" s="125" t="s">
        <v>353</v>
      </c>
      <c r="I95" s="125"/>
    </row>
    <row r="96" spans="1:9" s="112" customFormat="1" hidden="1" x14ac:dyDescent="0.3">
      <c r="A96" s="312"/>
      <c r="B96" s="283"/>
      <c r="C96" s="283"/>
      <c r="D96" s="287"/>
      <c r="E96" s="283"/>
      <c r="F96" s="89">
        <f t="shared" si="0"/>
        <v>0</v>
      </c>
      <c r="G96" s="125" t="s">
        <v>353</v>
      </c>
      <c r="I96" s="125"/>
    </row>
    <row r="97" spans="1:9" s="112" customFormat="1" hidden="1" x14ac:dyDescent="0.3">
      <c r="A97" s="312"/>
      <c r="B97" s="283"/>
      <c r="C97" s="283"/>
      <c r="D97" s="287"/>
      <c r="E97" s="283"/>
      <c r="F97" s="89">
        <f t="shared" si="0"/>
        <v>0</v>
      </c>
      <c r="G97" s="125" t="s">
        <v>353</v>
      </c>
      <c r="I97" s="125"/>
    </row>
    <row r="98" spans="1:9" s="112" customFormat="1" hidden="1" x14ac:dyDescent="0.3">
      <c r="A98" s="312"/>
      <c r="B98" s="283"/>
      <c r="C98" s="283"/>
      <c r="D98" s="287"/>
      <c r="E98" s="283"/>
      <c r="F98" s="89">
        <f t="shared" si="0"/>
        <v>0</v>
      </c>
      <c r="G98" s="125" t="s">
        <v>353</v>
      </c>
      <c r="I98" s="125"/>
    </row>
    <row r="99" spans="1:9" s="112" customFormat="1" hidden="1" x14ac:dyDescent="0.3">
      <c r="A99" s="312"/>
      <c r="B99" s="283"/>
      <c r="C99" s="283"/>
      <c r="D99" s="287"/>
      <c r="E99" s="283"/>
      <c r="F99" s="89">
        <f t="shared" si="0"/>
        <v>0</v>
      </c>
      <c r="G99" s="125" t="s">
        <v>353</v>
      </c>
      <c r="I99" s="125"/>
    </row>
    <row r="100" spans="1:9" s="112" customFormat="1" hidden="1" x14ac:dyDescent="0.3">
      <c r="A100" s="312"/>
      <c r="B100" s="283"/>
      <c r="C100" s="283"/>
      <c r="D100" s="287"/>
      <c r="E100" s="283"/>
      <c r="F100" s="89">
        <f t="shared" si="0"/>
        <v>0</v>
      </c>
      <c r="G100" s="125" t="s">
        <v>353</v>
      </c>
      <c r="I100" s="125"/>
    </row>
    <row r="101" spans="1:9" s="112" customFormat="1" hidden="1" x14ac:dyDescent="0.3">
      <c r="A101" s="312"/>
      <c r="B101" s="283"/>
      <c r="C101" s="283"/>
      <c r="D101" s="287"/>
      <c r="E101" s="283"/>
      <c r="F101" s="89">
        <f t="shared" si="0"/>
        <v>0</v>
      </c>
      <c r="G101" s="125" t="s">
        <v>353</v>
      </c>
      <c r="I101" s="125"/>
    </row>
    <row r="102" spans="1:9" s="112" customFormat="1" hidden="1" x14ac:dyDescent="0.3">
      <c r="A102" s="312"/>
      <c r="B102" s="283"/>
      <c r="C102" s="283"/>
      <c r="D102" s="287"/>
      <c r="E102" s="283"/>
      <c r="F102" s="89">
        <f t="shared" si="0"/>
        <v>0</v>
      </c>
      <c r="G102" s="125" t="s">
        <v>353</v>
      </c>
      <c r="I102" s="125"/>
    </row>
    <row r="103" spans="1:9" s="112" customFormat="1" hidden="1" x14ac:dyDescent="0.3">
      <c r="A103" s="312"/>
      <c r="B103" s="283"/>
      <c r="C103" s="283"/>
      <c r="D103" s="287"/>
      <c r="E103" s="283"/>
      <c r="F103" s="89">
        <f t="shared" si="0"/>
        <v>0</v>
      </c>
      <c r="G103" s="125" t="s">
        <v>353</v>
      </c>
      <c r="I103" s="125"/>
    </row>
    <row r="104" spans="1:9" s="112" customFormat="1" hidden="1" x14ac:dyDescent="0.3">
      <c r="A104" s="312"/>
      <c r="B104" s="283"/>
      <c r="C104" s="283"/>
      <c r="D104" s="287"/>
      <c r="E104" s="283"/>
      <c r="F104" s="89">
        <f t="shared" si="0"/>
        <v>0</v>
      </c>
      <c r="G104" s="125" t="s">
        <v>353</v>
      </c>
      <c r="I104" s="125"/>
    </row>
    <row r="105" spans="1:9" s="112" customFormat="1" hidden="1" x14ac:dyDescent="0.3">
      <c r="A105" s="312"/>
      <c r="B105" s="283"/>
      <c r="C105" s="283"/>
      <c r="D105" s="287"/>
      <c r="E105" s="283"/>
      <c r="F105" s="89">
        <f t="shared" si="0"/>
        <v>0</v>
      </c>
      <c r="G105" s="125" t="s">
        <v>353</v>
      </c>
      <c r="I105" s="125"/>
    </row>
    <row r="106" spans="1:9" s="112" customFormat="1" hidden="1" x14ac:dyDescent="0.3">
      <c r="A106" s="312"/>
      <c r="B106" s="283"/>
      <c r="C106" s="283"/>
      <c r="D106" s="287"/>
      <c r="E106" s="283"/>
      <c r="F106" s="89">
        <f t="shared" si="0"/>
        <v>0</v>
      </c>
      <c r="G106" s="125" t="s">
        <v>353</v>
      </c>
      <c r="I106" s="125"/>
    </row>
    <row r="107" spans="1:9" s="112" customFormat="1" hidden="1" x14ac:dyDescent="0.3">
      <c r="A107" s="312"/>
      <c r="B107" s="283"/>
      <c r="C107" s="283"/>
      <c r="D107" s="287"/>
      <c r="E107" s="283"/>
      <c r="F107" s="89">
        <f t="shared" si="0"/>
        <v>0</v>
      </c>
      <c r="G107" s="125" t="s">
        <v>353</v>
      </c>
      <c r="I107" s="125"/>
    </row>
    <row r="108" spans="1:9" s="112" customFormat="1" hidden="1" x14ac:dyDescent="0.3">
      <c r="A108" s="312"/>
      <c r="B108" s="283"/>
      <c r="C108" s="283"/>
      <c r="D108" s="287"/>
      <c r="E108" s="283"/>
      <c r="F108" s="89">
        <f t="shared" si="0"/>
        <v>0</v>
      </c>
      <c r="G108" s="125" t="s">
        <v>353</v>
      </c>
      <c r="I108" s="125"/>
    </row>
    <row r="109" spans="1:9" s="112" customFormat="1" hidden="1" x14ac:dyDescent="0.3">
      <c r="A109" s="312"/>
      <c r="B109" s="283"/>
      <c r="C109" s="283"/>
      <c r="D109" s="287"/>
      <c r="E109" s="283"/>
      <c r="F109" s="89">
        <f t="shared" si="0"/>
        <v>0</v>
      </c>
      <c r="G109" s="125" t="s">
        <v>353</v>
      </c>
      <c r="I109" s="125"/>
    </row>
    <row r="110" spans="1:9" s="112" customFormat="1" hidden="1" x14ac:dyDescent="0.3">
      <c r="A110" s="312"/>
      <c r="B110" s="283"/>
      <c r="C110" s="283"/>
      <c r="D110" s="287"/>
      <c r="E110" s="283"/>
      <c r="F110" s="89">
        <f t="shared" si="0"/>
        <v>0</v>
      </c>
      <c r="G110" s="125" t="s">
        <v>353</v>
      </c>
      <c r="I110" s="125"/>
    </row>
    <row r="111" spans="1:9" s="112" customFormat="1" hidden="1" x14ac:dyDescent="0.3">
      <c r="A111" s="312"/>
      <c r="B111" s="283"/>
      <c r="C111" s="283"/>
      <c r="D111" s="287"/>
      <c r="E111" s="283"/>
      <c r="F111" s="89">
        <f t="shared" si="0"/>
        <v>0</v>
      </c>
      <c r="G111" s="125" t="s">
        <v>353</v>
      </c>
      <c r="I111" s="125"/>
    </row>
    <row r="112" spans="1:9" s="112" customFormat="1" hidden="1" x14ac:dyDescent="0.3">
      <c r="A112" s="312"/>
      <c r="B112" s="283"/>
      <c r="C112" s="283"/>
      <c r="D112" s="287"/>
      <c r="E112" s="283"/>
      <c r="F112" s="89">
        <f t="shared" si="0"/>
        <v>0</v>
      </c>
      <c r="G112" s="125" t="s">
        <v>353</v>
      </c>
      <c r="I112" s="125"/>
    </row>
    <row r="113" spans="1:9" s="112" customFormat="1" hidden="1" x14ac:dyDescent="0.3">
      <c r="A113" s="312"/>
      <c r="B113" s="283"/>
      <c r="C113" s="283"/>
      <c r="D113" s="287"/>
      <c r="E113" s="283"/>
      <c r="F113" s="89">
        <f t="shared" si="0"/>
        <v>0</v>
      </c>
      <c r="G113" s="125" t="s">
        <v>353</v>
      </c>
      <c r="I113" s="125"/>
    </row>
    <row r="114" spans="1:9" s="112" customFormat="1" hidden="1" x14ac:dyDescent="0.3">
      <c r="A114" s="312"/>
      <c r="B114" s="283"/>
      <c r="C114" s="283"/>
      <c r="D114" s="287"/>
      <c r="E114" s="283"/>
      <c r="F114" s="89">
        <f t="shared" si="0"/>
        <v>0</v>
      </c>
      <c r="G114" s="125" t="s">
        <v>353</v>
      </c>
      <c r="I114" s="125"/>
    </row>
    <row r="115" spans="1:9" s="112" customFormat="1" hidden="1" x14ac:dyDescent="0.3">
      <c r="A115" s="312"/>
      <c r="B115" s="283"/>
      <c r="C115" s="283"/>
      <c r="D115" s="287"/>
      <c r="E115" s="283"/>
      <c r="F115" s="89">
        <f t="shared" si="0"/>
        <v>0</v>
      </c>
      <c r="G115" s="125" t="s">
        <v>353</v>
      </c>
      <c r="I115" s="125"/>
    </row>
    <row r="116" spans="1:9" s="112" customFormat="1" hidden="1" x14ac:dyDescent="0.3">
      <c r="A116" s="312"/>
      <c r="B116" s="283"/>
      <c r="C116" s="283"/>
      <c r="D116" s="287"/>
      <c r="E116" s="283"/>
      <c r="F116" s="89">
        <f t="shared" si="0"/>
        <v>0</v>
      </c>
      <c r="G116" s="125" t="s">
        <v>353</v>
      </c>
      <c r="I116" s="125"/>
    </row>
    <row r="117" spans="1:9" s="112" customFormat="1" hidden="1" x14ac:dyDescent="0.3">
      <c r="A117" s="312"/>
      <c r="B117" s="283"/>
      <c r="C117" s="283"/>
      <c r="D117" s="287"/>
      <c r="E117" s="283"/>
      <c r="F117" s="89">
        <f t="shared" si="0"/>
        <v>0</v>
      </c>
      <c r="G117" s="125" t="s">
        <v>353</v>
      </c>
      <c r="I117" s="125"/>
    </row>
    <row r="118" spans="1:9" s="112" customFormat="1" hidden="1" x14ac:dyDescent="0.3">
      <c r="A118" s="312"/>
      <c r="B118" s="283"/>
      <c r="C118" s="283"/>
      <c r="D118" s="287"/>
      <c r="E118" s="283"/>
      <c r="F118" s="89">
        <f t="shared" si="0"/>
        <v>0</v>
      </c>
      <c r="G118" s="125" t="s">
        <v>353</v>
      </c>
      <c r="I118" s="125"/>
    </row>
    <row r="119" spans="1:9" s="112" customFormat="1" hidden="1" x14ac:dyDescent="0.3">
      <c r="A119" s="312"/>
      <c r="B119" s="283"/>
      <c r="C119" s="283"/>
      <c r="D119" s="287"/>
      <c r="E119" s="283"/>
      <c r="F119" s="89">
        <f t="shared" si="0"/>
        <v>0</v>
      </c>
      <c r="G119" s="125" t="s">
        <v>353</v>
      </c>
      <c r="I119" s="125"/>
    </row>
    <row r="120" spans="1:9" s="112" customFormat="1" hidden="1" x14ac:dyDescent="0.3">
      <c r="A120" s="312"/>
      <c r="B120" s="283"/>
      <c r="C120" s="283"/>
      <c r="D120" s="287"/>
      <c r="E120" s="283"/>
      <c r="F120" s="89">
        <f t="shared" si="0"/>
        <v>0</v>
      </c>
      <c r="G120" s="125" t="s">
        <v>353</v>
      </c>
      <c r="I120" s="125"/>
    </row>
    <row r="121" spans="1:9" s="112" customFormat="1" hidden="1" x14ac:dyDescent="0.3">
      <c r="A121" s="312"/>
      <c r="B121" s="283"/>
      <c r="C121" s="283"/>
      <c r="D121" s="287"/>
      <c r="E121" s="283"/>
      <c r="F121" s="89">
        <f t="shared" si="0"/>
        <v>0</v>
      </c>
      <c r="G121" s="125" t="s">
        <v>353</v>
      </c>
      <c r="I121" s="125"/>
    </row>
    <row r="122" spans="1:9" s="112" customFormat="1" hidden="1" x14ac:dyDescent="0.3">
      <c r="A122" s="312"/>
      <c r="B122" s="283"/>
      <c r="C122" s="283"/>
      <c r="D122" s="287"/>
      <c r="E122" s="283"/>
      <c r="F122" s="89">
        <f t="shared" si="0"/>
        <v>0</v>
      </c>
      <c r="G122" s="125" t="s">
        <v>353</v>
      </c>
      <c r="I122" s="125"/>
    </row>
    <row r="123" spans="1:9" s="112" customFormat="1" hidden="1" x14ac:dyDescent="0.3">
      <c r="A123" s="312"/>
      <c r="B123" s="283"/>
      <c r="C123" s="283"/>
      <c r="D123" s="287"/>
      <c r="E123" s="283"/>
      <c r="F123" s="89">
        <f t="shared" si="0"/>
        <v>0</v>
      </c>
      <c r="G123" s="125" t="s">
        <v>353</v>
      </c>
      <c r="I123" s="125"/>
    </row>
    <row r="124" spans="1:9" s="112" customFormat="1" hidden="1" x14ac:dyDescent="0.3">
      <c r="A124" s="312"/>
      <c r="B124" s="283"/>
      <c r="C124" s="283"/>
      <c r="D124" s="287"/>
      <c r="E124" s="283"/>
      <c r="F124" s="89">
        <f t="shared" si="0"/>
        <v>0</v>
      </c>
      <c r="G124" s="125" t="s">
        <v>353</v>
      </c>
      <c r="I124" s="125"/>
    </row>
    <row r="125" spans="1:9" s="112" customFormat="1" hidden="1" x14ac:dyDescent="0.3">
      <c r="A125" s="312"/>
      <c r="B125" s="283"/>
      <c r="C125" s="283"/>
      <c r="D125" s="287"/>
      <c r="E125" s="283"/>
      <c r="F125" s="89">
        <f t="shared" si="0"/>
        <v>0</v>
      </c>
      <c r="G125" s="125" t="s">
        <v>353</v>
      </c>
      <c r="I125" s="125"/>
    </row>
    <row r="126" spans="1:9" s="112" customFormat="1" hidden="1" x14ac:dyDescent="0.3">
      <c r="A126" s="312"/>
      <c r="B126" s="283"/>
      <c r="C126" s="283"/>
      <c r="D126" s="287"/>
      <c r="E126" s="283"/>
      <c r="F126" s="89">
        <f t="shared" si="0"/>
        <v>0</v>
      </c>
      <c r="G126" s="125" t="s">
        <v>353</v>
      </c>
      <c r="I126" s="125"/>
    </row>
    <row r="127" spans="1:9" s="112" customFormat="1" hidden="1" x14ac:dyDescent="0.3">
      <c r="A127" s="312"/>
      <c r="B127" s="283"/>
      <c r="C127" s="283"/>
      <c r="D127" s="287"/>
      <c r="E127" s="283"/>
      <c r="F127" s="89">
        <f t="shared" si="0"/>
        <v>0</v>
      </c>
      <c r="G127" s="125" t="s">
        <v>353</v>
      </c>
      <c r="I127" s="125"/>
    </row>
    <row r="128" spans="1:9" s="112" customFormat="1" hidden="1" x14ac:dyDescent="0.3">
      <c r="A128" s="312"/>
      <c r="B128" s="283"/>
      <c r="C128" s="283"/>
      <c r="D128" s="287"/>
      <c r="E128" s="283"/>
      <c r="F128" s="89">
        <f t="shared" si="0"/>
        <v>0</v>
      </c>
      <c r="G128" s="125" t="s">
        <v>353</v>
      </c>
      <c r="I128" s="125"/>
    </row>
    <row r="129" spans="1:9" s="112" customFormat="1" hidden="1" x14ac:dyDescent="0.3">
      <c r="A129" s="312"/>
      <c r="B129" s="283"/>
      <c r="C129" s="283"/>
      <c r="D129" s="287"/>
      <c r="E129" s="283"/>
      <c r="F129" s="89">
        <f t="shared" si="0"/>
        <v>0</v>
      </c>
      <c r="G129" s="125" t="s">
        <v>353</v>
      </c>
      <c r="I129" s="125"/>
    </row>
    <row r="130" spans="1:9" s="112" customFormat="1" hidden="1" x14ac:dyDescent="0.3">
      <c r="A130" s="312"/>
      <c r="B130" s="283"/>
      <c r="C130" s="283"/>
      <c r="D130" s="287"/>
      <c r="E130" s="283"/>
      <c r="F130" s="89">
        <f t="shared" si="0"/>
        <v>0</v>
      </c>
      <c r="G130" s="125" t="s">
        <v>353</v>
      </c>
      <c r="I130" s="125"/>
    </row>
    <row r="131" spans="1:9" s="112" customFormat="1" hidden="1" x14ac:dyDescent="0.3">
      <c r="A131" s="312"/>
      <c r="B131" s="283"/>
      <c r="C131" s="283"/>
      <c r="D131" s="287"/>
      <c r="E131" s="283"/>
      <c r="F131" s="89">
        <f t="shared" si="0"/>
        <v>0</v>
      </c>
      <c r="G131" s="125" t="s">
        <v>353</v>
      </c>
      <c r="I131" s="125"/>
    </row>
    <row r="132" spans="1:9" s="112" customFormat="1" hidden="1" x14ac:dyDescent="0.3">
      <c r="A132" s="312"/>
      <c r="B132" s="283"/>
      <c r="C132" s="283"/>
      <c r="D132" s="287"/>
      <c r="E132" s="283"/>
      <c r="F132" s="89">
        <f t="shared" si="0"/>
        <v>0</v>
      </c>
      <c r="G132" s="125" t="s">
        <v>353</v>
      </c>
      <c r="I132" s="125"/>
    </row>
    <row r="133" spans="1:9" s="112" customFormat="1" hidden="1" x14ac:dyDescent="0.3">
      <c r="A133" s="312"/>
      <c r="B133" s="283"/>
      <c r="C133" s="283"/>
      <c r="D133" s="287"/>
      <c r="E133" s="283"/>
      <c r="F133" s="89">
        <f t="shared" si="0"/>
        <v>0</v>
      </c>
      <c r="G133" s="125" t="s">
        <v>353</v>
      </c>
      <c r="I133" s="125"/>
    </row>
    <row r="134" spans="1:9" s="112" customFormat="1" hidden="1" x14ac:dyDescent="0.3">
      <c r="A134" s="312"/>
      <c r="B134" s="283"/>
      <c r="C134" s="283"/>
      <c r="D134" s="287"/>
      <c r="E134" s="283"/>
      <c r="F134" s="89">
        <f t="shared" si="0"/>
        <v>0</v>
      </c>
      <c r="G134" s="125" t="s">
        <v>353</v>
      </c>
      <c r="I134" s="125"/>
    </row>
    <row r="135" spans="1:9" s="112" customFormat="1" x14ac:dyDescent="0.3">
      <c r="A135" s="312" t="s">
        <v>64</v>
      </c>
      <c r="B135" s="283">
        <v>3</v>
      </c>
      <c r="C135" s="283" t="s">
        <v>325</v>
      </c>
      <c r="D135" s="287">
        <f t="shared" ref="D135:D140" ca="1" si="2">RAND()*400000</f>
        <v>199742.87473149993</v>
      </c>
      <c r="E135" s="283">
        <v>7</v>
      </c>
      <c r="F135" s="315">
        <f ca="1">ROUND(+B135*D135*E135,2)</f>
        <v>4194600.37</v>
      </c>
      <c r="G135" s="125" t="s">
        <v>353</v>
      </c>
      <c r="I135" s="125"/>
    </row>
    <row r="136" spans="1:9" s="112" customFormat="1" x14ac:dyDescent="0.3">
      <c r="A136" s="311"/>
      <c r="B136" s="100"/>
      <c r="C136" s="100"/>
      <c r="D136" s="147"/>
      <c r="E136" s="220" t="s">
        <v>42</v>
      </c>
      <c r="F136" s="328">
        <f ca="1">ROUND(SUBTOTAL(109,F6:F135),2)</f>
        <v>24162821.379999999</v>
      </c>
      <c r="G136" s="125" t="s">
        <v>353</v>
      </c>
      <c r="I136" s="128" t="s">
        <v>357</v>
      </c>
    </row>
    <row r="137" spans="1:9" s="112" customFormat="1" x14ac:dyDescent="0.3">
      <c r="A137" s="311"/>
      <c r="B137" s="100"/>
      <c r="C137" s="100"/>
      <c r="D137" s="147"/>
      <c r="E137" s="100"/>
      <c r="F137" s="316"/>
      <c r="G137" s="125" t="s">
        <v>354</v>
      </c>
    </row>
    <row r="138" spans="1:9" s="112" customFormat="1" x14ac:dyDescent="0.3">
      <c r="A138" s="312" t="s">
        <v>332</v>
      </c>
      <c r="B138" s="283">
        <v>3</v>
      </c>
      <c r="C138" s="283" t="s">
        <v>325</v>
      </c>
      <c r="D138" s="287">
        <f t="shared" ca="1" si="2"/>
        <v>144072.93042038701</v>
      </c>
      <c r="E138" s="283">
        <v>7</v>
      </c>
      <c r="F138" s="89">
        <f ca="1">ROUND(+B138*D138*E138,2)</f>
        <v>3025531.54</v>
      </c>
      <c r="G138" s="125" t="s">
        <v>354</v>
      </c>
    </row>
    <row r="139" spans="1:9" s="112" customFormat="1" x14ac:dyDescent="0.3">
      <c r="A139" s="312" t="s">
        <v>362</v>
      </c>
      <c r="B139" s="283">
        <v>3</v>
      </c>
      <c r="C139" s="283" t="s">
        <v>325</v>
      </c>
      <c r="D139" s="287">
        <f t="shared" ca="1" si="2"/>
        <v>141207.06565811939</v>
      </c>
      <c r="E139" s="283">
        <v>7</v>
      </c>
      <c r="F139" s="89">
        <f t="shared" ref="F139:F266" ca="1" si="3">ROUND(+B139*D139*E139,2)</f>
        <v>2965348.38</v>
      </c>
      <c r="G139" s="125" t="s">
        <v>354</v>
      </c>
      <c r="I139" s="125"/>
    </row>
    <row r="140" spans="1:9" s="112" customFormat="1" x14ac:dyDescent="0.3">
      <c r="A140" s="312" t="s">
        <v>363</v>
      </c>
      <c r="B140" s="283">
        <v>3</v>
      </c>
      <c r="C140" s="283" t="s">
        <v>325</v>
      </c>
      <c r="D140" s="287">
        <f t="shared" ca="1" si="2"/>
        <v>208354.97118927035</v>
      </c>
      <c r="E140" s="283">
        <v>7</v>
      </c>
      <c r="F140" s="89">
        <f t="shared" ca="1" si="3"/>
        <v>4375454.3899999997</v>
      </c>
      <c r="G140" s="125" t="s">
        <v>354</v>
      </c>
      <c r="I140" s="125"/>
    </row>
    <row r="141" spans="1:9" s="112" customFormat="1" hidden="1" x14ac:dyDescent="0.3">
      <c r="A141" s="312"/>
      <c r="B141" s="283"/>
      <c r="C141" s="283"/>
      <c r="D141" s="287"/>
      <c r="E141" s="283"/>
      <c r="F141" s="89">
        <f t="shared" si="3"/>
        <v>0</v>
      </c>
      <c r="G141" s="125" t="s">
        <v>354</v>
      </c>
      <c r="I141" s="125"/>
    </row>
    <row r="142" spans="1:9" s="112" customFormat="1" hidden="1" x14ac:dyDescent="0.3">
      <c r="A142" s="312"/>
      <c r="B142" s="283"/>
      <c r="C142" s="283"/>
      <c r="D142" s="287"/>
      <c r="E142" s="283"/>
      <c r="F142" s="89">
        <f t="shared" si="3"/>
        <v>0</v>
      </c>
      <c r="G142" s="125" t="s">
        <v>354</v>
      </c>
      <c r="I142" s="125"/>
    </row>
    <row r="143" spans="1:9" s="112" customFormat="1" hidden="1" x14ac:dyDescent="0.3">
      <c r="A143" s="312"/>
      <c r="B143" s="283"/>
      <c r="C143" s="283"/>
      <c r="D143" s="287"/>
      <c r="E143" s="283"/>
      <c r="F143" s="89">
        <f t="shared" si="3"/>
        <v>0</v>
      </c>
      <c r="G143" s="125" t="s">
        <v>354</v>
      </c>
      <c r="I143" s="125"/>
    </row>
    <row r="144" spans="1:9" s="112" customFormat="1" hidden="1" x14ac:dyDescent="0.3">
      <c r="A144" s="312"/>
      <c r="B144" s="283"/>
      <c r="C144" s="283"/>
      <c r="D144" s="287"/>
      <c r="E144" s="283"/>
      <c r="F144" s="89">
        <f t="shared" si="3"/>
        <v>0</v>
      </c>
      <c r="G144" s="125" t="s">
        <v>354</v>
      </c>
      <c r="I144" s="125"/>
    </row>
    <row r="145" spans="1:9" s="112" customFormat="1" hidden="1" x14ac:dyDescent="0.3">
      <c r="A145" s="312"/>
      <c r="B145" s="283"/>
      <c r="C145" s="283"/>
      <c r="D145" s="287"/>
      <c r="E145" s="283"/>
      <c r="F145" s="89">
        <f t="shared" si="3"/>
        <v>0</v>
      </c>
      <c r="G145" s="125" t="s">
        <v>354</v>
      </c>
      <c r="I145" s="125"/>
    </row>
    <row r="146" spans="1:9" s="112" customFormat="1" hidden="1" x14ac:dyDescent="0.3">
      <c r="A146" s="312"/>
      <c r="B146" s="283"/>
      <c r="C146" s="283"/>
      <c r="D146" s="287"/>
      <c r="E146" s="283"/>
      <c r="F146" s="89">
        <f t="shared" si="3"/>
        <v>0</v>
      </c>
      <c r="G146" s="125" t="s">
        <v>354</v>
      </c>
      <c r="I146" s="125"/>
    </row>
    <row r="147" spans="1:9" s="112" customFormat="1" hidden="1" x14ac:dyDescent="0.3">
      <c r="A147" s="312"/>
      <c r="B147" s="283"/>
      <c r="C147" s="283"/>
      <c r="D147" s="287"/>
      <c r="E147" s="283"/>
      <c r="F147" s="89">
        <f t="shared" si="3"/>
        <v>0</v>
      </c>
      <c r="G147" s="125" t="s">
        <v>354</v>
      </c>
      <c r="I147" s="125"/>
    </row>
    <row r="148" spans="1:9" s="112" customFormat="1" hidden="1" x14ac:dyDescent="0.3">
      <c r="A148" s="312"/>
      <c r="B148" s="283"/>
      <c r="C148" s="283"/>
      <c r="D148" s="287"/>
      <c r="E148" s="283"/>
      <c r="F148" s="89">
        <f t="shared" si="3"/>
        <v>0</v>
      </c>
      <c r="G148" s="125" t="s">
        <v>354</v>
      </c>
      <c r="I148" s="125"/>
    </row>
    <row r="149" spans="1:9" s="112" customFormat="1" hidden="1" x14ac:dyDescent="0.3">
      <c r="A149" s="312"/>
      <c r="B149" s="283"/>
      <c r="C149" s="283"/>
      <c r="D149" s="287"/>
      <c r="E149" s="283"/>
      <c r="F149" s="89">
        <f t="shared" si="3"/>
        <v>0</v>
      </c>
      <c r="G149" s="125" t="s">
        <v>354</v>
      </c>
      <c r="I149" s="125"/>
    </row>
    <row r="150" spans="1:9" s="112" customFormat="1" hidden="1" x14ac:dyDescent="0.3">
      <c r="A150" s="312"/>
      <c r="B150" s="283"/>
      <c r="C150" s="283"/>
      <c r="D150" s="287"/>
      <c r="E150" s="283"/>
      <c r="F150" s="89">
        <f t="shared" si="3"/>
        <v>0</v>
      </c>
      <c r="G150" s="125" t="s">
        <v>354</v>
      </c>
      <c r="I150" s="125"/>
    </row>
    <row r="151" spans="1:9" s="112" customFormat="1" hidden="1" x14ac:dyDescent="0.3">
      <c r="A151" s="312"/>
      <c r="B151" s="283"/>
      <c r="C151" s="283"/>
      <c r="D151" s="287"/>
      <c r="E151" s="283"/>
      <c r="F151" s="89">
        <f t="shared" si="3"/>
        <v>0</v>
      </c>
      <c r="G151" s="125" t="s">
        <v>354</v>
      </c>
      <c r="I151" s="125"/>
    </row>
    <row r="152" spans="1:9" s="112" customFormat="1" hidden="1" x14ac:dyDescent="0.3">
      <c r="A152" s="312"/>
      <c r="B152" s="283"/>
      <c r="C152" s="283"/>
      <c r="D152" s="287"/>
      <c r="E152" s="283"/>
      <c r="F152" s="89">
        <f t="shared" si="3"/>
        <v>0</v>
      </c>
      <c r="G152" s="125" t="s">
        <v>354</v>
      </c>
      <c r="I152" s="125"/>
    </row>
    <row r="153" spans="1:9" s="112" customFormat="1" hidden="1" x14ac:dyDescent="0.3">
      <c r="A153" s="312"/>
      <c r="B153" s="283"/>
      <c r="C153" s="283"/>
      <c r="D153" s="287"/>
      <c r="E153" s="283"/>
      <c r="F153" s="89">
        <f t="shared" si="3"/>
        <v>0</v>
      </c>
      <c r="G153" s="125" t="s">
        <v>354</v>
      </c>
      <c r="I153" s="125"/>
    </row>
    <row r="154" spans="1:9" s="112" customFormat="1" hidden="1" x14ac:dyDescent="0.3">
      <c r="A154" s="312"/>
      <c r="B154" s="283"/>
      <c r="C154" s="283"/>
      <c r="D154" s="287"/>
      <c r="E154" s="283"/>
      <c r="F154" s="89">
        <f t="shared" si="3"/>
        <v>0</v>
      </c>
      <c r="G154" s="125" t="s">
        <v>354</v>
      </c>
      <c r="I154" s="125"/>
    </row>
    <row r="155" spans="1:9" s="112" customFormat="1" hidden="1" x14ac:dyDescent="0.3">
      <c r="A155" s="312"/>
      <c r="B155" s="283"/>
      <c r="C155" s="283"/>
      <c r="D155" s="287"/>
      <c r="E155" s="283"/>
      <c r="F155" s="89">
        <f t="shared" si="3"/>
        <v>0</v>
      </c>
      <c r="G155" s="125" t="s">
        <v>354</v>
      </c>
      <c r="I155" s="125"/>
    </row>
    <row r="156" spans="1:9" s="112" customFormat="1" hidden="1" x14ac:dyDescent="0.3">
      <c r="A156" s="312"/>
      <c r="B156" s="283"/>
      <c r="C156" s="283"/>
      <c r="D156" s="287"/>
      <c r="E156" s="283"/>
      <c r="F156" s="89">
        <f t="shared" si="3"/>
        <v>0</v>
      </c>
      <c r="G156" s="125" t="s">
        <v>354</v>
      </c>
      <c r="I156" s="125"/>
    </row>
    <row r="157" spans="1:9" s="112" customFormat="1" hidden="1" x14ac:dyDescent="0.3">
      <c r="A157" s="312"/>
      <c r="B157" s="283"/>
      <c r="C157" s="283"/>
      <c r="D157" s="287"/>
      <c r="E157" s="283"/>
      <c r="F157" s="89">
        <f t="shared" si="3"/>
        <v>0</v>
      </c>
      <c r="G157" s="125" t="s">
        <v>354</v>
      </c>
      <c r="I157" s="125"/>
    </row>
    <row r="158" spans="1:9" s="112" customFormat="1" hidden="1" x14ac:dyDescent="0.3">
      <c r="A158" s="312"/>
      <c r="B158" s="283"/>
      <c r="C158" s="283"/>
      <c r="D158" s="287"/>
      <c r="E158" s="283"/>
      <c r="F158" s="89">
        <f t="shared" si="3"/>
        <v>0</v>
      </c>
      <c r="G158" s="125" t="s">
        <v>354</v>
      </c>
      <c r="I158" s="125"/>
    </row>
    <row r="159" spans="1:9" s="112" customFormat="1" hidden="1" x14ac:dyDescent="0.3">
      <c r="A159" s="312"/>
      <c r="B159" s="283"/>
      <c r="C159" s="283"/>
      <c r="D159" s="287"/>
      <c r="E159" s="283"/>
      <c r="F159" s="89">
        <f t="shared" si="3"/>
        <v>0</v>
      </c>
      <c r="G159" s="125" t="s">
        <v>354</v>
      </c>
      <c r="I159" s="125"/>
    </row>
    <row r="160" spans="1:9" s="112" customFormat="1" hidden="1" x14ac:dyDescent="0.3">
      <c r="A160" s="312"/>
      <c r="B160" s="283"/>
      <c r="C160" s="283"/>
      <c r="D160" s="287"/>
      <c r="E160" s="283"/>
      <c r="F160" s="89">
        <f t="shared" si="3"/>
        <v>0</v>
      </c>
      <c r="G160" s="125" t="s">
        <v>354</v>
      </c>
      <c r="I160" s="125"/>
    </row>
    <row r="161" spans="1:9" s="112" customFormat="1" hidden="1" x14ac:dyDescent="0.3">
      <c r="A161" s="312"/>
      <c r="B161" s="283"/>
      <c r="C161" s="283"/>
      <c r="D161" s="287"/>
      <c r="E161" s="283"/>
      <c r="F161" s="89">
        <f t="shared" si="3"/>
        <v>0</v>
      </c>
      <c r="G161" s="125" t="s">
        <v>354</v>
      </c>
      <c r="I161" s="125"/>
    </row>
    <row r="162" spans="1:9" s="112" customFormat="1" hidden="1" x14ac:dyDescent="0.3">
      <c r="A162" s="312"/>
      <c r="B162" s="283"/>
      <c r="C162" s="283"/>
      <c r="D162" s="287"/>
      <c r="E162" s="283"/>
      <c r="F162" s="89">
        <f t="shared" si="3"/>
        <v>0</v>
      </c>
      <c r="G162" s="125" t="s">
        <v>354</v>
      </c>
      <c r="I162" s="125"/>
    </row>
    <row r="163" spans="1:9" s="112" customFormat="1" hidden="1" x14ac:dyDescent="0.3">
      <c r="A163" s="312"/>
      <c r="B163" s="283"/>
      <c r="C163" s="283"/>
      <c r="D163" s="287"/>
      <c r="E163" s="283"/>
      <c r="F163" s="89">
        <f t="shared" si="3"/>
        <v>0</v>
      </c>
      <c r="G163" s="125" t="s">
        <v>354</v>
      </c>
      <c r="I163" s="125"/>
    </row>
    <row r="164" spans="1:9" s="112" customFormat="1" hidden="1" x14ac:dyDescent="0.3">
      <c r="A164" s="312"/>
      <c r="B164" s="283"/>
      <c r="C164" s="283"/>
      <c r="D164" s="287"/>
      <c r="E164" s="283"/>
      <c r="F164" s="89">
        <f t="shared" si="3"/>
        <v>0</v>
      </c>
      <c r="G164" s="125" t="s">
        <v>354</v>
      </c>
      <c r="I164" s="125"/>
    </row>
    <row r="165" spans="1:9" s="112" customFormat="1" hidden="1" x14ac:dyDescent="0.3">
      <c r="A165" s="312"/>
      <c r="B165" s="283"/>
      <c r="C165" s="283"/>
      <c r="D165" s="287"/>
      <c r="E165" s="283"/>
      <c r="F165" s="89">
        <f t="shared" si="3"/>
        <v>0</v>
      </c>
      <c r="G165" s="125" t="s">
        <v>354</v>
      </c>
      <c r="I165" s="125"/>
    </row>
    <row r="166" spans="1:9" s="112" customFormat="1" hidden="1" x14ac:dyDescent="0.3">
      <c r="A166" s="312"/>
      <c r="B166" s="283"/>
      <c r="C166" s="283"/>
      <c r="D166" s="287"/>
      <c r="E166" s="283"/>
      <c r="F166" s="89">
        <f t="shared" si="3"/>
        <v>0</v>
      </c>
      <c r="G166" s="125" t="s">
        <v>354</v>
      </c>
      <c r="I166" s="125"/>
    </row>
    <row r="167" spans="1:9" s="112" customFormat="1" hidden="1" x14ac:dyDescent="0.3">
      <c r="A167" s="312"/>
      <c r="B167" s="283"/>
      <c r="C167" s="283"/>
      <c r="D167" s="287"/>
      <c r="E167" s="283"/>
      <c r="F167" s="89">
        <f t="shared" si="3"/>
        <v>0</v>
      </c>
      <c r="G167" s="125" t="s">
        <v>354</v>
      </c>
      <c r="I167" s="125"/>
    </row>
    <row r="168" spans="1:9" s="112" customFormat="1" hidden="1" x14ac:dyDescent="0.3">
      <c r="A168" s="312"/>
      <c r="B168" s="283"/>
      <c r="C168" s="283"/>
      <c r="D168" s="287"/>
      <c r="E168" s="283"/>
      <c r="F168" s="89">
        <f t="shared" si="3"/>
        <v>0</v>
      </c>
      <c r="G168" s="125" t="s">
        <v>354</v>
      </c>
      <c r="I168" s="125"/>
    </row>
    <row r="169" spans="1:9" s="112" customFormat="1" hidden="1" x14ac:dyDescent="0.3">
      <c r="A169" s="312"/>
      <c r="B169" s="283"/>
      <c r="C169" s="283"/>
      <c r="D169" s="287"/>
      <c r="E169" s="283"/>
      <c r="F169" s="89">
        <f t="shared" si="3"/>
        <v>0</v>
      </c>
      <c r="G169" s="125" t="s">
        <v>354</v>
      </c>
      <c r="I169" s="125"/>
    </row>
    <row r="170" spans="1:9" s="112" customFormat="1" hidden="1" x14ac:dyDescent="0.3">
      <c r="A170" s="312"/>
      <c r="B170" s="283"/>
      <c r="C170" s="283"/>
      <c r="D170" s="287"/>
      <c r="E170" s="283"/>
      <c r="F170" s="89">
        <f t="shared" si="3"/>
        <v>0</v>
      </c>
      <c r="G170" s="125" t="s">
        <v>354</v>
      </c>
      <c r="I170" s="125"/>
    </row>
    <row r="171" spans="1:9" s="112" customFormat="1" hidden="1" x14ac:dyDescent="0.3">
      <c r="A171" s="312"/>
      <c r="B171" s="283"/>
      <c r="C171" s="283"/>
      <c r="D171" s="287"/>
      <c r="E171" s="283"/>
      <c r="F171" s="89">
        <f t="shared" si="3"/>
        <v>0</v>
      </c>
      <c r="G171" s="125" t="s">
        <v>354</v>
      </c>
      <c r="I171" s="125"/>
    </row>
    <row r="172" spans="1:9" s="112" customFormat="1" hidden="1" x14ac:dyDescent="0.3">
      <c r="A172" s="312"/>
      <c r="B172" s="283"/>
      <c r="C172" s="283"/>
      <c r="D172" s="287"/>
      <c r="E172" s="283"/>
      <c r="F172" s="89">
        <f t="shared" si="3"/>
        <v>0</v>
      </c>
      <c r="G172" s="125" t="s">
        <v>354</v>
      </c>
      <c r="I172" s="125"/>
    </row>
    <row r="173" spans="1:9" s="112" customFormat="1" hidden="1" x14ac:dyDescent="0.3">
      <c r="A173" s="312"/>
      <c r="B173" s="283"/>
      <c r="C173" s="283"/>
      <c r="D173" s="287"/>
      <c r="E173" s="283"/>
      <c r="F173" s="89">
        <f t="shared" si="3"/>
        <v>0</v>
      </c>
      <c r="G173" s="125" t="s">
        <v>354</v>
      </c>
      <c r="I173" s="125"/>
    </row>
    <row r="174" spans="1:9" s="112" customFormat="1" hidden="1" x14ac:dyDescent="0.3">
      <c r="A174" s="312"/>
      <c r="B174" s="283"/>
      <c r="C174" s="283"/>
      <c r="D174" s="287"/>
      <c r="E174" s="283"/>
      <c r="F174" s="89">
        <f t="shared" si="3"/>
        <v>0</v>
      </c>
      <c r="G174" s="125" t="s">
        <v>354</v>
      </c>
      <c r="I174" s="125"/>
    </row>
    <row r="175" spans="1:9" s="112" customFormat="1" hidden="1" x14ac:dyDescent="0.3">
      <c r="A175" s="312"/>
      <c r="B175" s="283"/>
      <c r="C175" s="283"/>
      <c r="D175" s="287"/>
      <c r="E175" s="283"/>
      <c r="F175" s="89">
        <f t="shared" si="3"/>
        <v>0</v>
      </c>
      <c r="G175" s="125" t="s">
        <v>354</v>
      </c>
      <c r="I175" s="125"/>
    </row>
    <row r="176" spans="1:9" s="112" customFormat="1" hidden="1" x14ac:dyDescent="0.3">
      <c r="A176" s="312"/>
      <c r="B176" s="283"/>
      <c r="C176" s="283"/>
      <c r="D176" s="287"/>
      <c r="E176" s="283"/>
      <c r="F176" s="89">
        <f t="shared" si="3"/>
        <v>0</v>
      </c>
      <c r="G176" s="125" t="s">
        <v>354</v>
      </c>
      <c r="I176" s="125"/>
    </row>
    <row r="177" spans="1:9" s="112" customFormat="1" hidden="1" x14ac:dyDescent="0.3">
      <c r="A177" s="312"/>
      <c r="B177" s="283"/>
      <c r="C177" s="283"/>
      <c r="D177" s="287"/>
      <c r="E177" s="283"/>
      <c r="F177" s="89">
        <f t="shared" si="3"/>
        <v>0</v>
      </c>
      <c r="G177" s="125" t="s">
        <v>354</v>
      </c>
      <c r="I177" s="125"/>
    </row>
    <row r="178" spans="1:9" s="112" customFormat="1" hidden="1" x14ac:dyDescent="0.3">
      <c r="A178" s="312"/>
      <c r="B178" s="283"/>
      <c r="C178" s="283"/>
      <c r="D178" s="287"/>
      <c r="E178" s="283"/>
      <c r="F178" s="89">
        <f t="shared" si="3"/>
        <v>0</v>
      </c>
      <c r="G178" s="125" t="s">
        <v>354</v>
      </c>
      <c r="I178" s="125"/>
    </row>
    <row r="179" spans="1:9" s="112" customFormat="1" hidden="1" x14ac:dyDescent="0.3">
      <c r="A179" s="312"/>
      <c r="B179" s="283"/>
      <c r="C179" s="283"/>
      <c r="D179" s="287"/>
      <c r="E179" s="283"/>
      <c r="F179" s="89">
        <f t="shared" si="3"/>
        <v>0</v>
      </c>
      <c r="G179" s="125" t="s">
        <v>354</v>
      </c>
      <c r="I179" s="125"/>
    </row>
    <row r="180" spans="1:9" s="112" customFormat="1" hidden="1" x14ac:dyDescent="0.3">
      <c r="A180" s="312"/>
      <c r="B180" s="283"/>
      <c r="C180" s="283"/>
      <c r="D180" s="287"/>
      <c r="E180" s="283"/>
      <c r="F180" s="89">
        <f t="shared" si="3"/>
        <v>0</v>
      </c>
      <c r="G180" s="125" t="s">
        <v>354</v>
      </c>
      <c r="I180" s="125"/>
    </row>
    <row r="181" spans="1:9" s="112" customFormat="1" hidden="1" x14ac:dyDescent="0.3">
      <c r="A181" s="312"/>
      <c r="B181" s="283"/>
      <c r="C181" s="283"/>
      <c r="D181" s="287"/>
      <c r="E181" s="283"/>
      <c r="F181" s="89">
        <f t="shared" si="3"/>
        <v>0</v>
      </c>
      <c r="G181" s="125" t="s">
        <v>354</v>
      </c>
      <c r="I181" s="125"/>
    </row>
    <row r="182" spans="1:9" s="112" customFormat="1" hidden="1" x14ac:dyDescent="0.3">
      <c r="A182" s="312"/>
      <c r="B182" s="283"/>
      <c r="C182" s="283"/>
      <c r="D182" s="287"/>
      <c r="E182" s="283"/>
      <c r="F182" s="89">
        <f t="shared" si="3"/>
        <v>0</v>
      </c>
      <c r="G182" s="125" t="s">
        <v>354</v>
      </c>
      <c r="I182" s="125"/>
    </row>
    <row r="183" spans="1:9" s="112" customFormat="1" hidden="1" x14ac:dyDescent="0.3">
      <c r="A183" s="312"/>
      <c r="B183" s="283"/>
      <c r="C183" s="283"/>
      <c r="D183" s="287"/>
      <c r="E183" s="283"/>
      <c r="F183" s="89">
        <f t="shared" si="3"/>
        <v>0</v>
      </c>
      <c r="G183" s="125" t="s">
        <v>354</v>
      </c>
      <c r="I183" s="125"/>
    </row>
    <row r="184" spans="1:9" s="112" customFormat="1" hidden="1" x14ac:dyDescent="0.3">
      <c r="A184" s="312"/>
      <c r="B184" s="283"/>
      <c r="C184" s="283"/>
      <c r="D184" s="287"/>
      <c r="E184" s="283"/>
      <c r="F184" s="89">
        <f t="shared" si="3"/>
        <v>0</v>
      </c>
      <c r="G184" s="125" t="s">
        <v>354</v>
      </c>
      <c r="I184" s="125"/>
    </row>
    <row r="185" spans="1:9" s="112" customFormat="1" hidden="1" x14ac:dyDescent="0.3">
      <c r="A185" s="312"/>
      <c r="B185" s="283"/>
      <c r="C185" s="283"/>
      <c r="D185" s="287"/>
      <c r="E185" s="283"/>
      <c r="F185" s="89">
        <f t="shared" si="3"/>
        <v>0</v>
      </c>
      <c r="G185" s="125" t="s">
        <v>354</v>
      </c>
      <c r="I185" s="125"/>
    </row>
    <row r="186" spans="1:9" s="112" customFormat="1" hidden="1" x14ac:dyDescent="0.3">
      <c r="A186" s="312"/>
      <c r="B186" s="283"/>
      <c r="C186" s="283"/>
      <c r="D186" s="287"/>
      <c r="E186" s="283"/>
      <c r="F186" s="89">
        <f t="shared" si="3"/>
        <v>0</v>
      </c>
      <c r="G186" s="125" t="s">
        <v>354</v>
      </c>
      <c r="I186" s="125"/>
    </row>
    <row r="187" spans="1:9" s="112" customFormat="1" hidden="1" x14ac:dyDescent="0.3">
      <c r="A187" s="312"/>
      <c r="B187" s="283"/>
      <c r="C187" s="283"/>
      <c r="D187" s="287"/>
      <c r="E187" s="283"/>
      <c r="F187" s="89">
        <f t="shared" si="3"/>
        <v>0</v>
      </c>
      <c r="G187" s="125" t="s">
        <v>354</v>
      </c>
      <c r="I187" s="125"/>
    </row>
    <row r="188" spans="1:9" s="112" customFormat="1" hidden="1" x14ac:dyDescent="0.3">
      <c r="A188" s="312"/>
      <c r="B188" s="283"/>
      <c r="C188" s="283"/>
      <c r="D188" s="287"/>
      <c r="E188" s="283"/>
      <c r="F188" s="89">
        <f t="shared" si="3"/>
        <v>0</v>
      </c>
      <c r="G188" s="125" t="s">
        <v>354</v>
      </c>
      <c r="I188" s="125"/>
    </row>
    <row r="189" spans="1:9" s="112" customFormat="1" hidden="1" x14ac:dyDescent="0.3">
      <c r="A189" s="312"/>
      <c r="B189" s="283"/>
      <c r="C189" s="283"/>
      <c r="D189" s="287"/>
      <c r="E189" s="283"/>
      <c r="F189" s="89">
        <f t="shared" si="3"/>
        <v>0</v>
      </c>
      <c r="G189" s="125" t="s">
        <v>354</v>
      </c>
      <c r="I189" s="125"/>
    </row>
    <row r="190" spans="1:9" s="112" customFormat="1" hidden="1" x14ac:dyDescent="0.3">
      <c r="A190" s="312"/>
      <c r="B190" s="283"/>
      <c r="C190" s="283"/>
      <c r="D190" s="287"/>
      <c r="E190" s="283"/>
      <c r="F190" s="89">
        <f t="shared" si="3"/>
        <v>0</v>
      </c>
      <c r="G190" s="125" t="s">
        <v>354</v>
      </c>
      <c r="I190" s="125"/>
    </row>
    <row r="191" spans="1:9" s="112" customFormat="1" hidden="1" x14ac:dyDescent="0.3">
      <c r="A191" s="312"/>
      <c r="B191" s="283"/>
      <c r="C191" s="283"/>
      <c r="D191" s="287"/>
      <c r="E191" s="283"/>
      <c r="F191" s="89">
        <f t="shared" si="3"/>
        <v>0</v>
      </c>
      <c r="G191" s="125" t="s">
        <v>354</v>
      </c>
      <c r="I191" s="125"/>
    </row>
    <row r="192" spans="1:9" s="112" customFormat="1" hidden="1" x14ac:dyDescent="0.3">
      <c r="A192" s="312"/>
      <c r="B192" s="283"/>
      <c r="C192" s="283"/>
      <c r="D192" s="287"/>
      <c r="E192" s="283"/>
      <c r="F192" s="89">
        <f t="shared" si="3"/>
        <v>0</v>
      </c>
      <c r="G192" s="125" t="s">
        <v>354</v>
      </c>
      <c r="I192" s="125"/>
    </row>
    <row r="193" spans="1:9" s="112" customFormat="1" hidden="1" x14ac:dyDescent="0.3">
      <c r="A193" s="312"/>
      <c r="B193" s="283"/>
      <c r="C193" s="283"/>
      <c r="D193" s="287"/>
      <c r="E193" s="283"/>
      <c r="F193" s="89">
        <f t="shared" si="3"/>
        <v>0</v>
      </c>
      <c r="G193" s="125" t="s">
        <v>354</v>
      </c>
      <c r="I193" s="125"/>
    </row>
    <row r="194" spans="1:9" s="112" customFormat="1" hidden="1" x14ac:dyDescent="0.3">
      <c r="A194" s="312"/>
      <c r="B194" s="283"/>
      <c r="C194" s="283"/>
      <c r="D194" s="287"/>
      <c r="E194" s="283"/>
      <c r="F194" s="89">
        <f t="shared" si="3"/>
        <v>0</v>
      </c>
      <c r="G194" s="125" t="s">
        <v>354</v>
      </c>
      <c r="I194" s="125"/>
    </row>
    <row r="195" spans="1:9" s="112" customFormat="1" hidden="1" x14ac:dyDescent="0.3">
      <c r="A195" s="312"/>
      <c r="B195" s="283"/>
      <c r="C195" s="283"/>
      <c r="D195" s="287"/>
      <c r="E195" s="283"/>
      <c r="F195" s="89">
        <f t="shared" si="3"/>
        <v>0</v>
      </c>
      <c r="G195" s="125" t="s">
        <v>354</v>
      </c>
      <c r="I195" s="125"/>
    </row>
    <row r="196" spans="1:9" s="112" customFormat="1" hidden="1" x14ac:dyDescent="0.3">
      <c r="A196" s="312"/>
      <c r="B196" s="283"/>
      <c r="C196" s="283"/>
      <c r="D196" s="287"/>
      <c r="E196" s="283"/>
      <c r="F196" s="89">
        <f t="shared" si="3"/>
        <v>0</v>
      </c>
      <c r="G196" s="125" t="s">
        <v>354</v>
      </c>
      <c r="I196" s="125"/>
    </row>
    <row r="197" spans="1:9" s="112" customFormat="1" hidden="1" x14ac:dyDescent="0.3">
      <c r="A197" s="312"/>
      <c r="B197" s="283"/>
      <c r="C197" s="283"/>
      <c r="D197" s="287"/>
      <c r="E197" s="283"/>
      <c r="F197" s="89">
        <f t="shared" si="3"/>
        <v>0</v>
      </c>
      <c r="G197" s="125" t="s">
        <v>354</v>
      </c>
      <c r="I197" s="125"/>
    </row>
    <row r="198" spans="1:9" s="112" customFormat="1" hidden="1" x14ac:dyDescent="0.3">
      <c r="A198" s="312"/>
      <c r="B198" s="283"/>
      <c r="C198" s="283"/>
      <c r="D198" s="287"/>
      <c r="E198" s="283"/>
      <c r="F198" s="89">
        <f t="shared" si="3"/>
        <v>0</v>
      </c>
      <c r="G198" s="125" t="s">
        <v>354</v>
      </c>
      <c r="I198" s="125"/>
    </row>
    <row r="199" spans="1:9" s="112" customFormat="1" hidden="1" x14ac:dyDescent="0.3">
      <c r="A199" s="312"/>
      <c r="B199" s="283"/>
      <c r="C199" s="283"/>
      <c r="D199" s="287"/>
      <c r="E199" s="283"/>
      <c r="F199" s="89">
        <f t="shared" si="3"/>
        <v>0</v>
      </c>
      <c r="G199" s="125" t="s">
        <v>354</v>
      </c>
      <c r="I199" s="125"/>
    </row>
    <row r="200" spans="1:9" s="112" customFormat="1" hidden="1" x14ac:dyDescent="0.3">
      <c r="A200" s="312"/>
      <c r="B200" s="283"/>
      <c r="C200" s="283"/>
      <c r="D200" s="287"/>
      <c r="E200" s="283"/>
      <c r="F200" s="89">
        <f t="shared" si="3"/>
        <v>0</v>
      </c>
      <c r="G200" s="125" t="s">
        <v>354</v>
      </c>
      <c r="I200" s="125"/>
    </row>
    <row r="201" spans="1:9" s="112" customFormat="1" hidden="1" x14ac:dyDescent="0.3">
      <c r="A201" s="312"/>
      <c r="B201" s="283"/>
      <c r="C201" s="283"/>
      <c r="D201" s="287"/>
      <c r="E201" s="283"/>
      <c r="F201" s="89">
        <f t="shared" si="3"/>
        <v>0</v>
      </c>
      <c r="G201" s="125" t="s">
        <v>354</v>
      </c>
      <c r="I201" s="125"/>
    </row>
    <row r="202" spans="1:9" s="112" customFormat="1" hidden="1" x14ac:dyDescent="0.3">
      <c r="A202" s="312"/>
      <c r="B202" s="283"/>
      <c r="C202" s="283"/>
      <c r="D202" s="287"/>
      <c r="E202" s="283"/>
      <c r="F202" s="89">
        <f t="shared" si="3"/>
        <v>0</v>
      </c>
      <c r="G202" s="125" t="s">
        <v>354</v>
      </c>
      <c r="I202" s="125"/>
    </row>
    <row r="203" spans="1:9" s="112" customFormat="1" hidden="1" x14ac:dyDescent="0.3">
      <c r="A203" s="312"/>
      <c r="B203" s="283"/>
      <c r="C203" s="283"/>
      <c r="D203" s="287"/>
      <c r="E203" s="283"/>
      <c r="F203" s="89">
        <f t="shared" si="3"/>
        <v>0</v>
      </c>
      <c r="G203" s="125" t="s">
        <v>354</v>
      </c>
      <c r="I203" s="125"/>
    </row>
    <row r="204" spans="1:9" s="112" customFormat="1" hidden="1" x14ac:dyDescent="0.3">
      <c r="A204" s="312"/>
      <c r="B204" s="283"/>
      <c r="C204" s="283"/>
      <c r="D204" s="287"/>
      <c r="E204" s="283"/>
      <c r="F204" s="89">
        <f t="shared" si="3"/>
        <v>0</v>
      </c>
      <c r="G204" s="125" t="s">
        <v>354</v>
      </c>
      <c r="I204" s="125"/>
    </row>
    <row r="205" spans="1:9" s="112" customFormat="1" hidden="1" x14ac:dyDescent="0.3">
      <c r="A205" s="312"/>
      <c r="B205" s="283"/>
      <c r="C205" s="283"/>
      <c r="D205" s="287"/>
      <c r="E205" s="283"/>
      <c r="F205" s="89">
        <f t="shared" si="3"/>
        <v>0</v>
      </c>
      <c r="G205" s="125" t="s">
        <v>354</v>
      </c>
      <c r="I205" s="125"/>
    </row>
    <row r="206" spans="1:9" s="112" customFormat="1" hidden="1" x14ac:dyDescent="0.3">
      <c r="A206" s="312"/>
      <c r="B206" s="283"/>
      <c r="C206" s="283"/>
      <c r="D206" s="287"/>
      <c r="E206" s="283"/>
      <c r="F206" s="89">
        <f t="shared" si="3"/>
        <v>0</v>
      </c>
      <c r="G206" s="125" t="s">
        <v>354</v>
      </c>
      <c r="I206" s="125"/>
    </row>
    <row r="207" spans="1:9" s="112" customFormat="1" hidden="1" x14ac:dyDescent="0.3">
      <c r="A207" s="312"/>
      <c r="B207" s="283"/>
      <c r="C207" s="283"/>
      <c r="D207" s="287"/>
      <c r="E207" s="283"/>
      <c r="F207" s="89">
        <f t="shared" si="3"/>
        <v>0</v>
      </c>
      <c r="G207" s="125" t="s">
        <v>354</v>
      </c>
      <c r="I207" s="125"/>
    </row>
    <row r="208" spans="1:9" s="112" customFormat="1" hidden="1" x14ac:dyDescent="0.3">
      <c r="A208" s="312"/>
      <c r="B208" s="283"/>
      <c r="C208" s="283"/>
      <c r="D208" s="287"/>
      <c r="E208" s="283"/>
      <c r="F208" s="89">
        <f t="shared" si="3"/>
        <v>0</v>
      </c>
      <c r="G208" s="125" t="s">
        <v>354</v>
      </c>
      <c r="I208" s="125"/>
    </row>
    <row r="209" spans="1:9" s="112" customFormat="1" hidden="1" x14ac:dyDescent="0.3">
      <c r="A209" s="312"/>
      <c r="B209" s="283"/>
      <c r="C209" s="283"/>
      <c r="D209" s="287"/>
      <c r="E209" s="283"/>
      <c r="F209" s="89">
        <f t="shared" si="3"/>
        <v>0</v>
      </c>
      <c r="G209" s="125" t="s">
        <v>354</v>
      </c>
      <c r="I209" s="125"/>
    </row>
    <row r="210" spans="1:9" s="112" customFormat="1" hidden="1" x14ac:dyDescent="0.3">
      <c r="A210" s="312"/>
      <c r="B210" s="283"/>
      <c r="C210" s="283"/>
      <c r="D210" s="287"/>
      <c r="E210" s="283"/>
      <c r="F210" s="89">
        <f t="shared" si="3"/>
        <v>0</v>
      </c>
      <c r="G210" s="125" t="s">
        <v>354</v>
      </c>
      <c r="I210" s="125"/>
    </row>
    <row r="211" spans="1:9" s="112" customFormat="1" hidden="1" x14ac:dyDescent="0.3">
      <c r="A211" s="312"/>
      <c r="B211" s="283"/>
      <c r="C211" s="283"/>
      <c r="D211" s="287"/>
      <c r="E211" s="283"/>
      <c r="F211" s="89">
        <f t="shared" si="3"/>
        <v>0</v>
      </c>
      <c r="G211" s="125" t="s">
        <v>354</v>
      </c>
      <c r="I211" s="125"/>
    </row>
    <row r="212" spans="1:9" s="112" customFormat="1" hidden="1" x14ac:dyDescent="0.3">
      <c r="A212" s="312"/>
      <c r="B212" s="283"/>
      <c r="C212" s="283"/>
      <c r="D212" s="287"/>
      <c r="E212" s="283"/>
      <c r="F212" s="89">
        <f t="shared" si="3"/>
        <v>0</v>
      </c>
      <c r="G212" s="125" t="s">
        <v>354</v>
      </c>
      <c r="I212" s="125"/>
    </row>
    <row r="213" spans="1:9" s="112" customFormat="1" hidden="1" x14ac:dyDescent="0.3">
      <c r="A213" s="312"/>
      <c r="B213" s="283"/>
      <c r="C213" s="283"/>
      <c r="D213" s="287"/>
      <c r="E213" s="283"/>
      <c r="F213" s="89">
        <f t="shared" si="3"/>
        <v>0</v>
      </c>
      <c r="G213" s="125" t="s">
        <v>354</v>
      </c>
      <c r="I213" s="125"/>
    </row>
    <row r="214" spans="1:9" s="112" customFormat="1" hidden="1" x14ac:dyDescent="0.3">
      <c r="A214" s="312"/>
      <c r="B214" s="283"/>
      <c r="C214" s="283"/>
      <c r="D214" s="287"/>
      <c r="E214" s="283"/>
      <c r="F214" s="89">
        <f t="shared" si="3"/>
        <v>0</v>
      </c>
      <c r="G214" s="125" t="s">
        <v>354</v>
      </c>
      <c r="I214" s="125"/>
    </row>
    <row r="215" spans="1:9" s="112" customFormat="1" hidden="1" x14ac:dyDescent="0.3">
      <c r="A215" s="312"/>
      <c r="B215" s="283"/>
      <c r="C215" s="283"/>
      <c r="D215" s="287"/>
      <c r="E215" s="283"/>
      <c r="F215" s="89">
        <f t="shared" si="3"/>
        <v>0</v>
      </c>
      <c r="G215" s="125" t="s">
        <v>354</v>
      </c>
      <c r="I215" s="125"/>
    </row>
    <row r="216" spans="1:9" s="112" customFormat="1" hidden="1" x14ac:dyDescent="0.3">
      <c r="A216" s="312"/>
      <c r="B216" s="283"/>
      <c r="C216" s="283"/>
      <c r="D216" s="287"/>
      <c r="E216" s="283"/>
      <c r="F216" s="89">
        <f t="shared" si="3"/>
        <v>0</v>
      </c>
      <c r="G216" s="125" t="s">
        <v>354</v>
      </c>
      <c r="I216" s="125"/>
    </row>
    <row r="217" spans="1:9" s="112" customFormat="1" hidden="1" x14ac:dyDescent="0.3">
      <c r="A217" s="312"/>
      <c r="B217" s="283"/>
      <c r="C217" s="283"/>
      <c r="D217" s="287"/>
      <c r="E217" s="283"/>
      <c r="F217" s="89">
        <f t="shared" si="3"/>
        <v>0</v>
      </c>
      <c r="G217" s="125" t="s">
        <v>354</v>
      </c>
      <c r="I217" s="125"/>
    </row>
    <row r="218" spans="1:9" s="112" customFormat="1" hidden="1" x14ac:dyDescent="0.3">
      <c r="A218" s="312"/>
      <c r="B218" s="283"/>
      <c r="C218" s="283"/>
      <c r="D218" s="287"/>
      <c r="E218" s="283"/>
      <c r="F218" s="89">
        <f t="shared" si="3"/>
        <v>0</v>
      </c>
      <c r="G218" s="125" t="s">
        <v>354</v>
      </c>
      <c r="I218" s="125"/>
    </row>
    <row r="219" spans="1:9" s="112" customFormat="1" hidden="1" x14ac:dyDescent="0.3">
      <c r="A219" s="312"/>
      <c r="B219" s="283"/>
      <c r="C219" s="283"/>
      <c r="D219" s="287"/>
      <c r="E219" s="283"/>
      <c r="F219" s="89">
        <f t="shared" si="3"/>
        <v>0</v>
      </c>
      <c r="G219" s="125" t="s">
        <v>354</v>
      </c>
      <c r="I219" s="125"/>
    </row>
    <row r="220" spans="1:9" s="112" customFormat="1" hidden="1" x14ac:dyDescent="0.3">
      <c r="A220" s="312"/>
      <c r="B220" s="283"/>
      <c r="C220" s="283"/>
      <c r="D220" s="287"/>
      <c r="E220" s="283"/>
      <c r="F220" s="89">
        <f t="shared" si="3"/>
        <v>0</v>
      </c>
      <c r="G220" s="125" t="s">
        <v>354</v>
      </c>
      <c r="I220" s="125"/>
    </row>
    <row r="221" spans="1:9" s="112" customFormat="1" hidden="1" x14ac:dyDescent="0.3">
      <c r="A221" s="312"/>
      <c r="B221" s="283"/>
      <c r="C221" s="283"/>
      <c r="D221" s="287"/>
      <c r="E221" s="283"/>
      <c r="F221" s="89">
        <f t="shared" si="3"/>
        <v>0</v>
      </c>
      <c r="G221" s="125" t="s">
        <v>354</v>
      </c>
      <c r="I221" s="125"/>
    </row>
    <row r="222" spans="1:9" s="112" customFormat="1" hidden="1" x14ac:dyDescent="0.3">
      <c r="A222" s="312"/>
      <c r="B222" s="283"/>
      <c r="C222" s="283"/>
      <c r="D222" s="287"/>
      <c r="E222" s="283"/>
      <c r="F222" s="89">
        <f t="shared" si="3"/>
        <v>0</v>
      </c>
      <c r="G222" s="125" t="s">
        <v>354</v>
      </c>
      <c r="I222" s="125"/>
    </row>
    <row r="223" spans="1:9" s="112" customFormat="1" hidden="1" x14ac:dyDescent="0.3">
      <c r="A223" s="312"/>
      <c r="B223" s="283"/>
      <c r="C223" s="283"/>
      <c r="D223" s="287"/>
      <c r="E223" s="283"/>
      <c r="F223" s="89">
        <f t="shared" si="3"/>
        <v>0</v>
      </c>
      <c r="G223" s="125" t="s">
        <v>354</v>
      </c>
      <c r="I223" s="125"/>
    </row>
    <row r="224" spans="1:9" s="112" customFormat="1" hidden="1" x14ac:dyDescent="0.3">
      <c r="A224" s="312"/>
      <c r="B224" s="283"/>
      <c r="C224" s="283"/>
      <c r="D224" s="287"/>
      <c r="E224" s="283"/>
      <c r="F224" s="89">
        <f t="shared" si="3"/>
        <v>0</v>
      </c>
      <c r="G224" s="125" t="s">
        <v>354</v>
      </c>
      <c r="I224" s="125"/>
    </row>
    <row r="225" spans="1:9" s="112" customFormat="1" hidden="1" x14ac:dyDescent="0.3">
      <c r="A225" s="312"/>
      <c r="B225" s="283"/>
      <c r="C225" s="283"/>
      <c r="D225" s="287"/>
      <c r="E225" s="283"/>
      <c r="F225" s="89">
        <f t="shared" si="3"/>
        <v>0</v>
      </c>
      <c r="G225" s="125" t="s">
        <v>354</v>
      </c>
      <c r="I225" s="125"/>
    </row>
    <row r="226" spans="1:9" s="112" customFormat="1" hidden="1" x14ac:dyDescent="0.3">
      <c r="A226" s="312"/>
      <c r="B226" s="283"/>
      <c r="C226" s="283"/>
      <c r="D226" s="287"/>
      <c r="E226" s="283"/>
      <c r="F226" s="89">
        <f t="shared" si="3"/>
        <v>0</v>
      </c>
      <c r="G226" s="125" t="s">
        <v>354</v>
      </c>
      <c r="I226" s="125"/>
    </row>
    <row r="227" spans="1:9" s="112" customFormat="1" hidden="1" x14ac:dyDescent="0.3">
      <c r="A227" s="312"/>
      <c r="B227" s="283"/>
      <c r="C227" s="283"/>
      <c r="D227" s="287"/>
      <c r="E227" s="283"/>
      <c r="F227" s="89">
        <f t="shared" si="3"/>
        <v>0</v>
      </c>
      <c r="G227" s="125" t="s">
        <v>354</v>
      </c>
      <c r="I227" s="125"/>
    </row>
    <row r="228" spans="1:9" s="112" customFormat="1" hidden="1" x14ac:dyDescent="0.3">
      <c r="A228" s="312"/>
      <c r="B228" s="283"/>
      <c r="C228" s="283"/>
      <c r="D228" s="287"/>
      <c r="E228" s="283"/>
      <c r="F228" s="89">
        <f t="shared" si="3"/>
        <v>0</v>
      </c>
      <c r="G228" s="125" t="s">
        <v>354</v>
      </c>
      <c r="I228" s="125"/>
    </row>
    <row r="229" spans="1:9" s="112" customFormat="1" hidden="1" x14ac:dyDescent="0.3">
      <c r="A229" s="312"/>
      <c r="B229" s="283"/>
      <c r="C229" s="283"/>
      <c r="D229" s="287"/>
      <c r="E229" s="283"/>
      <c r="F229" s="89">
        <f t="shared" si="3"/>
        <v>0</v>
      </c>
      <c r="G229" s="125" t="s">
        <v>354</v>
      </c>
      <c r="I229" s="125"/>
    </row>
    <row r="230" spans="1:9" s="112" customFormat="1" hidden="1" x14ac:dyDescent="0.3">
      <c r="A230" s="312"/>
      <c r="B230" s="283"/>
      <c r="C230" s="283"/>
      <c r="D230" s="287"/>
      <c r="E230" s="283"/>
      <c r="F230" s="89">
        <f t="shared" si="3"/>
        <v>0</v>
      </c>
      <c r="G230" s="125" t="s">
        <v>354</v>
      </c>
      <c r="I230" s="125"/>
    </row>
    <row r="231" spans="1:9" s="112" customFormat="1" hidden="1" x14ac:dyDescent="0.3">
      <c r="A231" s="312"/>
      <c r="B231" s="283"/>
      <c r="C231" s="283"/>
      <c r="D231" s="287"/>
      <c r="E231" s="283"/>
      <c r="F231" s="89">
        <f t="shared" si="3"/>
        <v>0</v>
      </c>
      <c r="G231" s="125" t="s">
        <v>354</v>
      </c>
      <c r="I231" s="125"/>
    </row>
    <row r="232" spans="1:9" s="112" customFormat="1" hidden="1" x14ac:dyDescent="0.3">
      <c r="A232" s="312"/>
      <c r="B232" s="283"/>
      <c r="C232" s="283"/>
      <c r="D232" s="287"/>
      <c r="E232" s="283"/>
      <c r="F232" s="89">
        <f t="shared" si="3"/>
        <v>0</v>
      </c>
      <c r="G232" s="125" t="s">
        <v>354</v>
      </c>
      <c r="I232" s="125"/>
    </row>
    <row r="233" spans="1:9" s="112" customFormat="1" hidden="1" x14ac:dyDescent="0.3">
      <c r="A233" s="312"/>
      <c r="B233" s="283"/>
      <c r="C233" s="283"/>
      <c r="D233" s="287"/>
      <c r="E233" s="283"/>
      <c r="F233" s="89">
        <f t="shared" si="3"/>
        <v>0</v>
      </c>
      <c r="G233" s="125" t="s">
        <v>354</v>
      </c>
      <c r="I233" s="125"/>
    </row>
    <row r="234" spans="1:9" s="112" customFormat="1" hidden="1" x14ac:dyDescent="0.3">
      <c r="A234" s="312"/>
      <c r="B234" s="283"/>
      <c r="C234" s="283"/>
      <c r="D234" s="287"/>
      <c r="E234" s="283"/>
      <c r="F234" s="89">
        <f t="shared" si="3"/>
        <v>0</v>
      </c>
      <c r="G234" s="125" t="s">
        <v>354</v>
      </c>
      <c r="I234" s="125"/>
    </row>
    <row r="235" spans="1:9" s="112" customFormat="1" hidden="1" x14ac:dyDescent="0.3">
      <c r="A235" s="312"/>
      <c r="B235" s="283"/>
      <c r="C235" s="283"/>
      <c r="D235" s="287"/>
      <c r="E235" s="283"/>
      <c r="F235" s="89">
        <f t="shared" si="3"/>
        <v>0</v>
      </c>
      <c r="G235" s="125" t="s">
        <v>354</v>
      </c>
      <c r="I235" s="125"/>
    </row>
    <row r="236" spans="1:9" s="112" customFormat="1" hidden="1" x14ac:dyDescent="0.3">
      <c r="A236" s="312"/>
      <c r="B236" s="283"/>
      <c r="C236" s="283"/>
      <c r="D236" s="287"/>
      <c r="E236" s="283"/>
      <c r="F236" s="89">
        <f t="shared" si="3"/>
        <v>0</v>
      </c>
      <c r="G236" s="125" t="s">
        <v>354</v>
      </c>
      <c r="I236" s="125"/>
    </row>
    <row r="237" spans="1:9" s="112" customFormat="1" hidden="1" x14ac:dyDescent="0.3">
      <c r="A237" s="312"/>
      <c r="B237" s="283"/>
      <c r="C237" s="283"/>
      <c r="D237" s="287"/>
      <c r="E237" s="283"/>
      <c r="F237" s="89">
        <f t="shared" si="3"/>
        <v>0</v>
      </c>
      <c r="G237" s="125" t="s">
        <v>354</v>
      </c>
      <c r="I237" s="125"/>
    </row>
    <row r="238" spans="1:9" s="112" customFormat="1" hidden="1" x14ac:dyDescent="0.3">
      <c r="A238" s="312"/>
      <c r="B238" s="283"/>
      <c r="C238" s="283"/>
      <c r="D238" s="287"/>
      <c r="E238" s="283"/>
      <c r="F238" s="89">
        <f t="shared" si="3"/>
        <v>0</v>
      </c>
      <c r="G238" s="125" t="s">
        <v>354</v>
      </c>
      <c r="I238" s="125"/>
    </row>
    <row r="239" spans="1:9" s="112" customFormat="1" hidden="1" x14ac:dyDescent="0.3">
      <c r="A239" s="312"/>
      <c r="B239" s="283"/>
      <c r="C239" s="283"/>
      <c r="D239" s="287"/>
      <c r="E239" s="283"/>
      <c r="F239" s="89">
        <f t="shared" si="3"/>
        <v>0</v>
      </c>
      <c r="G239" s="125" t="s">
        <v>354</v>
      </c>
      <c r="I239" s="125"/>
    </row>
    <row r="240" spans="1:9" s="112" customFormat="1" hidden="1" x14ac:dyDescent="0.3">
      <c r="A240" s="312"/>
      <c r="B240" s="283"/>
      <c r="C240" s="283"/>
      <c r="D240" s="287"/>
      <c r="E240" s="283"/>
      <c r="F240" s="89">
        <f t="shared" si="3"/>
        <v>0</v>
      </c>
      <c r="G240" s="125" t="s">
        <v>354</v>
      </c>
      <c r="I240" s="125"/>
    </row>
    <row r="241" spans="1:9" s="112" customFormat="1" hidden="1" x14ac:dyDescent="0.3">
      <c r="A241" s="312"/>
      <c r="B241" s="283"/>
      <c r="C241" s="283"/>
      <c r="D241" s="287"/>
      <c r="E241" s="283"/>
      <c r="F241" s="89">
        <f t="shared" si="3"/>
        <v>0</v>
      </c>
      <c r="G241" s="125" t="s">
        <v>354</v>
      </c>
      <c r="I241" s="125"/>
    </row>
    <row r="242" spans="1:9" s="112" customFormat="1" hidden="1" x14ac:dyDescent="0.3">
      <c r="A242" s="312"/>
      <c r="B242" s="283"/>
      <c r="C242" s="283"/>
      <c r="D242" s="287"/>
      <c r="E242" s="283"/>
      <c r="F242" s="89">
        <f t="shared" si="3"/>
        <v>0</v>
      </c>
      <c r="G242" s="125" t="s">
        <v>354</v>
      </c>
      <c r="I242" s="125"/>
    </row>
    <row r="243" spans="1:9" s="112" customFormat="1" hidden="1" x14ac:dyDescent="0.3">
      <c r="A243" s="312"/>
      <c r="B243" s="283"/>
      <c r="C243" s="283"/>
      <c r="D243" s="287"/>
      <c r="E243" s="283"/>
      <c r="F243" s="89">
        <f t="shared" si="3"/>
        <v>0</v>
      </c>
      <c r="G243" s="125" t="s">
        <v>354</v>
      </c>
      <c r="I243" s="125"/>
    </row>
    <row r="244" spans="1:9" s="112" customFormat="1" hidden="1" x14ac:dyDescent="0.3">
      <c r="A244" s="312"/>
      <c r="B244" s="283"/>
      <c r="C244" s="283"/>
      <c r="D244" s="287"/>
      <c r="E244" s="283"/>
      <c r="F244" s="89">
        <f t="shared" si="3"/>
        <v>0</v>
      </c>
      <c r="G244" s="125" t="s">
        <v>354</v>
      </c>
      <c r="I244" s="125"/>
    </row>
    <row r="245" spans="1:9" s="112" customFormat="1" hidden="1" x14ac:dyDescent="0.3">
      <c r="A245" s="312"/>
      <c r="B245" s="283"/>
      <c r="C245" s="283"/>
      <c r="D245" s="287"/>
      <c r="E245" s="283"/>
      <c r="F245" s="89">
        <f t="shared" si="3"/>
        <v>0</v>
      </c>
      <c r="G245" s="125" t="s">
        <v>354</v>
      </c>
      <c r="I245" s="125"/>
    </row>
    <row r="246" spans="1:9" s="112" customFormat="1" hidden="1" x14ac:dyDescent="0.3">
      <c r="A246" s="312"/>
      <c r="B246" s="283"/>
      <c r="C246" s="283"/>
      <c r="D246" s="287"/>
      <c r="E246" s="283"/>
      <c r="F246" s="89">
        <f t="shared" si="3"/>
        <v>0</v>
      </c>
      <c r="G246" s="125" t="s">
        <v>354</v>
      </c>
      <c r="I246" s="125"/>
    </row>
    <row r="247" spans="1:9" s="112" customFormat="1" hidden="1" x14ac:dyDescent="0.3">
      <c r="A247" s="312"/>
      <c r="B247" s="283"/>
      <c r="C247" s="283"/>
      <c r="D247" s="287"/>
      <c r="E247" s="283"/>
      <c r="F247" s="89">
        <f t="shared" si="3"/>
        <v>0</v>
      </c>
      <c r="G247" s="125" t="s">
        <v>354</v>
      </c>
      <c r="I247" s="125"/>
    </row>
    <row r="248" spans="1:9" s="112" customFormat="1" hidden="1" x14ac:dyDescent="0.3">
      <c r="A248" s="312"/>
      <c r="B248" s="283"/>
      <c r="C248" s="283"/>
      <c r="D248" s="287"/>
      <c r="E248" s="283"/>
      <c r="F248" s="89">
        <f t="shared" si="3"/>
        <v>0</v>
      </c>
      <c r="G248" s="125" t="s">
        <v>354</v>
      </c>
      <c r="I248" s="125"/>
    </row>
    <row r="249" spans="1:9" s="112" customFormat="1" hidden="1" x14ac:dyDescent="0.3">
      <c r="A249" s="312"/>
      <c r="B249" s="283"/>
      <c r="C249" s="283"/>
      <c r="D249" s="287"/>
      <c r="E249" s="283"/>
      <c r="F249" s="89">
        <f t="shared" si="3"/>
        <v>0</v>
      </c>
      <c r="G249" s="125" t="s">
        <v>354</v>
      </c>
      <c r="I249" s="125"/>
    </row>
    <row r="250" spans="1:9" s="112" customFormat="1" hidden="1" x14ac:dyDescent="0.3">
      <c r="A250" s="312"/>
      <c r="B250" s="283"/>
      <c r="C250" s="283"/>
      <c r="D250" s="287"/>
      <c r="E250" s="283"/>
      <c r="F250" s="89">
        <f t="shared" si="3"/>
        <v>0</v>
      </c>
      <c r="G250" s="125" t="s">
        <v>354</v>
      </c>
      <c r="I250" s="125"/>
    </row>
    <row r="251" spans="1:9" s="112" customFormat="1" hidden="1" x14ac:dyDescent="0.3">
      <c r="A251" s="312"/>
      <c r="B251" s="283"/>
      <c r="C251" s="283"/>
      <c r="D251" s="287"/>
      <c r="E251" s="283"/>
      <c r="F251" s="89">
        <f t="shared" si="3"/>
        <v>0</v>
      </c>
      <c r="G251" s="125" t="s">
        <v>354</v>
      </c>
      <c r="I251" s="125"/>
    </row>
    <row r="252" spans="1:9" s="112" customFormat="1" hidden="1" x14ac:dyDescent="0.3">
      <c r="A252" s="312"/>
      <c r="B252" s="283"/>
      <c r="C252" s="283"/>
      <c r="D252" s="287"/>
      <c r="E252" s="283"/>
      <c r="F252" s="89">
        <f t="shared" si="3"/>
        <v>0</v>
      </c>
      <c r="G252" s="125" t="s">
        <v>354</v>
      </c>
      <c r="I252" s="125"/>
    </row>
    <row r="253" spans="1:9" s="112" customFormat="1" hidden="1" x14ac:dyDescent="0.3">
      <c r="A253" s="312"/>
      <c r="B253" s="283"/>
      <c r="C253" s="283"/>
      <c r="D253" s="287"/>
      <c r="E253" s="283"/>
      <c r="F253" s="89">
        <f t="shared" si="3"/>
        <v>0</v>
      </c>
      <c r="G253" s="125" t="s">
        <v>354</v>
      </c>
      <c r="I253" s="125"/>
    </row>
    <row r="254" spans="1:9" s="112" customFormat="1" hidden="1" x14ac:dyDescent="0.3">
      <c r="A254" s="312"/>
      <c r="B254" s="283"/>
      <c r="C254" s="283"/>
      <c r="D254" s="287"/>
      <c r="E254" s="283"/>
      <c r="F254" s="89">
        <f t="shared" si="3"/>
        <v>0</v>
      </c>
      <c r="G254" s="125" t="s">
        <v>354</v>
      </c>
      <c r="I254" s="125"/>
    </row>
    <row r="255" spans="1:9" s="112" customFormat="1" hidden="1" x14ac:dyDescent="0.3">
      <c r="A255" s="312"/>
      <c r="B255" s="283"/>
      <c r="C255" s="283"/>
      <c r="D255" s="287"/>
      <c r="E255" s="283"/>
      <c r="F255" s="89">
        <f t="shared" si="3"/>
        <v>0</v>
      </c>
      <c r="G255" s="125" t="s">
        <v>354</v>
      </c>
      <c r="I255" s="125"/>
    </row>
    <row r="256" spans="1:9" s="112" customFormat="1" hidden="1" x14ac:dyDescent="0.3">
      <c r="A256" s="312"/>
      <c r="B256" s="283"/>
      <c r="C256" s="283"/>
      <c r="D256" s="287"/>
      <c r="E256" s="283"/>
      <c r="F256" s="89">
        <f t="shared" si="3"/>
        <v>0</v>
      </c>
      <c r="G256" s="125" t="s">
        <v>354</v>
      </c>
      <c r="I256" s="125"/>
    </row>
    <row r="257" spans="1:9" s="112" customFormat="1" hidden="1" x14ac:dyDescent="0.3">
      <c r="A257" s="312"/>
      <c r="B257" s="283"/>
      <c r="C257" s="283"/>
      <c r="D257" s="287"/>
      <c r="E257" s="283"/>
      <c r="F257" s="89">
        <f t="shared" si="3"/>
        <v>0</v>
      </c>
      <c r="G257" s="125" t="s">
        <v>354</v>
      </c>
      <c r="I257" s="125"/>
    </row>
    <row r="258" spans="1:9" s="112" customFormat="1" hidden="1" x14ac:dyDescent="0.3">
      <c r="A258" s="312"/>
      <c r="B258" s="283"/>
      <c r="C258" s="283"/>
      <c r="D258" s="287"/>
      <c r="E258" s="283"/>
      <c r="F258" s="89">
        <f t="shared" si="3"/>
        <v>0</v>
      </c>
      <c r="G258" s="125" t="s">
        <v>354</v>
      </c>
      <c r="I258" s="125"/>
    </row>
    <row r="259" spans="1:9" s="112" customFormat="1" hidden="1" x14ac:dyDescent="0.3">
      <c r="A259" s="312"/>
      <c r="B259" s="283"/>
      <c r="C259" s="283"/>
      <c r="D259" s="287"/>
      <c r="E259" s="283"/>
      <c r="F259" s="89">
        <f t="shared" si="3"/>
        <v>0</v>
      </c>
      <c r="G259" s="125" t="s">
        <v>354</v>
      </c>
      <c r="I259" s="125"/>
    </row>
    <row r="260" spans="1:9" s="112" customFormat="1" hidden="1" x14ac:dyDescent="0.3">
      <c r="A260" s="312"/>
      <c r="B260" s="283"/>
      <c r="C260" s="283"/>
      <c r="D260" s="287"/>
      <c r="E260" s="283"/>
      <c r="F260" s="89">
        <f t="shared" si="3"/>
        <v>0</v>
      </c>
      <c r="G260" s="125" t="s">
        <v>354</v>
      </c>
      <c r="I260" s="125"/>
    </row>
    <row r="261" spans="1:9" s="112" customFormat="1" hidden="1" x14ac:dyDescent="0.3">
      <c r="A261" s="312"/>
      <c r="B261" s="283"/>
      <c r="C261" s="283"/>
      <c r="D261" s="287"/>
      <c r="E261" s="283"/>
      <c r="F261" s="89">
        <f t="shared" si="3"/>
        <v>0</v>
      </c>
      <c r="G261" s="125" t="s">
        <v>354</v>
      </c>
      <c r="I261" s="125"/>
    </row>
    <row r="262" spans="1:9" s="112" customFormat="1" hidden="1" x14ac:dyDescent="0.3">
      <c r="A262" s="312"/>
      <c r="B262" s="283"/>
      <c r="C262" s="283"/>
      <c r="D262" s="287"/>
      <c r="E262" s="283"/>
      <c r="F262" s="89">
        <f t="shared" si="3"/>
        <v>0</v>
      </c>
      <c r="G262" s="125" t="s">
        <v>354</v>
      </c>
      <c r="I262" s="125"/>
    </row>
    <row r="263" spans="1:9" s="112" customFormat="1" hidden="1" x14ac:dyDescent="0.3">
      <c r="A263" s="312"/>
      <c r="B263" s="283"/>
      <c r="C263" s="283"/>
      <c r="D263" s="287"/>
      <c r="E263" s="283"/>
      <c r="F263" s="89">
        <f t="shared" si="3"/>
        <v>0</v>
      </c>
      <c r="G263" s="125" t="s">
        <v>354</v>
      </c>
      <c r="I263" s="125"/>
    </row>
    <row r="264" spans="1:9" s="112" customFormat="1" hidden="1" x14ac:dyDescent="0.3">
      <c r="A264" s="312"/>
      <c r="B264" s="283"/>
      <c r="C264" s="283"/>
      <c r="D264" s="287"/>
      <c r="E264" s="283"/>
      <c r="F264" s="89">
        <f t="shared" si="3"/>
        <v>0</v>
      </c>
      <c r="G264" s="125" t="s">
        <v>354</v>
      </c>
      <c r="I264" s="125"/>
    </row>
    <row r="265" spans="1:9" s="112" customFormat="1" hidden="1" x14ac:dyDescent="0.3">
      <c r="A265" s="312"/>
      <c r="B265" s="283"/>
      <c r="C265" s="283"/>
      <c r="D265" s="287"/>
      <c r="E265" s="283"/>
      <c r="F265" s="89">
        <f t="shared" si="3"/>
        <v>0</v>
      </c>
      <c r="G265" s="125" t="s">
        <v>354</v>
      </c>
      <c r="I265" s="125"/>
    </row>
    <row r="266" spans="1:9" s="112" customFormat="1" hidden="1" x14ac:dyDescent="0.3">
      <c r="A266" s="312"/>
      <c r="B266" s="283"/>
      <c r="C266" s="283"/>
      <c r="D266" s="287"/>
      <c r="E266" s="283"/>
      <c r="F266" s="89">
        <f t="shared" si="3"/>
        <v>0</v>
      </c>
      <c r="G266" s="125" t="s">
        <v>354</v>
      </c>
      <c r="I266" s="125"/>
    </row>
    <row r="267" spans="1:9" s="112" customFormat="1" x14ac:dyDescent="0.3">
      <c r="A267" s="312" t="s">
        <v>332</v>
      </c>
      <c r="B267" s="283">
        <v>3</v>
      </c>
      <c r="C267" s="283" t="s">
        <v>325</v>
      </c>
      <c r="D267" s="287">
        <f t="shared" ref="D267" ca="1" si="4">RAND()*400000</f>
        <v>59625.002261527363</v>
      </c>
      <c r="E267" s="283">
        <v>7</v>
      </c>
      <c r="F267" s="315">
        <f ca="1">ROUND(+B267*D267*E267,2)</f>
        <v>1252125.05</v>
      </c>
      <c r="G267" s="125" t="s">
        <v>354</v>
      </c>
    </row>
    <row r="268" spans="1:9" s="112" customFormat="1" x14ac:dyDescent="0.3">
      <c r="A268" s="311"/>
      <c r="B268" s="100"/>
      <c r="C268" s="100"/>
      <c r="D268" s="214"/>
      <c r="E268" s="219" t="s">
        <v>36</v>
      </c>
      <c r="F268" s="89">
        <f ca="1">ROUND(SUBTOTAL(109,F137:F267),2)</f>
        <v>11618459.359999999</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35781280.739999995</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Nb4FUPsflznsx4cgx7qfPmhply6tpo2O99jaAqBJTYgWwI3fmYxpTJSqeBDuFefiPCLVgCqwAIKS8Bs0s6c27A==" saltValue="TG9BvE3XC3LEJOTH536/XA=="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A2" sqref="A2:XFD3"/>
    </sheetView>
  </sheetViews>
  <sheetFormatPr defaultColWidth="9.109375" defaultRowHeight="14.4" x14ac:dyDescent="0.3"/>
  <cols>
    <col min="1" max="1" width="55.5546875" style="8" customWidth="1"/>
    <col min="2" max="5" width="15.109375" style="8" customWidth="1"/>
    <col min="6" max="6" width="17" style="8" customWidth="1"/>
    <col min="7" max="7" width="11" hidden="1" customWidth="1"/>
    <col min="8" max="8" width="2.5546875" style="8" customWidth="1"/>
    <col min="9" max="16384" width="9.109375" style="8"/>
  </cols>
  <sheetData>
    <row r="1" spans="1:9" ht="20.25" customHeight="1" x14ac:dyDescent="0.3">
      <c r="A1" s="582" t="s">
        <v>188</v>
      </c>
      <c r="B1" s="582"/>
      <c r="C1" s="582"/>
      <c r="D1" s="582"/>
      <c r="E1" s="582"/>
      <c r="F1" s="313">
        <f>+'Section A'!B2</f>
        <v>0</v>
      </c>
      <c r="G1" s="56" t="s">
        <v>355</v>
      </c>
    </row>
    <row r="2" spans="1:9" s="313" customFormat="1" ht="20.25" customHeight="1" x14ac:dyDescent="0.3">
      <c r="A2" s="314" t="s">
        <v>398</v>
      </c>
      <c r="B2" s="584" t="s">
        <v>360</v>
      </c>
      <c r="C2" s="584"/>
      <c r="D2" s="584"/>
      <c r="E2" s="584"/>
      <c r="F2" s="584"/>
      <c r="G2" s="427"/>
    </row>
    <row r="3" spans="1:9" s="313" customFormat="1" ht="42" customHeight="1" x14ac:dyDescent="0.3">
      <c r="A3" s="510" t="s">
        <v>359</v>
      </c>
      <c r="B3" s="510"/>
      <c r="C3" s="510"/>
      <c r="D3" s="510"/>
      <c r="E3" s="510"/>
      <c r="F3" s="510"/>
      <c r="G3" s="313" t="s">
        <v>352</v>
      </c>
    </row>
    <row r="4" spans="1:9" x14ac:dyDescent="0.3">
      <c r="A4" s="13"/>
      <c r="B4" s="13"/>
      <c r="C4" s="13"/>
      <c r="D4" s="13"/>
      <c r="E4" s="13"/>
      <c r="F4" s="13"/>
      <c r="G4" t="s">
        <v>352</v>
      </c>
    </row>
    <row r="5" spans="1:9" x14ac:dyDescent="0.3">
      <c r="A5" s="251" t="s">
        <v>64</v>
      </c>
      <c r="B5" s="251" t="s">
        <v>46</v>
      </c>
      <c r="C5" s="251" t="s">
        <v>45</v>
      </c>
      <c r="D5" s="251" t="s">
        <v>34</v>
      </c>
      <c r="E5" s="251" t="s">
        <v>33</v>
      </c>
      <c r="F5" s="323" t="s">
        <v>309</v>
      </c>
      <c r="G5" s="296" t="s">
        <v>352</v>
      </c>
      <c r="I5" s="153" t="s">
        <v>247</v>
      </c>
    </row>
    <row r="6" spans="1:9" s="112" customFormat="1" x14ac:dyDescent="0.3">
      <c r="A6" s="246" t="s">
        <v>64</v>
      </c>
      <c r="B6" s="283">
        <v>3</v>
      </c>
      <c r="C6" s="283" t="s">
        <v>325</v>
      </c>
      <c r="D6" s="287">
        <f ca="1">RAND()*400000</f>
        <v>79478.850754073661</v>
      </c>
      <c r="E6" s="283">
        <v>7</v>
      </c>
      <c r="F6" s="89">
        <f t="shared" ref="F6:F134" ca="1" si="0">ROUND(+B6*D6*E6,2)</f>
        <v>1669055.87</v>
      </c>
      <c r="G6" s="125" t="s">
        <v>353</v>
      </c>
      <c r="I6" s="125"/>
    </row>
    <row r="7" spans="1:9" s="112" customFormat="1" x14ac:dyDescent="0.3">
      <c r="A7" s="312" t="s">
        <v>362</v>
      </c>
      <c r="B7" s="283">
        <v>3</v>
      </c>
      <c r="C7" s="283" t="s">
        <v>325</v>
      </c>
      <c r="D7" s="287">
        <f t="shared" ref="D7:D8" ca="1" si="1">RAND()*400000</f>
        <v>89387.424337843418</v>
      </c>
      <c r="E7" s="283">
        <v>7</v>
      </c>
      <c r="F7" s="89">
        <f t="shared" ca="1" si="0"/>
        <v>1877135.91</v>
      </c>
      <c r="G7" s="125" t="s">
        <v>353</v>
      </c>
      <c r="I7" s="125"/>
    </row>
    <row r="8" spans="1:9" s="112" customFormat="1" x14ac:dyDescent="0.3">
      <c r="A8" s="312" t="s">
        <v>363</v>
      </c>
      <c r="B8" s="283">
        <v>3</v>
      </c>
      <c r="C8" s="283" t="s">
        <v>325</v>
      </c>
      <c r="D8" s="287">
        <f t="shared" ca="1" si="1"/>
        <v>288547.96131031524</v>
      </c>
      <c r="E8" s="283">
        <v>7</v>
      </c>
      <c r="F8" s="89">
        <f t="shared" ca="1" si="0"/>
        <v>6059507.1900000004</v>
      </c>
      <c r="G8" s="125" t="s">
        <v>353</v>
      </c>
      <c r="I8" s="125"/>
    </row>
    <row r="9" spans="1:9" s="112" customFormat="1" hidden="1" x14ac:dyDescent="0.3">
      <c r="A9" s="312"/>
      <c r="B9" s="283"/>
      <c r="C9" s="283"/>
      <c r="D9" s="287"/>
      <c r="E9" s="283"/>
      <c r="F9" s="89">
        <f t="shared" si="0"/>
        <v>0</v>
      </c>
      <c r="G9" s="125" t="s">
        <v>353</v>
      </c>
      <c r="I9" s="125"/>
    </row>
    <row r="10" spans="1:9" s="112" customFormat="1" hidden="1" x14ac:dyDescent="0.3">
      <c r="A10" s="312"/>
      <c r="B10" s="283"/>
      <c r="C10" s="283"/>
      <c r="D10" s="287"/>
      <c r="E10" s="283"/>
      <c r="F10" s="89">
        <f t="shared" si="0"/>
        <v>0</v>
      </c>
      <c r="G10" s="125" t="s">
        <v>353</v>
      </c>
      <c r="I10" s="125"/>
    </row>
    <row r="11" spans="1:9" s="112" customFormat="1" hidden="1" x14ac:dyDescent="0.3">
      <c r="A11" s="312"/>
      <c r="B11" s="283"/>
      <c r="C11" s="283"/>
      <c r="D11" s="287"/>
      <c r="E11" s="283"/>
      <c r="F11" s="89">
        <f t="shared" si="0"/>
        <v>0</v>
      </c>
      <c r="G11" s="125" t="s">
        <v>353</v>
      </c>
      <c r="I11" s="125"/>
    </row>
    <row r="12" spans="1:9" s="112" customFormat="1" hidden="1" x14ac:dyDescent="0.3">
      <c r="A12" s="312"/>
      <c r="B12" s="283"/>
      <c r="C12" s="283"/>
      <c r="D12" s="287"/>
      <c r="E12" s="283"/>
      <c r="F12" s="89">
        <f t="shared" si="0"/>
        <v>0</v>
      </c>
      <c r="G12" s="125" t="s">
        <v>353</v>
      </c>
      <c r="I12" s="125"/>
    </row>
    <row r="13" spans="1:9" s="112" customFormat="1" hidden="1" x14ac:dyDescent="0.3">
      <c r="A13" s="312"/>
      <c r="B13" s="283"/>
      <c r="C13" s="283"/>
      <c r="D13" s="287"/>
      <c r="E13" s="283"/>
      <c r="F13" s="89">
        <f t="shared" si="0"/>
        <v>0</v>
      </c>
      <c r="G13" s="125" t="s">
        <v>353</v>
      </c>
      <c r="I13" s="125"/>
    </row>
    <row r="14" spans="1:9" s="112" customFormat="1" hidden="1" x14ac:dyDescent="0.3">
      <c r="A14" s="312"/>
      <c r="B14" s="283"/>
      <c r="C14" s="283"/>
      <c r="D14" s="287"/>
      <c r="E14" s="283"/>
      <c r="F14" s="89">
        <f t="shared" si="0"/>
        <v>0</v>
      </c>
      <c r="G14" s="125" t="s">
        <v>353</v>
      </c>
      <c r="I14" s="125"/>
    </row>
    <row r="15" spans="1:9" s="112" customFormat="1" hidden="1" x14ac:dyDescent="0.3">
      <c r="A15" s="312"/>
      <c r="B15" s="283"/>
      <c r="C15" s="283"/>
      <c r="D15" s="287"/>
      <c r="E15" s="283"/>
      <c r="F15" s="89">
        <f t="shared" si="0"/>
        <v>0</v>
      </c>
      <c r="G15" s="125" t="s">
        <v>353</v>
      </c>
      <c r="I15" s="125"/>
    </row>
    <row r="16" spans="1:9" s="112" customFormat="1" hidden="1" x14ac:dyDescent="0.3">
      <c r="A16" s="312"/>
      <c r="B16" s="283"/>
      <c r="C16" s="283"/>
      <c r="D16" s="287"/>
      <c r="E16" s="283"/>
      <c r="F16" s="89">
        <f t="shared" si="0"/>
        <v>0</v>
      </c>
      <c r="G16" s="125" t="s">
        <v>353</v>
      </c>
      <c r="I16" s="125"/>
    </row>
    <row r="17" spans="1:9" s="112" customFormat="1" hidden="1" x14ac:dyDescent="0.3">
      <c r="A17" s="312"/>
      <c r="B17" s="283"/>
      <c r="C17" s="283"/>
      <c r="D17" s="287"/>
      <c r="E17" s="283"/>
      <c r="F17" s="89">
        <f t="shared" si="0"/>
        <v>0</v>
      </c>
      <c r="G17" s="125" t="s">
        <v>353</v>
      </c>
      <c r="I17" s="125"/>
    </row>
    <row r="18" spans="1:9" s="112" customFormat="1" hidden="1" x14ac:dyDescent="0.3">
      <c r="A18" s="312"/>
      <c r="B18" s="283"/>
      <c r="C18" s="283"/>
      <c r="D18" s="287"/>
      <c r="E18" s="283"/>
      <c r="F18" s="89">
        <f t="shared" si="0"/>
        <v>0</v>
      </c>
      <c r="G18" s="125" t="s">
        <v>353</v>
      </c>
      <c r="I18" s="125"/>
    </row>
    <row r="19" spans="1:9" s="112" customFormat="1" hidden="1" x14ac:dyDescent="0.3">
      <c r="A19" s="312"/>
      <c r="B19" s="283"/>
      <c r="C19" s="283"/>
      <c r="D19" s="287"/>
      <c r="E19" s="283"/>
      <c r="F19" s="89">
        <f t="shared" si="0"/>
        <v>0</v>
      </c>
      <c r="G19" s="125" t="s">
        <v>353</v>
      </c>
      <c r="I19" s="125"/>
    </row>
    <row r="20" spans="1:9" s="112" customFormat="1" hidden="1" x14ac:dyDescent="0.3">
      <c r="A20" s="312"/>
      <c r="B20" s="283"/>
      <c r="C20" s="283"/>
      <c r="D20" s="287"/>
      <c r="E20" s="283"/>
      <c r="F20" s="89">
        <f t="shared" si="0"/>
        <v>0</v>
      </c>
      <c r="G20" s="125" t="s">
        <v>353</v>
      </c>
      <c r="I20" s="125"/>
    </row>
    <row r="21" spans="1:9" s="112" customFormat="1" hidden="1" x14ac:dyDescent="0.3">
      <c r="A21" s="312"/>
      <c r="B21" s="283"/>
      <c r="C21" s="283"/>
      <c r="D21" s="287"/>
      <c r="E21" s="283"/>
      <c r="F21" s="89">
        <f t="shared" si="0"/>
        <v>0</v>
      </c>
      <c r="G21" s="125" t="s">
        <v>353</v>
      </c>
      <c r="I21" s="125"/>
    </row>
    <row r="22" spans="1:9" s="112" customFormat="1" hidden="1" x14ac:dyDescent="0.3">
      <c r="A22" s="312"/>
      <c r="B22" s="283"/>
      <c r="C22" s="283"/>
      <c r="D22" s="287"/>
      <c r="E22" s="283"/>
      <c r="F22" s="89">
        <f t="shared" si="0"/>
        <v>0</v>
      </c>
      <c r="G22" s="125" t="s">
        <v>353</v>
      </c>
      <c r="I22" s="125"/>
    </row>
    <row r="23" spans="1:9" s="112" customFormat="1" hidden="1" x14ac:dyDescent="0.3">
      <c r="A23" s="312"/>
      <c r="B23" s="283"/>
      <c r="C23" s="283"/>
      <c r="D23" s="287"/>
      <c r="E23" s="283"/>
      <c r="F23" s="89">
        <f t="shared" si="0"/>
        <v>0</v>
      </c>
      <c r="G23" s="125" t="s">
        <v>353</v>
      </c>
      <c r="I23" s="125"/>
    </row>
    <row r="24" spans="1:9" s="112" customFormat="1" hidden="1" x14ac:dyDescent="0.3">
      <c r="A24" s="312"/>
      <c r="B24" s="283"/>
      <c r="C24" s="283"/>
      <c r="D24" s="287"/>
      <c r="E24" s="283"/>
      <c r="F24" s="89">
        <f t="shared" si="0"/>
        <v>0</v>
      </c>
      <c r="G24" s="125" t="s">
        <v>353</v>
      </c>
      <c r="I24" s="125"/>
    </row>
    <row r="25" spans="1:9" s="112" customFormat="1" hidden="1" x14ac:dyDescent="0.3">
      <c r="A25" s="312"/>
      <c r="B25" s="283"/>
      <c r="C25" s="283"/>
      <c r="D25" s="287"/>
      <c r="E25" s="283"/>
      <c r="F25" s="89">
        <f t="shared" si="0"/>
        <v>0</v>
      </c>
      <c r="G25" s="125" t="s">
        <v>353</v>
      </c>
      <c r="I25" s="125"/>
    </row>
    <row r="26" spans="1:9" s="112" customFormat="1" hidden="1" x14ac:dyDescent="0.3">
      <c r="A26" s="312"/>
      <c r="B26" s="283"/>
      <c r="C26" s="283"/>
      <c r="D26" s="287"/>
      <c r="E26" s="283"/>
      <c r="F26" s="89">
        <f t="shared" si="0"/>
        <v>0</v>
      </c>
      <c r="G26" s="125" t="s">
        <v>353</v>
      </c>
      <c r="I26" s="125"/>
    </row>
    <row r="27" spans="1:9" s="112" customFormat="1" hidden="1" x14ac:dyDescent="0.3">
      <c r="A27" s="312"/>
      <c r="B27" s="283"/>
      <c r="C27" s="283"/>
      <c r="D27" s="287"/>
      <c r="E27" s="283"/>
      <c r="F27" s="89">
        <f t="shared" si="0"/>
        <v>0</v>
      </c>
      <c r="G27" s="125" t="s">
        <v>353</v>
      </c>
      <c r="I27" s="125"/>
    </row>
    <row r="28" spans="1:9" s="112" customFormat="1" hidden="1" x14ac:dyDescent="0.3">
      <c r="A28" s="312"/>
      <c r="B28" s="283"/>
      <c r="C28" s="283"/>
      <c r="D28" s="287"/>
      <c r="E28" s="283"/>
      <c r="F28" s="89">
        <f t="shared" si="0"/>
        <v>0</v>
      </c>
      <c r="G28" s="125" t="s">
        <v>353</v>
      </c>
      <c r="I28" s="125"/>
    </row>
    <row r="29" spans="1:9" s="112" customFormat="1" hidden="1" x14ac:dyDescent="0.3">
      <c r="A29" s="312"/>
      <c r="B29" s="283"/>
      <c r="C29" s="283"/>
      <c r="D29" s="287"/>
      <c r="E29" s="283"/>
      <c r="F29" s="89">
        <f t="shared" si="0"/>
        <v>0</v>
      </c>
      <c r="G29" s="125" t="s">
        <v>353</v>
      </c>
      <c r="I29" s="125"/>
    </row>
    <row r="30" spans="1:9" s="112" customFormat="1" hidden="1" x14ac:dyDescent="0.3">
      <c r="A30" s="312"/>
      <c r="B30" s="283"/>
      <c r="C30" s="283"/>
      <c r="D30" s="287"/>
      <c r="E30" s="283"/>
      <c r="F30" s="89">
        <f t="shared" si="0"/>
        <v>0</v>
      </c>
      <c r="G30" s="125" t="s">
        <v>353</v>
      </c>
      <c r="I30" s="125"/>
    </row>
    <row r="31" spans="1:9" s="112" customFormat="1" hidden="1" x14ac:dyDescent="0.3">
      <c r="A31" s="312"/>
      <c r="B31" s="283"/>
      <c r="C31" s="283"/>
      <c r="D31" s="287"/>
      <c r="E31" s="283"/>
      <c r="F31" s="89">
        <f t="shared" si="0"/>
        <v>0</v>
      </c>
      <c r="G31" s="125" t="s">
        <v>353</v>
      </c>
      <c r="I31" s="125"/>
    </row>
    <row r="32" spans="1:9" s="112" customFormat="1" hidden="1" x14ac:dyDescent="0.3">
      <c r="A32" s="312"/>
      <c r="B32" s="283"/>
      <c r="C32" s="283"/>
      <c r="D32" s="287"/>
      <c r="E32" s="283"/>
      <c r="F32" s="89">
        <f t="shared" si="0"/>
        <v>0</v>
      </c>
      <c r="G32" s="125" t="s">
        <v>353</v>
      </c>
      <c r="I32" s="125"/>
    </row>
    <row r="33" spans="1:9" s="112" customFormat="1" hidden="1" x14ac:dyDescent="0.3">
      <c r="A33" s="312"/>
      <c r="B33" s="283"/>
      <c r="C33" s="283"/>
      <c r="D33" s="287"/>
      <c r="E33" s="283"/>
      <c r="F33" s="89">
        <f t="shared" si="0"/>
        <v>0</v>
      </c>
      <c r="G33" s="125" t="s">
        <v>353</v>
      </c>
      <c r="I33" s="125"/>
    </row>
    <row r="34" spans="1:9" s="112" customFormat="1" hidden="1" x14ac:dyDescent="0.3">
      <c r="A34" s="312"/>
      <c r="B34" s="283"/>
      <c r="C34" s="283"/>
      <c r="D34" s="287"/>
      <c r="E34" s="283"/>
      <c r="F34" s="89">
        <f t="shared" si="0"/>
        <v>0</v>
      </c>
      <c r="G34" s="125" t="s">
        <v>353</v>
      </c>
      <c r="I34" s="125"/>
    </row>
    <row r="35" spans="1:9" s="112" customFormat="1" hidden="1" x14ac:dyDescent="0.3">
      <c r="A35" s="312"/>
      <c r="B35" s="283"/>
      <c r="C35" s="283"/>
      <c r="D35" s="287"/>
      <c r="E35" s="283"/>
      <c r="F35" s="89">
        <f t="shared" si="0"/>
        <v>0</v>
      </c>
      <c r="G35" s="125" t="s">
        <v>353</v>
      </c>
      <c r="I35" s="125"/>
    </row>
    <row r="36" spans="1:9" s="112" customFormat="1" hidden="1" x14ac:dyDescent="0.3">
      <c r="A36" s="312"/>
      <c r="B36" s="283"/>
      <c r="C36" s="283"/>
      <c r="D36" s="287"/>
      <c r="E36" s="283"/>
      <c r="F36" s="89">
        <f t="shared" si="0"/>
        <v>0</v>
      </c>
      <c r="G36" s="125" t="s">
        <v>353</v>
      </c>
      <c r="I36" s="125"/>
    </row>
    <row r="37" spans="1:9" s="112" customFormat="1" hidden="1" x14ac:dyDescent="0.3">
      <c r="A37" s="312"/>
      <c r="B37" s="283"/>
      <c r="C37" s="283"/>
      <c r="D37" s="287"/>
      <c r="E37" s="283"/>
      <c r="F37" s="89">
        <f t="shared" si="0"/>
        <v>0</v>
      </c>
      <c r="G37" s="125" t="s">
        <v>353</v>
      </c>
      <c r="I37" s="125"/>
    </row>
    <row r="38" spans="1:9" s="112" customFormat="1" hidden="1" x14ac:dyDescent="0.3">
      <c r="A38" s="312"/>
      <c r="B38" s="283"/>
      <c r="C38" s="283"/>
      <c r="D38" s="287"/>
      <c r="E38" s="283"/>
      <c r="F38" s="89">
        <f t="shared" si="0"/>
        <v>0</v>
      </c>
      <c r="G38" s="125" t="s">
        <v>353</v>
      </c>
      <c r="I38" s="125"/>
    </row>
    <row r="39" spans="1:9" s="112" customFormat="1" hidden="1" x14ac:dyDescent="0.3">
      <c r="A39" s="312"/>
      <c r="B39" s="283"/>
      <c r="C39" s="283"/>
      <c r="D39" s="287"/>
      <c r="E39" s="283"/>
      <c r="F39" s="89">
        <f t="shared" si="0"/>
        <v>0</v>
      </c>
      <c r="G39" s="125" t="s">
        <v>353</v>
      </c>
      <c r="I39" s="125"/>
    </row>
    <row r="40" spans="1:9" s="112" customFormat="1" hidden="1" x14ac:dyDescent="0.3">
      <c r="A40" s="312"/>
      <c r="B40" s="283"/>
      <c r="C40" s="283"/>
      <c r="D40" s="287"/>
      <c r="E40" s="283"/>
      <c r="F40" s="89">
        <f t="shared" si="0"/>
        <v>0</v>
      </c>
      <c r="G40" s="125" t="s">
        <v>353</v>
      </c>
      <c r="I40" s="125"/>
    </row>
    <row r="41" spans="1:9" s="112" customFormat="1" hidden="1" x14ac:dyDescent="0.3">
      <c r="A41" s="312"/>
      <c r="B41" s="283"/>
      <c r="C41" s="283"/>
      <c r="D41" s="287"/>
      <c r="E41" s="283"/>
      <c r="F41" s="89">
        <f t="shared" si="0"/>
        <v>0</v>
      </c>
      <c r="G41" s="125" t="s">
        <v>353</v>
      </c>
      <c r="I41" s="125"/>
    </row>
    <row r="42" spans="1:9" s="112" customFormat="1" hidden="1" x14ac:dyDescent="0.3">
      <c r="A42" s="312"/>
      <c r="B42" s="283"/>
      <c r="C42" s="283"/>
      <c r="D42" s="287"/>
      <c r="E42" s="283"/>
      <c r="F42" s="89">
        <f t="shared" si="0"/>
        <v>0</v>
      </c>
      <c r="G42" s="125" t="s">
        <v>353</v>
      </c>
      <c r="I42" s="125"/>
    </row>
    <row r="43" spans="1:9" s="112" customFormat="1" hidden="1" x14ac:dyDescent="0.3">
      <c r="A43" s="312"/>
      <c r="B43" s="283"/>
      <c r="C43" s="283"/>
      <c r="D43" s="287"/>
      <c r="E43" s="283"/>
      <c r="F43" s="89">
        <f t="shared" si="0"/>
        <v>0</v>
      </c>
      <c r="G43" s="125" t="s">
        <v>353</v>
      </c>
      <c r="I43" s="125"/>
    </row>
    <row r="44" spans="1:9" s="112" customFormat="1" hidden="1" x14ac:dyDescent="0.3">
      <c r="A44" s="312"/>
      <c r="B44" s="283"/>
      <c r="C44" s="283"/>
      <c r="D44" s="287"/>
      <c r="E44" s="283"/>
      <c r="F44" s="89">
        <f t="shared" si="0"/>
        <v>0</v>
      </c>
      <c r="G44" s="125" t="s">
        <v>353</v>
      </c>
      <c r="I44" s="125"/>
    </row>
    <row r="45" spans="1:9" s="112" customFormat="1" hidden="1" x14ac:dyDescent="0.3">
      <c r="A45" s="312"/>
      <c r="B45" s="283"/>
      <c r="C45" s="283"/>
      <c r="D45" s="287"/>
      <c r="E45" s="283"/>
      <c r="F45" s="89">
        <f t="shared" si="0"/>
        <v>0</v>
      </c>
      <c r="G45" s="125" t="s">
        <v>353</v>
      </c>
      <c r="I45" s="125"/>
    </row>
    <row r="46" spans="1:9" s="112" customFormat="1" hidden="1" x14ac:dyDescent="0.3">
      <c r="A46" s="312"/>
      <c r="B46" s="283"/>
      <c r="C46" s="283"/>
      <c r="D46" s="287"/>
      <c r="E46" s="283"/>
      <c r="F46" s="89">
        <f t="shared" si="0"/>
        <v>0</v>
      </c>
      <c r="G46" s="125" t="s">
        <v>353</v>
      </c>
      <c r="I46" s="125"/>
    </row>
    <row r="47" spans="1:9" s="112" customFormat="1" hidden="1" x14ac:dyDescent="0.3">
      <c r="A47" s="312"/>
      <c r="B47" s="283"/>
      <c r="C47" s="283"/>
      <c r="D47" s="287"/>
      <c r="E47" s="283"/>
      <c r="F47" s="89">
        <f t="shared" si="0"/>
        <v>0</v>
      </c>
      <c r="G47" s="125" t="s">
        <v>353</v>
      </c>
      <c r="I47" s="125"/>
    </row>
    <row r="48" spans="1:9" s="112" customFormat="1" hidden="1" x14ac:dyDescent="0.3">
      <c r="A48" s="312"/>
      <c r="B48" s="283"/>
      <c r="C48" s="283"/>
      <c r="D48" s="287"/>
      <c r="E48" s="283"/>
      <c r="F48" s="89">
        <f t="shared" si="0"/>
        <v>0</v>
      </c>
      <c r="G48" s="125" t="s">
        <v>353</v>
      </c>
      <c r="I48" s="125"/>
    </row>
    <row r="49" spans="1:9" s="112" customFormat="1" hidden="1" x14ac:dyDescent="0.3">
      <c r="A49" s="312"/>
      <c r="B49" s="283"/>
      <c r="C49" s="283"/>
      <c r="D49" s="287"/>
      <c r="E49" s="283"/>
      <c r="F49" s="89">
        <f t="shared" si="0"/>
        <v>0</v>
      </c>
      <c r="G49" s="125" t="s">
        <v>353</v>
      </c>
      <c r="I49" s="125"/>
    </row>
    <row r="50" spans="1:9" s="112" customFormat="1" hidden="1" x14ac:dyDescent="0.3">
      <c r="A50" s="312"/>
      <c r="B50" s="283"/>
      <c r="C50" s="283"/>
      <c r="D50" s="287"/>
      <c r="E50" s="283"/>
      <c r="F50" s="89">
        <f t="shared" si="0"/>
        <v>0</v>
      </c>
      <c r="G50" s="125" t="s">
        <v>353</v>
      </c>
      <c r="I50" s="125"/>
    </row>
    <row r="51" spans="1:9" s="112" customFormat="1" hidden="1" x14ac:dyDescent="0.3">
      <c r="A51" s="312"/>
      <c r="B51" s="283"/>
      <c r="C51" s="283"/>
      <c r="D51" s="287"/>
      <c r="E51" s="283"/>
      <c r="F51" s="89">
        <f t="shared" si="0"/>
        <v>0</v>
      </c>
      <c r="G51" s="125" t="s">
        <v>353</v>
      </c>
      <c r="I51" s="125"/>
    </row>
    <row r="52" spans="1:9" s="112" customFormat="1" hidden="1" x14ac:dyDescent="0.3">
      <c r="A52" s="312"/>
      <c r="B52" s="283"/>
      <c r="C52" s="283"/>
      <c r="D52" s="287"/>
      <c r="E52" s="283"/>
      <c r="F52" s="89">
        <f t="shared" si="0"/>
        <v>0</v>
      </c>
      <c r="G52" s="125" t="s">
        <v>353</v>
      </c>
      <c r="I52" s="125"/>
    </row>
    <row r="53" spans="1:9" s="112" customFormat="1" hidden="1" x14ac:dyDescent="0.3">
      <c r="A53" s="312"/>
      <c r="B53" s="283"/>
      <c r="C53" s="283"/>
      <c r="D53" s="287"/>
      <c r="E53" s="283"/>
      <c r="F53" s="89">
        <f t="shared" si="0"/>
        <v>0</v>
      </c>
      <c r="G53" s="125" t="s">
        <v>353</v>
      </c>
      <c r="I53" s="125"/>
    </row>
    <row r="54" spans="1:9" s="112" customFormat="1" hidden="1" x14ac:dyDescent="0.3">
      <c r="A54" s="312"/>
      <c r="B54" s="283"/>
      <c r="C54" s="283"/>
      <c r="D54" s="287"/>
      <c r="E54" s="283"/>
      <c r="F54" s="89">
        <f t="shared" si="0"/>
        <v>0</v>
      </c>
      <c r="G54" s="125" t="s">
        <v>353</v>
      </c>
      <c r="I54" s="125"/>
    </row>
    <row r="55" spans="1:9" s="112" customFormat="1" hidden="1" x14ac:dyDescent="0.3">
      <c r="A55" s="312"/>
      <c r="B55" s="283"/>
      <c r="C55" s="283"/>
      <c r="D55" s="287"/>
      <c r="E55" s="283"/>
      <c r="F55" s="89">
        <f t="shared" si="0"/>
        <v>0</v>
      </c>
      <c r="G55" s="125" t="s">
        <v>353</v>
      </c>
      <c r="I55" s="125"/>
    </row>
    <row r="56" spans="1:9" s="112" customFormat="1" hidden="1" x14ac:dyDescent="0.3">
      <c r="A56" s="312"/>
      <c r="B56" s="283"/>
      <c r="C56" s="283"/>
      <c r="D56" s="287"/>
      <c r="E56" s="283"/>
      <c r="F56" s="89">
        <f t="shared" si="0"/>
        <v>0</v>
      </c>
      <c r="G56" s="125" t="s">
        <v>353</v>
      </c>
      <c r="I56" s="125"/>
    </row>
    <row r="57" spans="1:9" s="112" customFormat="1" hidden="1" x14ac:dyDescent="0.3">
      <c r="A57" s="312"/>
      <c r="B57" s="283"/>
      <c r="C57" s="283"/>
      <c r="D57" s="287"/>
      <c r="E57" s="283"/>
      <c r="F57" s="89">
        <f t="shared" si="0"/>
        <v>0</v>
      </c>
      <c r="G57" s="125" t="s">
        <v>353</v>
      </c>
      <c r="I57" s="125"/>
    </row>
    <row r="58" spans="1:9" s="112" customFormat="1" hidden="1" x14ac:dyDescent="0.3">
      <c r="A58" s="312"/>
      <c r="B58" s="283"/>
      <c r="C58" s="283"/>
      <c r="D58" s="287"/>
      <c r="E58" s="283"/>
      <c r="F58" s="89">
        <f t="shared" si="0"/>
        <v>0</v>
      </c>
      <c r="G58" s="125" t="s">
        <v>353</v>
      </c>
      <c r="I58" s="125"/>
    </row>
    <row r="59" spans="1:9" s="112" customFormat="1" hidden="1" x14ac:dyDescent="0.3">
      <c r="A59" s="312"/>
      <c r="B59" s="283"/>
      <c r="C59" s="283"/>
      <c r="D59" s="287"/>
      <c r="E59" s="283"/>
      <c r="F59" s="89">
        <f t="shared" si="0"/>
        <v>0</v>
      </c>
      <c r="G59" s="125" t="s">
        <v>353</v>
      </c>
      <c r="I59" s="125"/>
    </row>
    <row r="60" spans="1:9" s="112" customFormat="1" hidden="1" x14ac:dyDescent="0.3">
      <c r="A60" s="312"/>
      <c r="B60" s="283"/>
      <c r="C60" s="283"/>
      <c r="D60" s="287"/>
      <c r="E60" s="283"/>
      <c r="F60" s="89">
        <f t="shared" si="0"/>
        <v>0</v>
      </c>
      <c r="G60" s="125" t="s">
        <v>353</v>
      </c>
      <c r="I60" s="125"/>
    </row>
    <row r="61" spans="1:9" s="112" customFormat="1" hidden="1" x14ac:dyDescent="0.3">
      <c r="A61" s="312"/>
      <c r="B61" s="283"/>
      <c r="C61" s="283"/>
      <c r="D61" s="287"/>
      <c r="E61" s="283"/>
      <c r="F61" s="89">
        <f t="shared" si="0"/>
        <v>0</v>
      </c>
      <c r="G61" s="125" t="s">
        <v>353</v>
      </c>
      <c r="I61" s="125"/>
    </row>
    <row r="62" spans="1:9" s="112" customFormat="1" hidden="1" x14ac:dyDescent="0.3">
      <c r="A62" s="312"/>
      <c r="B62" s="283"/>
      <c r="C62" s="283"/>
      <c r="D62" s="287"/>
      <c r="E62" s="283"/>
      <c r="F62" s="89">
        <f t="shared" si="0"/>
        <v>0</v>
      </c>
      <c r="G62" s="125" t="s">
        <v>353</v>
      </c>
      <c r="I62" s="125"/>
    </row>
    <row r="63" spans="1:9" s="112" customFormat="1" hidden="1" x14ac:dyDescent="0.3">
      <c r="A63" s="312"/>
      <c r="B63" s="283"/>
      <c r="C63" s="283"/>
      <c r="D63" s="287"/>
      <c r="E63" s="283"/>
      <c r="F63" s="89">
        <f t="shared" si="0"/>
        <v>0</v>
      </c>
      <c r="G63" s="125" t="s">
        <v>353</v>
      </c>
      <c r="I63" s="125"/>
    </row>
    <row r="64" spans="1:9" s="112" customFormat="1" hidden="1" x14ac:dyDescent="0.3">
      <c r="A64" s="312"/>
      <c r="B64" s="283"/>
      <c r="C64" s="283"/>
      <c r="D64" s="287"/>
      <c r="E64" s="283"/>
      <c r="F64" s="89">
        <f t="shared" si="0"/>
        <v>0</v>
      </c>
      <c r="G64" s="125" t="s">
        <v>353</v>
      </c>
      <c r="I64" s="125"/>
    </row>
    <row r="65" spans="1:9" s="112" customFormat="1" hidden="1" x14ac:dyDescent="0.3">
      <c r="A65" s="312"/>
      <c r="B65" s="283"/>
      <c r="C65" s="283"/>
      <c r="D65" s="287"/>
      <c r="E65" s="283"/>
      <c r="F65" s="89">
        <f t="shared" si="0"/>
        <v>0</v>
      </c>
      <c r="G65" s="125" t="s">
        <v>353</v>
      </c>
      <c r="I65" s="125"/>
    </row>
    <row r="66" spans="1:9" s="112" customFormat="1" hidden="1" x14ac:dyDescent="0.3">
      <c r="A66" s="312"/>
      <c r="B66" s="283"/>
      <c r="C66" s="283"/>
      <c r="D66" s="287"/>
      <c r="E66" s="283"/>
      <c r="F66" s="89">
        <f t="shared" si="0"/>
        <v>0</v>
      </c>
      <c r="G66" s="125" t="s">
        <v>353</v>
      </c>
      <c r="I66" s="125"/>
    </row>
    <row r="67" spans="1:9" s="112" customFormat="1" hidden="1" x14ac:dyDescent="0.3">
      <c r="A67" s="312"/>
      <c r="B67" s="283"/>
      <c r="C67" s="283"/>
      <c r="D67" s="287"/>
      <c r="E67" s="283"/>
      <c r="F67" s="89">
        <f t="shared" si="0"/>
        <v>0</v>
      </c>
      <c r="G67" s="125" t="s">
        <v>353</v>
      </c>
      <c r="I67" s="125"/>
    </row>
    <row r="68" spans="1:9" s="112" customFormat="1" hidden="1" x14ac:dyDescent="0.3">
      <c r="A68" s="312"/>
      <c r="B68" s="283"/>
      <c r="C68" s="283"/>
      <c r="D68" s="287"/>
      <c r="E68" s="283"/>
      <c r="F68" s="89">
        <f t="shared" si="0"/>
        <v>0</v>
      </c>
      <c r="G68" s="125" t="s">
        <v>353</v>
      </c>
      <c r="I68" s="125"/>
    </row>
    <row r="69" spans="1:9" s="112" customFormat="1" hidden="1" x14ac:dyDescent="0.3">
      <c r="A69" s="312"/>
      <c r="B69" s="283"/>
      <c r="C69" s="283"/>
      <c r="D69" s="287"/>
      <c r="E69" s="283"/>
      <c r="F69" s="89">
        <f t="shared" si="0"/>
        <v>0</v>
      </c>
      <c r="G69" s="125" t="s">
        <v>353</v>
      </c>
      <c r="I69" s="125"/>
    </row>
    <row r="70" spans="1:9" s="112" customFormat="1" hidden="1" x14ac:dyDescent="0.3">
      <c r="A70" s="312"/>
      <c r="B70" s="283"/>
      <c r="C70" s="283"/>
      <c r="D70" s="287"/>
      <c r="E70" s="283"/>
      <c r="F70" s="89">
        <f t="shared" si="0"/>
        <v>0</v>
      </c>
      <c r="G70" s="125" t="s">
        <v>353</v>
      </c>
      <c r="I70" s="125"/>
    </row>
    <row r="71" spans="1:9" s="112" customFormat="1" hidden="1" x14ac:dyDescent="0.3">
      <c r="A71" s="312"/>
      <c r="B71" s="283"/>
      <c r="C71" s="283"/>
      <c r="D71" s="287"/>
      <c r="E71" s="283"/>
      <c r="F71" s="89">
        <f t="shared" si="0"/>
        <v>0</v>
      </c>
      <c r="G71" s="125" t="s">
        <v>353</v>
      </c>
      <c r="I71" s="125"/>
    </row>
    <row r="72" spans="1:9" s="112" customFormat="1" hidden="1" x14ac:dyDescent="0.3">
      <c r="A72" s="312"/>
      <c r="B72" s="283"/>
      <c r="C72" s="283"/>
      <c r="D72" s="287"/>
      <c r="E72" s="283"/>
      <c r="F72" s="89">
        <f t="shared" si="0"/>
        <v>0</v>
      </c>
      <c r="G72" s="125" t="s">
        <v>353</v>
      </c>
      <c r="I72" s="125"/>
    </row>
    <row r="73" spans="1:9" s="112" customFormat="1" hidden="1" x14ac:dyDescent="0.3">
      <c r="A73" s="312"/>
      <c r="B73" s="283"/>
      <c r="C73" s="283"/>
      <c r="D73" s="287"/>
      <c r="E73" s="283"/>
      <c r="F73" s="89">
        <f t="shared" si="0"/>
        <v>0</v>
      </c>
      <c r="G73" s="125" t="s">
        <v>353</v>
      </c>
      <c r="I73" s="125"/>
    </row>
    <row r="74" spans="1:9" s="112" customFormat="1" hidden="1" x14ac:dyDescent="0.3">
      <c r="A74" s="312"/>
      <c r="B74" s="283"/>
      <c r="C74" s="283"/>
      <c r="D74" s="287"/>
      <c r="E74" s="283"/>
      <c r="F74" s="89">
        <f t="shared" si="0"/>
        <v>0</v>
      </c>
      <c r="G74" s="125" t="s">
        <v>353</v>
      </c>
      <c r="I74" s="125"/>
    </row>
    <row r="75" spans="1:9" s="112" customFormat="1" hidden="1" x14ac:dyDescent="0.3">
      <c r="A75" s="312"/>
      <c r="B75" s="283"/>
      <c r="C75" s="283"/>
      <c r="D75" s="287"/>
      <c r="E75" s="283"/>
      <c r="F75" s="89">
        <f t="shared" si="0"/>
        <v>0</v>
      </c>
      <c r="G75" s="125" t="s">
        <v>353</v>
      </c>
      <c r="I75" s="125"/>
    </row>
    <row r="76" spans="1:9" s="112" customFormat="1" hidden="1" x14ac:dyDescent="0.3">
      <c r="A76" s="312"/>
      <c r="B76" s="283"/>
      <c r="C76" s="283"/>
      <c r="D76" s="287"/>
      <c r="E76" s="283"/>
      <c r="F76" s="89">
        <f t="shared" si="0"/>
        <v>0</v>
      </c>
      <c r="G76" s="125" t="s">
        <v>353</v>
      </c>
      <c r="I76" s="125"/>
    </row>
    <row r="77" spans="1:9" s="112" customFormat="1" hidden="1" x14ac:dyDescent="0.3">
      <c r="A77" s="312"/>
      <c r="B77" s="283"/>
      <c r="C77" s="283"/>
      <c r="D77" s="287"/>
      <c r="E77" s="283"/>
      <c r="F77" s="89">
        <f t="shared" si="0"/>
        <v>0</v>
      </c>
      <c r="G77" s="125" t="s">
        <v>353</v>
      </c>
      <c r="I77" s="125"/>
    </row>
    <row r="78" spans="1:9" s="112" customFormat="1" hidden="1" x14ac:dyDescent="0.3">
      <c r="A78" s="312"/>
      <c r="B78" s="283"/>
      <c r="C78" s="283"/>
      <c r="D78" s="287"/>
      <c r="E78" s="283"/>
      <c r="F78" s="89">
        <f t="shared" si="0"/>
        <v>0</v>
      </c>
      <c r="G78" s="125" t="s">
        <v>353</v>
      </c>
      <c r="I78" s="125"/>
    </row>
    <row r="79" spans="1:9" s="112" customFormat="1" hidden="1" x14ac:dyDescent="0.3">
      <c r="A79" s="312"/>
      <c r="B79" s="283"/>
      <c r="C79" s="283"/>
      <c r="D79" s="287"/>
      <c r="E79" s="283"/>
      <c r="F79" s="89">
        <f t="shared" si="0"/>
        <v>0</v>
      </c>
      <c r="G79" s="125" t="s">
        <v>353</v>
      </c>
      <c r="I79" s="125"/>
    </row>
    <row r="80" spans="1:9" s="112" customFormat="1" hidden="1" x14ac:dyDescent="0.3">
      <c r="A80" s="312"/>
      <c r="B80" s="283"/>
      <c r="C80" s="283"/>
      <c r="D80" s="287"/>
      <c r="E80" s="283"/>
      <c r="F80" s="89">
        <f t="shared" si="0"/>
        <v>0</v>
      </c>
      <c r="G80" s="125" t="s">
        <v>353</v>
      </c>
      <c r="I80" s="125"/>
    </row>
    <row r="81" spans="1:9" s="112" customFormat="1" hidden="1" x14ac:dyDescent="0.3">
      <c r="A81" s="312"/>
      <c r="B81" s="283"/>
      <c r="C81" s="283"/>
      <c r="D81" s="287"/>
      <c r="E81" s="283"/>
      <c r="F81" s="89">
        <f t="shared" si="0"/>
        <v>0</v>
      </c>
      <c r="G81" s="125" t="s">
        <v>353</v>
      </c>
      <c r="I81" s="125"/>
    </row>
    <row r="82" spans="1:9" s="112" customFormat="1" hidden="1" x14ac:dyDescent="0.3">
      <c r="A82" s="312"/>
      <c r="B82" s="283"/>
      <c r="C82" s="283"/>
      <c r="D82" s="287"/>
      <c r="E82" s="283"/>
      <c r="F82" s="89">
        <f t="shared" si="0"/>
        <v>0</v>
      </c>
      <c r="G82" s="125" t="s">
        <v>353</v>
      </c>
      <c r="I82" s="125"/>
    </row>
    <row r="83" spans="1:9" s="112" customFormat="1" hidden="1" x14ac:dyDescent="0.3">
      <c r="A83" s="312"/>
      <c r="B83" s="283"/>
      <c r="C83" s="283"/>
      <c r="D83" s="287"/>
      <c r="E83" s="283"/>
      <c r="F83" s="89">
        <f t="shared" si="0"/>
        <v>0</v>
      </c>
      <c r="G83" s="125" t="s">
        <v>353</v>
      </c>
      <c r="I83" s="125"/>
    </row>
    <row r="84" spans="1:9" s="112" customFormat="1" hidden="1" x14ac:dyDescent="0.3">
      <c r="A84" s="312"/>
      <c r="B84" s="283"/>
      <c r="C84" s="283"/>
      <c r="D84" s="287"/>
      <c r="E84" s="283"/>
      <c r="F84" s="89">
        <f t="shared" si="0"/>
        <v>0</v>
      </c>
      <c r="G84" s="125" t="s">
        <v>353</v>
      </c>
      <c r="I84" s="125"/>
    </row>
    <row r="85" spans="1:9" s="112" customFormat="1" hidden="1" x14ac:dyDescent="0.3">
      <c r="A85" s="312"/>
      <c r="B85" s="283"/>
      <c r="C85" s="283"/>
      <c r="D85" s="287"/>
      <c r="E85" s="283"/>
      <c r="F85" s="89">
        <f t="shared" si="0"/>
        <v>0</v>
      </c>
      <c r="G85" s="125" t="s">
        <v>353</v>
      </c>
      <c r="I85" s="125"/>
    </row>
    <row r="86" spans="1:9" s="112" customFormat="1" hidden="1" x14ac:dyDescent="0.3">
      <c r="A86" s="312"/>
      <c r="B86" s="283"/>
      <c r="C86" s="283"/>
      <c r="D86" s="287"/>
      <c r="E86" s="283"/>
      <c r="F86" s="89">
        <f t="shared" si="0"/>
        <v>0</v>
      </c>
      <c r="G86" s="125" t="s">
        <v>353</v>
      </c>
      <c r="I86" s="125"/>
    </row>
    <row r="87" spans="1:9" s="112" customFormat="1" hidden="1" x14ac:dyDescent="0.3">
      <c r="A87" s="312"/>
      <c r="B87" s="283"/>
      <c r="C87" s="283"/>
      <c r="D87" s="287"/>
      <c r="E87" s="283"/>
      <c r="F87" s="89">
        <f t="shared" si="0"/>
        <v>0</v>
      </c>
      <c r="G87" s="125" t="s">
        <v>353</v>
      </c>
      <c r="I87" s="125"/>
    </row>
    <row r="88" spans="1:9" s="112" customFormat="1" hidden="1" x14ac:dyDescent="0.3">
      <c r="A88" s="312"/>
      <c r="B88" s="283"/>
      <c r="C88" s="283"/>
      <c r="D88" s="287"/>
      <c r="E88" s="283"/>
      <c r="F88" s="89">
        <f t="shared" si="0"/>
        <v>0</v>
      </c>
      <c r="G88" s="125" t="s">
        <v>353</v>
      </c>
      <c r="I88" s="125"/>
    </row>
    <row r="89" spans="1:9" s="112" customFormat="1" hidden="1" x14ac:dyDescent="0.3">
      <c r="A89" s="312"/>
      <c r="B89" s="283"/>
      <c r="C89" s="283"/>
      <c r="D89" s="287"/>
      <c r="E89" s="283"/>
      <c r="F89" s="89">
        <f t="shared" si="0"/>
        <v>0</v>
      </c>
      <c r="G89" s="125" t="s">
        <v>353</v>
      </c>
      <c r="I89" s="125"/>
    </row>
    <row r="90" spans="1:9" s="112" customFormat="1" hidden="1" x14ac:dyDescent="0.3">
      <c r="A90" s="312"/>
      <c r="B90" s="283"/>
      <c r="C90" s="283"/>
      <c r="D90" s="287"/>
      <c r="E90" s="283"/>
      <c r="F90" s="89">
        <f t="shared" si="0"/>
        <v>0</v>
      </c>
      <c r="G90" s="125" t="s">
        <v>353</v>
      </c>
      <c r="I90" s="125"/>
    </row>
    <row r="91" spans="1:9" s="112" customFormat="1" hidden="1" x14ac:dyDescent="0.3">
      <c r="A91" s="312"/>
      <c r="B91" s="283"/>
      <c r="C91" s="283"/>
      <c r="D91" s="287"/>
      <c r="E91" s="283"/>
      <c r="F91" s="89">
        <f t="shared" si="0"/>
        <v>0</v>
      </c>
      <c r="G91" s="125" t="s">
        <v>353</v>
      </c>
      <c r="I91" s="125"/>
    </row>
    <row r="92" spans="1:9" s="112" customFormat="1" hidden="1" x14ac:dyDescent="0.3">
      <c r="A92" s="312"/>
      <c r="B92" s="283"/>
      <c r="C92" s="283"/>
      <c r="D92" s="287"/>
      <c r="E92" s="283"/>
      <c r="F92" s="89">
        <f t="shared" si="0"/>
        <v>0</v>
      </c>
      <c r="G92" s="125" t="s">
        <v>353</v>
      </c>
      <c r="I92" s="125"/>
    </row>
    <row r="93" spans="1:9" s="112" customFormat="1" hidden="1" x14ac:dyDescent="0.3">
      <c r="A93" s="312"/>
      <c r="B93" s="283"/>
      <c r="C93" s="283"/>
      <c r="D93" s="287"/>
      <c r="E93" s="283"/>
      <c r="F93" s="89">
        <f t="shared" si="0"/>
        <v>0</v>
      </c>
      <c r="G93" s="125" t="s">
        <v>353</v>
      </c>
      <c r="I93" s="125"/>
    </row>
    <row r="94" spans="1:9" s="112" customFormat="1" hidden="1" x14ac:dyDescent="0.3">
      <c r="A94" s="312"/>
      <c r="B94" s="283"/>
      <c r="C94" s="283"/>
      <c r="D94" s="287"/>
      <c r="E94" s="283"/>
      <c r="F94" s="89">
        <f t="shared" si="0"/>
        <v>0</v>
      </c>
      <c r="G94" s="125" t="s">
        <v>353</v>
      </c>
      <c r="I94" s="125"/>
    </row>
    <row r="95" spans="1:9" s="112" customFormat="1" hidden="1" x14ac:dyDescent="0.3">
      <c r="A95" s="312"/>
      <c r="B95" s="283"/>
      <c r="C95" s="283"/>
      <c r="D95" s="287"/>
      <c r="E95" s="283"/>
      <c r="F95" s="89">
        <f t="shared" si="0"/>
        <v>0</v>
      </c>
      <c r="G95" s="125" t="s">
        <v>353</v>
      </c>
      <c r="I95" s="125"/>
    </row>
    <row r="96" spans="1:9" s="112" customFormat="1" hidden="1" x14ac:dyDescent="0.3">
      <c r="A96" s="312"/>
      <c r="B96" s="283"/>
      <c r="C96" s="283"/>
      <c r="D96" s="287"/>
      <c r="E96" s="283"/>
      <c r="F96" s="89">
        <f t="shared" si="0"/>
        <v>0</v>
      </c>
      <c r="G96" s="125" t="s">
        <v>353</v>
      </c>
      <c r="I96" s="125"/>
    </row>
    <row r="97" spans="1:9" s="112" customFormat="1" hidden="1" x14ac:dyDescent="0.3">
      <c r="A97" s="312"/>
      <c r="B97" s="283"/>
      <c r="C97" s="283"/>
      <c r="D97" s="287"/>
      <c r="E97" s="283"/>
      <c r="F97" s="89">
        <f t="shared" si="0"/>
        <v>0</v>
      </c>
      <c r="G97" s="125" t="s">
        <v>353</v>
      </c>
      <c r="I97" s="125"/>
    </row>
    <row r="98" spans="1:9" s="112" customFormat="1" hidden="1" x14ac:dyDescent="0.3">
      <c r="A98" s="312"/>
      <c r="B98" s="283"/>
      <c r="C98" s="283"/>
      <c r="D98" s="287"/>
      <c r="E98" s="283"/>
      <c r="F98" s="89">
        <f t="shared" si="0"/>
        <v>0</v>
      </c>
      <c r="G98" s="125" t="s">
        <v>353</v>
      </c>
      <c r="I98" s="125"/>
    </row>
    <row r="99" spans="1:9" s="112" customFormat="1" hidden="1" x14ac:dyDescent="0.3">
      <c r="A99" s="312"/>
      <c r="B99" s="283"/>
      <c r="C99" s="283"/>
      <c r="D99" s="287"/>
      <c r="E99" s="283"/>
      <c r="F99" s="89">
        <f t="shared" si="0"/>
        <v>0</v>
      </c>
      <c r="G99" s="125" t="s">
        <v>353</v>
      </c>
      <c r="I99" s="125"/>
    </row>
    <row r="100" spans="1:9" s="112" customFormat="1" hidden="1" x14ac:dyDescent="0.3">
      <c r="A100" s="312"/>
      <c r="B100" s="283"/>
      <c r="C100" s="283"/>
      <c r="D100" s="287"/>
      <c r="E100" s="283"/>
      <c r="F100" s="89">
        <f t="shared" si="0"/>
        <v>0</v>
      </c>
      <c r="G100" s="125" t="s">
        <v>353</v>
      </c>
      <c r="I100" s="125"/>
    </row>
    <row r="101" spans="1:9" s="112" customFormat="1" hidden="1" x14ac:dyDescent="0.3">
      <c r="A101" s="312"/>
      <c r="B101" s="283"/>
      <c r="C101" s="283"/>
      <c r="D101" s="287"/>
      <c r="E101" s="283"/>
      <c r="F101" s="89">
        <f t="shared" si="0"/>
        <v>0</v>
      </c>
      <c r="G101" s="125" t="s">
        <v>353</v>
      </c>
      <c r="I101" s="125"/>
    </row>
    <row r="102" spans="1:9" s="112" customFormat="1" hidden="1" x14ac:dyDescent="0.3">
      <c r="A102" s="312"/>
      <c r="B102" s="283"/>
      <c r="C102" s="283"/>
      <c r="D102" s="287"/>
      <c r="E102" s="283"/>
      <c r="F102" s="89">
        <f t="shared" si="0"/>
        <v>0</v>
      </c>
      <c r="G102" s="125" t="s">
        <v>353</v>
      </c>
      <c r="I102" s="125"/>
    </row>
    <row r="103" spans="1:9" s="112" customFormat="1" hidden="1" x14ac:dyDescent="0.3">
      <c r="A103" s="312"/>
      <c r="B103" s="283"/>
      <c r="C103" s="283"/>
      <c r="D103" s="287"/>
      <c r="E103" s="283"/>
      <c r="F103" s="89">
        <f t="shared" si="0"/>
        <v>0</v>
      </c>
      <c r="G103" s="125" t="s">
        <v>353</v>
      </c>
      <c r="I103" s="125"/>
    </row>
    <row r="104" spans="1:9" s="112" customFormat="1" hidden="1" x14ac:dyDescent="0.3">
      <c r="A104" s="312"/>
      <c r="B104" s="283"/>
      <c r="C104" s="283"/>
      <c r="D104" s="287"/>
      <c r="E104" s="283"/>
      <c r="F104" s="89">
        <f t="shared" si="0"/>
        <v>0</v>
      </c>
      <c r="G104" s="125" t="s">
        <v>353</v>
      </c>
      <c r="I104" s="125"/>
    </row>
    <row r="105" spans="1:9" s="112" customFormat="1" hidden="1" x14ac:dyDescent="0.3">
      <c r="A105" s="312"/>
      <c r="B105" s="283"/>
      <c r="C105" s="283"/>
      <c r="D105" s="287"/>
      <c r="E105" s="283"/>
      <c r="F105" s="89">
        <f t="shared" si="0"/>
        <v>0</v>
      </c>
      <c r="G105" s="125" t="s">
        <v>353</v>
      </c>
      <c r="I105" s="125"/>
    </row>
    <row r="106" spans="1:9" s="112" customFormat="1" hidden="1" x14ac:dyDescent="0.3">
      <c r="A106" s="312"/>
      <c r="B106" s="283"/>
      <c r="C106" s="283"/>
      <c r="D106" s="287"/>
      <c r="E106" s="283"/>
      <c r="F106" s="89">
        <f t="shared" si="0"/>
        <v>0</v>
      </c>
      <c r="G106" s="125" t="s">
        <v>353</v>
      </c>
      <c r="I106" s="125"/>
    </row>
    <row r="107" spans="1:9" s="112" customFormat="1" hidden="1" x14ac:dyDescent="0.3">
      <c r="A107" s="312"/>
      <c r="B107" s="283"/>
      <c r="C107" s="283"/>
      <c r="D107" s="287"/>
      <c r="E107" s="283"/>
      <c r="F107" s="89">
        <f t="shared" si="0"/>
        <v>0</v>
      </c>
      <c r="G107" s="125" t="s">
        <v>353</v>
      </c>
      <c r="I107" s="125"/>
    </row>
    <row r="108" spans="1:9" s="112" customFormat="1" hidden="1" x14ac:dyDescent="0.3">
      <c r="A108" s="312"/>
      <c r="B108" s="283"/>
      <c r="C108" s="283"/>
      <c r="D108" s="287"/>
      <c r="E108" s="283"/>
      <c r="F108" s="89">
        <f t="shared" si="0"/>
        <v>0</v>
      </c>
      <c r="G108" s="125" t="s">
        <v>353</v>
      </c>
      <c r="I108" s="125"/>
    </row>
    <row r="109" spans="1:9" s="112" customFormat="1" hidden="1" x14ac:dyDescent="0.3">
      <c r="A109" s="312"/>
      <c r="B109" s="283"/>
      <c r="C109" s="283"/>
      <c r="D109" s="287"/>
      <c r="E109" s="283"/>
      <c r="F109" s="89">
        <f t="shared" si="0"/>
        <v>0</v>
      </c>
      <c r="G109" s="125" t="s">
        <v>353</v>
      </c>
      <c r="I109" s="125"/>
    </row>
    <row r="110" spans="1:9" s="112" customFormat="1" hidden="1" x14ac:dyDescent="0.3">
      <c r="A110" s="312"/>
      <c r="B110" s="283"/>
      <c r="C110" s="283"/>
      <c r="D110" s="287"/>
      <c r="E110" s="283"/>
      <c r="F110" s="89">
        <f t="shared" si="0"/>
        <v>0</v>
      </c>
      <c r="G110" s="125" t="s">
        <v>353</v>
      </c>
      <c r="I110" s="125"/>
    </row>
    <row r="111" spans="1:9" s="112" customFormat="1" hidden="1" x14ac:dyDescent="0.3">
      <c r="A111" s="312"/>
      <c r="B111" s="283"/>
      <c r="C111" s="283"/>
      <c r="D111" s="287"/>
      <c r="E111" s="283"/>
      <c r="F111" s="89">
        <f t="shared" si="0"/>
        <v>0</v>
      </c>
      <c r="G111" s="125" t="s">
        <v>353</v>
      </c>
      <c r="I111" s="125"/>
    </row>
    <row r="112" spans="1:9" s="112" customFormat="1" hidden="1" x14ac:dyDescent="0.3">
      <c r="A112" s="312"/>
      <c r="B112" s="283"/>
      <c r="C112" s="283"/>
      <c r="D112" s="287"/>
      <c r="E112" s="283"/>
      <c r="F112" s="89">
        <f t="shared" si="0"/>
        <v>0</v>
      </c>
      <c r="G112" s="125" t="s">
        <v>353</v>
      </c>
      <c r="I112" s="125"/>
    </row>
    <row r="113" spans="1:9" s="112" customFormat="1" hidden="1" x14ac:dyDescent="0.3">
      <c r="A113" s="312"/>
      <c r="B113" s="283"/>
      <c r="C113" s="283"/>
      <c r="D113" s="287"/>
      <c r="E113" s="283"/>
      <c r="F113" s="89">
        <f t="shared" si="0"/>
        <v>0</v>
      </c>
      <c r="G113" s="125" t="s">
        <v>353</v>
      </c>
      <c r="I113" s="125"/>
    </row>
    <row r="114" spans="1:9" s="112" customFormat="1" hidden="1" x14ac:dyDescent="0.3">
      <c r="A114" s="312"/>
      <c r="B114" s="283"/>
      <c r="C114" s="283"/>
      <c r="D114" s="287"/>
      <c r="E114" s="283"/>
      <c r="F114" s="89">
        <f t="shared" si="0"/>
        <v>0</v>
      </c>
      <c r="G114" s="125" t="s">
        <v>353</v>
      </c>
      <c r="I114" s="125"/>
    </row>
    <row r="115" spans="1:9" s="112" customFormat="1" hidden="1" x14ac:dyDescent="0.3">
      <c r="A115" s="312"/>
      <c r="B115" s="283"/>
      <c r="C115" s="283"/>
      <c r="D115" s="287"/>
      <c r="E115" s="283"/>
      <c r="F115" s="89">
        <f t="shared" si="0"/>
        <v>0</v>
      </c>
      <c r="G115" s="125" t="s">
        <v>353</v>
      </c>
      <c r="I115" s="125"/>
    </row>
    <row r="116" spans="1:9" s="112" customFormat="1" hidden="1" x14ac:dyDescent="0.3">
      <c r="A116" s="312"/>
      <c r="B116" s="283"/>
      <c r="C116" s="283"/>
      <c r="D116" s="287"/>
      <c r="E116" s="283"/>
      <c r="F116" s="89">
        <f t="shared" si="0"/>
        <v>0</v>
      </c>
      <c r="G116" s="125" t="s">
        <v>353</v>
      </c>
      <c r="I116" s="125"/>
    </row>
    <row r="117" spans="1:9" s="112" customFormat="1" hidden="1" x14ac:dyDescent="0.3">
      <c r="A117" s="312"/>
      <c r="B117" s="283"/>
      <c r="C117" s="283"/>
      <c r="D117" s="287"/>
      <c r="E117" s="283"/>
      <c r="F117" s="89">
        <f t="shared" si="0"/>
        <v>0</v>
      </c>
      <c r="G117" s="125" t="s">
        <v>353</v>
      </c>
      <c r="I117" s="125"/>
    </row>
    <row r="118" spans="1:9" s="112" customFormat="1" hidden="1" x14ac:dyDescent="0.3">
      <c r="A118" s="312"/>
      <c r="B118" s="283"/>
      <c r="C118" s="283"/>
      <c r="D118" s="287"/>
      <c r="E118" s="283"/>
      <c r="F118" s="89">
        <f t="shared" si="0"/>
        <v>0</v>
      </c>
      <c r="G118" s="125" t="s">
        <v>353</v>
      </c>
      <c r="I118" s="125"/>
    </row>
    <row r="119" spans="1:9" s="112" customFormat="1" hidden="1" x14ac:dyDescent="0.3">
      <c r="A119" s="312"/>
      <c r="B119" s="283"/>
      <c r="C119" s="283"/>
      <c r="D119" s="287"/>
      <c r="E119" s="283"/>
      <c r="F119" s="89">
        <f t="shared" si="0"/>
        <v>0</v>
      </c>
      <c r="G119" s="125" t="s">
        <v>353</v>
      </c>
      <c r="I119" s="125"/>
    </row>
    <row r="120" spans="1:9" s="112" customFormat="1" hidden="1" x14ac:dyDescent="0.3">
      <c r="A120" s="312"/>
      <c r="B120" s="283"/>
      <c r="C120" s="283"/>
      <c r="D120" s="287"/>
      <c r="E120" s="283"/>
      <c r="F120" s="89">
        <f t="shared" si="0"/>
        <v>0</v>
      </c>
      <c r="G120" s="125" t="s">
        <v>353</v>
      </c>
      <c r="I120" s="125"/>
    </row>
    <row r="121" spans="1:9" s="112" customFormat="1" hidden="1" x14ac:dyDescent="0.3">
      <c r="A121" s="312"/>
      <c r="B121" s="283"/>
      <c r="C121" s="283"/>
      <c r="D121" s="287"/>
      <c r="E121" s="283"/>
      <c r="F121" s="89">
        <f t="shared" si="0"/>
        <v>0</v>
      </c>
      <c r="G121" s="125" t="s">
        <v>353</v>
      </c>
      <c r="I121" s="125"/>
    </row>
    <row r="122" spans="1:9" s="112" customFormat="1" hidden="1" x14ac:dyDescent="0.3">
      <c r="A122" s="312"/>
      <c r="B122" s="283"/>
      <c r="C122" s="283"/>
      <c r="D122" s="287"/>
      <c r="E122" s="283"/>
      <c r="F122" s="89">
        <f t="shared" si="0"/>
        <v>0</v>
      </c>
      <c r="G122" s="125" t="s">
        <v>353</v>
      </c>
      <c r="I122" s="125"/>
    </row>
    <row r="123" spans="1:9" s="112" customFormat="1" hidden="1" x14ac:dyDescent="0.3">
      <c r="A123" s="312"/>
      <c r="B123" s="283"/>
      <c r="C123" s="283"/>
      <c r="D123" s="287"/>
      <c r="E123" s="283"/>
      <c r="F123" s="89">
        <f t="shared" si="0"/>
        <v>0</v>
      </c>
      <c r="G123" s="125" t="s">
        <v>353</v>
      </c>
      <c r="I123" s="125"/>
    </row>
    <row r="124" spans="1:9" s="112" customFormat="1" hidden="1" x14ac:dyDescent="0.3">
      <c r="A124" s="312"/>
      <c r="B124" s="283"/>
      <c r="C124" s="283"/>
      <c r="D124" s="287"/>
      <c r="E124" s="283"/>
      <c r="F124" s="89">
        <f t="shared" si="0"/>
        <v>0</v>
      </c>
      <c r="G124" s="125" t="s">
        <v>353</v>
      </c>
      <c r="I124" s="125"/>
    </row>
    <row r="125" spans="1:9" s="112" customFormat="1" hidden="1" x14ac:dyDescent="0.3">
      <c r="A125" s="312"/>
      <c r="B125" s="283"/>
      <c r="C125" s="283"/>
      <c r="D125" s="287"/>
      <c r="E125" s="283"/>
      <c r="F125" s="89">
        <f t="shared" si="0"/>
        <v>0</v>
      </c>
      <c r="G125" s="125" t="s">
        <v>353</v>
      </c>
      <c r="I125" s="125"/>
    </row>
    <row r="126" spans="1:9" s="112" customFormat="1" hidden="1" x14ac:dyDescent="0.3">
      <c r="A126" s="312"/>
      <c r="B126" s="283"/>
      <c r="C126" s="283"/>
      <c r="D126" s="287"/>
      <c r="E126" s="283"/>
      <c r="F126" s="89">
        <f t="shared" si="0"/>
        <v>0</v>
      </c>
      <c r="G126" s="125" t="s">
        <v>353</v>
      </c>
      <c r="I126" s="125"/>
    </row>
    <row r="127" spans="1:9" s="112" customFormat="1" hidden="1" x14ac:dyDescent="0.3">
      <c r="A127" s="312"/>
      <c r="B127" s="283"/>
      <c r="C127" s="283"/>
      <c r="D127" s="287"/>
      <c r="E127" s="283"/>
      <c r="F127" s="89">
        <f t="shared" si="0"/>
        <v>0</v>
      </c>
      <c r="G127" s="125" t="s">
        <v>353</v>
      </c>
      <c r="I127" s="125"/>
    </row>
    <row r="128" spans="1:9" s="112" customFormat="1" hidden="1" x14ac:dyDescent="0.3">
      <c r="A128" s="312"/>
      <c r="B128" s="283"/>
      <c r="C128" s="283"/>
      <c r="D128" s="287"/>
      <c r="E128" s="283"/>
      <c r="F128" s="89">
        <f t="shared" si="0"/>
        <v>0</v>
      </c>
      <c r="G128" s="125" t="s">
        <v>353</v>
      </c>
      <c r="I128" s="125"/>
    </row>
    <row r="129" spans="1:9" s="112" customFormat="1" hidden="1" x14ac:dyDescent="0.3">
      <c r="A129" s="312"/>
      <c r="B129" s="283"/>
      <c r="C129" s="283"/>
      <c r="D129" s="287"/>
      <c r="E129" s="283"/>
      <c r="F129" s="89">
        <f t="shared" si="0"/>
        <v>0</v>
      </c>
      <c r="G129" s="125" t="s">
        <v>353</v>
      </c>
      <c r="I129" s="125"/>
    </row>
    <row r="130" spans="1:9" s="112" customFormat="1" hidden="1" x14ac:dyDescent="0.3">
      <c r="A130" s="312"/>
      <c r="B130" s="283"/>
      <c r="C130" s="283"/>
      <c r="D130" s="287"/>
      <c r="E130" s="283"/>
      <c r="F130" s="89">
        <f t="shared" si="0"/>
        <v>0</v>
      </c>
      <c r="G130" s="125" t="s">
        <v>353</v>
      </c>
      <c r="I130" s="125"/>
    </row>
    <row r="131" spans="1:9" s="112" customFormat="1" hidden="1" x14ac:dyDescent="0.3">
      <c r="A131" s="312"/>
      <c r="B131" s="283"/>
      <c r="C131" s="283"/>
      <c r="D131" s="287"/>
      <c r="E131" s="283"/>
      <c r="F131" s="89">
        <f t="shared" si="0"/>
        <v>0</v>
      </c>
      <c r="G131" s="125" t="s">
        <v>353</v>
      </c>
      <c r="I131" s="125"/>
    </row>
    <row r="132" spans="1:9" s="112" customFormat="1" hidden="1" x14ac:dyDescent="0.3">
      <c r="A132" s="312"/>
      <c r="B132" s="283"/>
      <c r="C132" s="283"/>
      <c r="D132" s="287"/>
      <c r="E132" s="283"/>
      <c r="F132" s="89">
        <f t="shared" si="0"/>
        <v>0</v>
      </c>
      <c r="G132" s="125" t="s">
        <v>353</v>
      </c>
      <c r="I132" s="125"/>
    </row>
    <row r="133" spans="1:9" s="112" customFormat="1" hidden="1" x14ac:dyDescent="0.3">
      <c r="A133" s="312"/>
      <c r="B133" s="283"/>
      <c r="C133" s="283"/>
      <c r="D133" s="287"/>
      <c r="E133" s="283"/>
      <c r="F133" s="89">
        <f t="shared" si="0"/>
        <v>0</v>
      </c>
      <c r="G133" s="125" t="s">
        <v>353</v>
      </c>
      <c r="I133" s="125"/>
    </row>
    <row r="134" spans="1:9" s="112" customFormat="1" hidden="1" x14ac:dyDescent="0.3">
      <c r="A134" s="312"/>
      <c r="B134" s="283"/>
      <c r="C134" s="283"/>
      <c r="D134" s="287"/>
      <c r="E134" s="283"/>
      <c r="F134" s="89">
        <f t="shared" si="0"/>
        <v>0</v>
      </c>
      <c r="G134" s="125" t="s">
        <v>353</v>
      </c>
      <c r="I134" s="125"/>
    </row>
    <row r="135" spans="1:9" s="112" customFormat="1" x14ac:dyDescent="0.3">
      <c r="A135" s="312" t="s">
        <v>64</v>
      </c>
      <c r="B135" s="283">
        <v>3</v>
      </c>
      <c r="C135" s="283" t="s">
        <v>325</v>
      </c>
      <c r="D135" s="287">
        <f t="shared" ref="D135:D140" ca="1" si="2">RAND()*400000</f>
        <v>388404.84468640015</v>
      </c>
      <c r="E135" s="283">
        <v>7</v>
      </c>
      <c r="F135" s="315">
        <f ca="1">ROUND(+B135*D135*E135,2)</f>
        <v>8156501.7400000002</v>
      </c>
      <c r="G135" s="125" t="s">
        <v>353</v>
      </c>
      <c r="I135" s="125"/>
    </row>
    <row r="136" spans="1:9" s="112" customFormat="1" x14ac:dyDescent="0.3">
      <c r="A136" s="311"/>
      <c r="B136" s="100"/>
      <c r="C136" s="100"/>
      <c r="D136" s="147"/>
      <c r="E136" s="220" t="s">
        <v>42</v>
      </c>
      <c r="F136" s="328">
        <f ca="1">ROUND(SUBTOTAL(109,F6:F135),2)</f>
        <v>17762200.710000001</v>
      </c>
      <c r="G136" s="125" t="s">
        <v>353</v>
      </c>
      <c r="I136" s="128" t="s">
        <v>357</v>
      </c>
    </row>
    <row r="137" spans="1:9" s="112" customFormat="1" x14ac:dyDescent="0.3">
      <c r="A137" s="311"/>
      <c r="B137" s="100"/>
      <c r="C137" s="100"/>
      <c r="D137" s="147"/>
      <c r="E137" s="100"/>
      <c r="F137" s="316"/>
      <c r="G137" s="125" t="s">
        <v>354</v>
      </c>
    </row>
    <row r="138" spans="1:9" s="112" customFormat="1" x14ac:dyDescent="0.3">
      <c r="A138" s="312" t="s">
        <v>332</v>
      </c>
      <c r="B138" s="283">
        <v>3</v>
      </c>
      <c r="C138" s="283" t="s">
        <v>325</v>
      </c>
      <c r="D138" s="287">
        <f t="shared" ca="1" si="2"/>
        <v>30007.231139309053</v>
      </c>
      <c r="E138" s="283">
        <v>7</v>
      </c>
      <c r="F138" s="89">
        <f ca="1">ROUND(+B138*D138*E138,2)</f>
        <v>630151.85</v>
      </c>
      <c r="G138" s="125" t="s">
        <v>354</v>
      </c>
    </row>
    <row r="139" spans="1:9" s="112" customFormat="1" x14ac:dyDescent="0.3">
      <c r="A139" s="312" t="s">
        <v>362</v>
      </c>
      <c r="B139" s="283">
        <v>3</v>
      </c>
      <c r="C139" s="283" t="s">
        <v>325</v>
      </c>
      <c r="D139" s="287">
        <f t="shared" ca="1" si="2"/>
        <v>20240.071765681256</v>
      </c>
      <c r="E139" s="283">
        <v>7</v>
      </c>
      <c r="F139" s="89">
        <f t="shared" ref="F139:F266" ca="1" si="3">ROUND(+B139*D139*E139,2)</f>
        <v>425041.51</v>
      </c>
      <c r="G139" s="125" t="s">
        <v>354</v>
      </c>
      <c r="I139" s="125"/>
    </row>
    <row r="140" spans="1:9" s="112" customFormat="1" x14ac:dyDescent="0.3">
      <c r="A140" s="312" t="s">
        <v>363</v>
      </c>
      <c r="B140" s="283">
        <v>3</v>
      </c>
      <c r="C140" s="283" t="s">
        <v>325</v>
      </c>
      <c r="D140" s="287">
        <f t="shared" ca="1" si="2"/>
        <v>97326.787814311989</v>
      </c>
      <c r="E140" s="283">
        <v>7</v>
      </c>
      <c r="F140" s="89">
        <f t="shared" ca="1" si="3"/>
        <v>2043862.54</v>
      </c>
      <c r="G140" s="125" t="s">
        <v>354</v>
      </c>
      <c r="I140" s="125"/>
    </row>
    <row r="141" spans="1:9" s="112" customFormat="1" hidden="1" x14ac:dyDescent="0.3">
      <c r="A141" s="312"/>
      <c r="B141" s="283"/>
      <c r="C141" s="283"/>
      <c r="D141" s="287"/>
      <c r="E141" s="283"/>
      <c r="F141" s="89">
        <f t="shared" si="3"/>
        <v>0</v>
      </c>
      <c r="G141" s="125" t="s">
        <v>354</v>
      </c>
      <c r="I141" s="125"/>
    </row>
    <row r="142" spans="1:9" s="112" customFormat="1" hidden="1" x14ac:dyDescent="0.3">
      <c r="A142" s="312"/>
      <c r="B142" s="283"/>
      <c r="C142" s="283"/>
      <c r="D142" s="287"/>
      <c r="E142" s="283"/>
      <c r="F142" s="89">
        <f t="shared" si="3"/>
        <v>0</v>
      </c>
      <c r="G142" s="125" t="s">
        <v>354</v>
      </c>
      <c r="I142" s="125"/>
    </row>
    <row r="143" spans="1:9" s="112" customFormat="1" hidden="1" x14ac:dyDescent="0.3">
      <c r="A143" s="312"/>
      <c r="B143" s="283"/>
      <c r="C143" s="283"/>
      <c r="D143" s="287"/>
      <c r="E143" s="283"/>
      <c r="F143" s="89">
        <f t="shared" si="3"/>
        <v>0</v>
      </c>
      <c r="G143" s="125" t="s">
        <v>354</v>
      </c>
      <c r="I143" s="125"/>
    </row>
    <row r="144" spans="1:9" s="112" customFormat="1" hidden="1" x14ac:dyDescent="0.3">
      <c r="A144" s="312"/>
      <c r="B144" s="283"/>
      <c r="C144" s="283"/>
      <c r="D144" s="287"/>
      <c r="E144" s="283"/>
      <c r="F144" s="89">
        <f t="shared" si="3"/>
        <v>0</v>
      </c>
      <c r="G144" s="125" t="s">
        <v>354</v>
      </c>
      <c r="I144" s="125"/>
    </row>
    <row r="145" spans="1:9" s="112" customFormat="1" hidden="1" x14ac:dyDescent="0.3">
      <c r="A145" s="312"/>
      <c r="B145" s="283"/>
      <c r="C145" s="283"/>
      <c r="D145" s="287"/>
      <c r="E145" s="283"/>
      <c r="F145" s="89">
        <f t="shared" si="3"/>
        <v>0</v>
      </c>
      <c r="G145" s="125" t="s">
        <v>354</v>
      </c>
      <c r="I145" s="125"/>
    </row>
    <row r="146" spans="1:9" s="112" customFormat="1" hidden="1" x14ac:dyDescent="0.3">
      <c r="A146" s="312"/>
      <c r="B146" s="283"/>
      <c r="C146" s="283"/>
      <c r="D146" s="287"/>
      <c r="E146" s="283"/>
      <c r="F146" s="89">
        <f t="shared" si="3"/>
        <v>0</v>
      </c>
      <c r="G146" s="125" t="s">
        <v>354</v>
      </c>
      <c r="I146" s="125"/>
    </row>
    <row r="147" spans="1:9" s="112" customFormat="1" hidden="1" x14ac:dyDescent="0.3">
      <c r="A147" s="312"/>
      <c r="B147" s="283"/>
      <c r="C147" s="283"/>
      <c r="D147" s="287"/>
      <c r="E147" s="283"/>
      <c r="F147" s="89">
        <f t="shared" si="3"/>
        <v>0</v>
      </c>
      <c r="G147" s="125" t="s">
        <v>354</v>
      </c>
      <c r="I147" s="125"/>
    </row>
    <row r="148" spans="1:9" s="112" customFormat="1" hidden="1" x14ac:dyDescent="0.3">
      <c r="A148" s="312"/>
      <c r="B148" s="283"/>
      <c r="C148" s="283"/>
      <c r="D148" s="287"/>
      <c r="E148" s="283"/>
      <c r="F148" s="89">
        <f t="shared" si="3"/>
        <v>0</v>
      </c>
      <c r="G148" s="125" t="s">
        <v>354</v>
      </c>
      <c r="I148" s="125"/>
    </row>
    <row r="149" spans="1:9" s="112" customFormat="1" hidden="1" x14ac:dyDescent="0.3">
      <c r="A149" s="312"/>
      <c r="B149" s="283"/>
      <c r="C149" s="283"/>
      <c r="D149" s="287"/>
      <c r="E149" s="283"/>
      <c r="F149" s="89">
        <f t="shared" si="3"/>
        <v>0</v>
      </c>
      <c r="G149" s="125" t="s">
        <v>354</v>
      </c>
      <c r="I149" s="125"/>
    </row>
    <row r="150" spans="1:9" s="112" customFormat="1" hidden="1" x14ac:dyDescent="0.3">
      <c r="A150" s="312"/>
      <c r="B150" s="283"/>
      <c r="C150" s="283"/>
      <c r="D150" s="287"/>
      <c r="E150" s="283"/>
      <c r="F150" s="89">
        <f t="shared" si="3"/>
        <v>0</v>
      </c>
      <c r="G150" s="125" t="s">
        <v>354</v>
      </c>
      <c r="I150" s="125"/>
    </row>
    <row r="151" spans="1:9" s="112" customFormat="1" hidden="1" x14ac:dyDescent="0.3">
      <c r="A151" s="312"/>
      <c r="B151" s="283"/>
      <c r="C151" s="283"/>
      <c r="D151" s="287"/>
      <c r="E151" s="283"/>
      <c r="F151" s="89">
        <f t="shared" si="3"/>
        <v>0</v>
      </c>
      <c r="G151" s="125" t="s">
        <v>354</v>
      </c>
      <c r="I151" s="125"/>
    </row>
    <row r="152" spans="1:9" s="112" customFormat="1" hidden="1" x14ac:dyDescent="0.3">
      <c r="A152" s="312"/>
      <c r="B152" s="283"/>
      <c r="C152" s="283"/>
      <c r="D152" s="287"/>
      <c r="E152" s="283"/>
      <c r="F152" s="89">
        <f t="shared" si="3"/>
        <v>0</v>
      </c>
      <c r="G152" s="125" t="s">
        <v>354</v>
      </c>
      <c r="I152" s="125"/>
    </row>
    <row r="153" spans="1:9" s="112" customFormat="1" hidden="1" x14ac:dyDescent="0.3">
      <c r="A153" s="312"/>
      <c r="B153" s="283"/>
      <c r="C153" s="283"/>
      <c r="D153" s="287"/>
      <c r="E153" s="283"/>
      <c r="F153" s="89">
        <f t="shared" si="3"/>
        <v>0</v>
      </c>
      <c r="G153" s="125" t="s">
        <v>354</v>
      </c>
      <c r="I153" s="125"/>
    </row>
    <row r="154" spans="1:9" s="112" customFormat="1" hidden="1" x14ac:dyDescent="0.3">
      <c r="A154" s="312"/>
      <c r="B154" s="283"/>
      <c r="C154" s="283"/>
      <c r="D154" s="287"/>
      <c r="E154" s="283"/>
      <c r="F154" s="89">
        <f t="shared" si="3"/>
        <v>0</v>
      </c>
      <c r="G154" s="125" t="s">
        <v>354</v>
      </c>
      <c r="I154" s="125"/>
    </row>
    <row r="155" spans="1:9" s="112" customFormat="1" hidden="1" x14ac:dyDescent="0.3">
      <c r="A155" s="312"/>
      <c r="B155" s="283"/>
      <c r="C155" s="283"/>
      <c r="D155" s="287"/>
      <c r="E155" s="283"/>
      <c r="F155" s="89">
        <f t="shared" si="3"/>
        <v>0</v>
      </c>
      <c r="G155" s="125" t="s">
        <v>354</v>
      </c>
      <c r="I155" s="125"/>
    </row>
    <row r="156" spans="1:9" s="112" customFormat="1" hidden="1" x14ac:dyDescent="0.3">
      <c r="A156" s="312"/>
      <c r="B156" s="283"/>
      <c r="C156" s="283"/>
      <c r="D156" s="287"/>
      <c r="E156" s="283"/>
      <c r="F156" s="89">
        <f t="shared" si="3"/>
        <v>0</v>
      </c>
      <c r="G156" s="125" t="s">
        <v>354</v>
      </c>
      <c r="I156" s="125"/>
    </row>
    <row r="157" spans="1:9" s="112" customFormat="1" hidden="1" x14ac:dyDescent="0.3">
      <c r="A157" s="312"/>
      <c r="B157" s="283"/>
      <c r="C157" s="283"/>
      <c r="D157" s="287"/>
      <c r="E157" s="283"/>
      <c r="F157" s="89">
        <f t="shared" si="3"/>
        <v>0</v>
      </c>
      <c r="G157" s="125" t="s">
        <v>354</v>
      </c>
      <c r="I157" s="125"/>
    </row>
    <row r="158" spans="1:9" s="112" customFormat="1" hidden="1" x14ac:dyDescent="0.3">
      <c r="A158" s="312"/>
      <c r="B158" s="283"/>
      <c r="C158" s="283"/>
      <c r="D158" s="287"/>
      <c r="E158" s="283"/>
      <c r="F158" s="89">
        <f t="shared" si="3"/>
        <v>0</v>
      </c>
      <c r="G158" s="125" t="s">
        <v>354</v>
      </c>
      <c r="I158" s="125"/>
    </row>
    <row r="159" spans="1:9" s="112" customFormat="1" hidden="1" x14ac:dyDescent="0.3">
      <c r="A159" s="312"/>
      <c r="B159" s="283"/>
      <c r="C159" s="283"/>
      <c r="D159" s="287"/>
      <c r="E159" s="283"/>
      <c r="F159" s="89">
        <f t="shared" si="3"/>
        <v>0</v>
      </c>
      <c r="G159" s="125" t="s">
        <v>354</v>
      </c>
      <c r="I159" s="125"/>
    </row>
    <row r="160" spans="1:9" s="112" customFormat="1" hidden="1" x14ac:dyDescent="0.3">
      <c r="A160" s="312"/>
      <c r="B160" s="283"/>
      <c r="C160" s="283"/>
      <c r="D160" s="287"/>
      <c r="E160" s="283"/>
      <c r="F160" s="89">
        <f t="shared" si="3"/>
        <v>0</v>
      </c>
      <c r="G160" s="125" t="s">
        <v>354</v>
      </c>
      <c r="I160" s="125"/>
    </row>
    <row r="161" spans="1:9" s="112" customFormat="1" hidden="1" x14ac:dyDescent="0.3">
      <c r="A161" s="312"/>
      <c r="B161" s="283"/>
      <c r="C161" s="283"/>
      <c r="D161" s="287"/>
      <c r="E161" s="283"/>
      <c r="F161" s="89">
        <f t="shared" si="3"/>
        <v>0</v>
      </c>
      <c r="G161" s="125" t="s">
        <v>354</v>
      </c>
      <c r="I161" s="125"/>
    </row>
    <row r="162" spans="1:9" s="112" customFormat="1" hidden="1" x14ac:dyDescent="0.3">
      <c r="A162" s="312"/>
      <c r="B162" s="283"/>
      <c r="C162" s="283"/>
      <c r="D162" s="287"/>
      <c r="E162" s="283"/>
      <c r="F162" s="89">
        <f t="shared" si="3"/>
        <v>0</v>
      </c>
      <c r="G162" s="125" t="s">
        <v>354</v>
      </c>
      <c r="I162" s="125"/>
    </row>
    <row r="163" spans="1:9" s="112" customFormat="1" hidden="1" x14ac:dyDescent="0.3">
      <c r="A163" s="312"/>
      <c r="B163" s="283"/>
      <c r="C163" s="283"/>
      <c r="D163" s="287"/>
      <c r="E163" s="283"/>
      <c r="F163" s="89">
        <f t="shared" si="3"/>
        <v>0</v>
      </c>
      <c r="G163" s="125" t="s">
        <v>354</v>
      </c>
      <c r="I163" s="125"/>
    </row>
    <row r="164" spans="1:9" s="112" customFormat="1" hidden="1" x14ac:dyDescent="0.3">
      <c r="A164" s="312"/>
      <c r="B164" s="283"/>
      <c r="C164" s="283"/>
      <c r="D164" s="287"/>
      <c r="E164" s="283"/>
      <c r="F164" s="89">
        <f t="shared" si="3"/>
        <v>0</v>
      </c>
      <c r="G164" s="125" t="s">
        <v>354</v>
      </c>
      <c r="I164" s="125"/>
    </row>
    <row r="165" spans="1:9" s="112" customFormat="1" hidden="1" x14ac:dyDescent="0.3">
      <c r="A165" s="312"/>
      <c r="B165" s="283"/>
      <c r="C165" s="283"/>
      <c r="D165" s="287"/>
      <c r="E165" s="283"/>
      <c r="F165" s="89">
        <f t="shared" si="3"/>
        <v>0</v>
      </c>
      <c r="G165" s="125" t="s">
        <v>354</v>
      </c>
      <c r="I165" s="125"/>
    </row>
    <row r="166" spans="1:9" s="112" customFormat="1" hidden="1" x14ac:dyDescent="0.3">
      <c r="A166" s="312"/>
      <c r="B166" s="283"/>
      <c r="C166" s="283"/>
      <c r="D166" s="287"/>
      <c r="E166" s="283"/>
      <c r="F166" s="89">
        <f t="shared" si="3"/>
        <v>0</v>
      </c>
      <c r="G166" s="125" t="s">
        <v>354</v>
      </c>
      <c r="I166" s="125"/>
    </row>
    <row r="167" spans="1:9" s="112" customFormat="1" hidden="1" x14ac:dyDescent="0.3">
      <c r="A167" s="312"/>
      <c r="B167" s="283"/>
      <c r="C167" s="283"/>
      <c r="D167" s="287"/>
      <c r="E167" s="283"/>
      <c r="F167" s="89">
        <f t="shared" si="3"/>
        <v>0</v>
      </c>
      <c r="G167" s="125" t="s">
        <v>354</v>
      </c>
      <c r="I167" s="125"/>
    </row>
    <row r="168" spans="1:9" s="112" customFormat="1" hidden="1" x14ac:dyDescent="0.3">
      <c r="A168" s="312"/>
      <c r="B168" s="283"/>
      <c r="C168" s="283"/>
      <c r="D168" s="287"/>
      <c r="E168" s="283"/>
      <c r="F168" s="89">
        <f t="shared" si="3"/>
        <v>0</v>
      </c>
      <c r="G168" s="125" t="s">
        <v>354</v>
      </c>
      <c r="I168" s="125"/>
    </row>
    <row r="169" spans="1:9" s="112" customFormat="1" hidden="1" x14ac:dyDescent="0.3">
      <c r="A169" s="312"/>
      <c r="B169" s="283"/>
      <c r="C169" s="283"/>
      <c r="D169" s="287"/>
      <c r="E169" s="283"/>
      <c r="F169" s="89">
        <f t="shared" si="3"/>
        <v>0</v>
      </c>
      <c r="G169" s="125" t="s">
        <v>354</v>
      </c>
      <c r="I169" s="125"/>
    </row>
    <row r="170" spans="1:9" s="112" customFormat="1" hidden="1" x14ac:dyDescent="0.3">
      <c r="A170" s="312"/>
      <c r="B170" s="283"/>
      <c r="C170" s="283"/>
      <c r="D170" s="287"/>
      <c r="E170" s="283"/>
      <c r="F170" s="89">
        <f t="shared" si="3"/>
        <v>0</v>
      </c>
      <c r="G170" s="125" t="s">
        <v>354</v>
      </c>
      <c r="I170" s="125"/>
    </row>
    <row r="171" spans="1:9" s="112" customFormat="1" hidden="1" x14ac:dyDescent="0.3">
      <c r="A171" s="312"/>
      <c r="B171" s="283"/>
      <c r="C171" s="283"/>
      <c r="D171" s="287"/>
      <c r="E171" s="283"/>
      <c r="F171" s="89">
        <f t="shared" si="3"/>
        <v>0</v>
      </c>
      <c r="G171" s="125" t="s">
        <v>354</v>
      </c>
      <c r="I171" s="125"/>
    </row>
    <row r="172" spans="1:9" s="112" customFormat="1" hidden="1" x14ac:dyDescent="0.3">
      <c r="A172" s="312"/>
      <c r="B172" s="283"/>
      <c r="C172" s="283"/>
      <c r="D172" s="287"/>
      <c r="E172" s="283"/>
      <c r="F172" s="89">
        <f t="shared" si="3"/>
        <v>0</v>
      </c>
      <c r="G172" s="125" t="s">
        <v>354</v>
      </c>
      <c r="I172" s="125"/>
    </row>
    <row r="173" spans="1:9" s="112" customFormat="1" hidden="1" x14ac:dyDescent="0.3">
      <c r="A173" s="312"/>
      <c r="B173" s="283"/>
      <c r="C173" s="283"/>
      <c r="D173" s="287"/>
      <c r="E173" s="283"/>
      <c r="F173" s="89">
        <f t="shared" si="3"/>
        <v>0</v>
      </c>
      <c r="G173" s="125" t="s">
        <v>354</v>
      </c>
      <c r="I173" s="125"/>
    </row>
    <row r="174" spans="1:9" s="112" customFormat="1" hidden="1" x14ac:dyDescent="0.3">
      <c r="A174" s="312"/>
      <c r="B174" s="283"/>
      <c r="C174" s="283"/>
      <c r="D174" s="287"/>
      <c r="E174" s="283"/>
      <c r="F174" s="89">
        <f t="shared" si="3"/>
        <v>0</v>
      </c>
      <c r="G174" s="125" t="s">
        <v>354</v>
      </c>
      <c r="I174" s="125"/>
    </row>
    <row r="175" spans="1:9" s="112" customFormat="1" hidden="1" x14ac:dyDescent="0.3">
      <c r="A175" s="312"/>
      <c r="B175" s="283"/>
      <c r="C175" s="283"/>
      <c r="D175" s="287"/>
      <c r="E175" s="283"/>
      <c r="F175" s="89">
        <f t="shared" si="3"/>
        <v>0</v>
      </c>
      <c r="G175" s="125" t="s">
        <v>354</v>
      </c>
      <c r="I175" s="125"/>
    </row>
    <row r="176" spans="1:9" s="112" customFormat="1" hidden="1" x14ac:dyDescent="0.3">
      <c r="A176" s="312"/>
      <c r="B176" s="283"/>
      <c r="C176" s="283"/>
      <c r="D176" s="287"/>
      <c r="E176" s="283"/>
      <c r="F176" s="89">
        <f t="shared" si="3"/>
        <v>0</v>
      </c>
      <c r="G176" s="125" t="s">
        <v>354</v>
      </c>
      <c r="I176" s="125"/>
    </row>
    <row r="177" spans="1:9" s="112" customFormat="1" hidden="1" x14ac:dyDescent="0.3">
      <c r="A177" s="312"/>
      <c r="B177" s="283"/>
      <c r="C177" s="283"/>
      <c r="D177" s="287"/>
      <c r="E177" s="283"/>
      <c r="F177" s="89">
        <f t="shared" si="3"/>
        <v>0</v>
      </c>
      <c r="G177" s="125" t="s">
        <v>354</v>
      </c>
      <c r="I177" s="125"/>
    </row>
    <row r="178" spans="1:9" s="112" customFormat="1" hidden="1" x14ac:dyDescent="0.3">
      <c r="A178" s="312"/>
      <c r="B178" s="283"/>
      <c r="C178" s="283"/>
      <c r="D178" s="287"/>
      <c r="E178" s="283"/>
      <c r="F178" s="89">
        <f t="shared" si="3"/>
        <v>0</v>
      </c>
      <c r="G178" s="125" t="s">
        <v>354</v>
      </c>
      <c r="I178" s="125"/>
    </row>
    <row r="179" spans="1:9" s="112" customFormat="1" hidden="1" x14ac:dyDescent="0.3">
      <c r="A179" s="312"/>
      <c r="B179" s="283"/>
      <c r="C179" s="283"/>
      <c r="D179" s="287"/>
      <c r="E179" s="283"/>
      <c r="F179" s="89">
        <f t="shared" si="3"/>
        <v>0</v>
      </c>
      <c r="G179" s="125" t="s">
        <v>354</v>
      </c>
      <c r="I179" s="125"/>
    </row>
    <row r="180" spans="1:9" s="112" customFormat="1" hidden="1" x14ac:dyDescent="0.3">
      <c r="A180" s="312"/>
      <c r="B180" s="283"/>
      <c r="C180" s="283"/>
      <c r="D180" s="287"/>
      <c r="E180" s="283"/>
      <c r="F180" s="89">
        <f t="shared" si="3"/>
        <v>0</v>
      </c>
      <c r="G180" s="125" t="s">
        <v>354</v>
      </c>
      <c r="I180" s="125"/>
    </row>
    <row r="181" spans="1:9" s="112" customFormat="1" hidden="1" x14ac:dyDescent="0.3">
      <c r="A181" s="312"/>
      <c r="B181" s="283"/>
      <c r="C181" s="283"/>
      <c r="D181" s="287"/>
      <c r="E181" s="283"/>
      <c r="F181" s="89">
        <f t="shared" si="3"/>
        <v>0</v>
      </c>
      <c r="G181" s="125" t="s">
        <v>354</v>
      </c>
      <c r="I181" s="125"/>
    </row>
    <row r="182" spans="1:9" s="112" customFormat="1" hidden="1" x14ac:dyDescent="0.3">
      <c r="A182" s="312"/>
      <c r="B182" s="283"/>
      <c r="C182" s="283"/>
      <c r="D182" s="287"/>
      <c r="E182" s="283"/>
      <c r="F182" s="89">
        <f t="shared" si="3"/>
        <v>0</v>
      </c>
      <c r="G182" s="125" t="s">
        <v>354</v>
      </c>
      <c r="I182" s="125"/>
    </row>
    <row r="183" spans="1:9" s="112" customFormat="1" hidden="1" x14ac:dyDescent="0.3">
      <c r="A183" s="312"/>
      <c r="B183" s="283"/>
      <c r="C183" s="283"/>
      <c r="D183" s="287"/>
      <c r="E183" s="283"/>
      <c r="F183" s="89">
        <f t="shared" si="3"/>
        <v>0</v>
      </c>
      <c r="G183" s="125" t="s">
        <v>354</v>
      </c>
      <c r="I183" s="125"/>
    </row>
    <row r="184" spans="1:9" s="112" customFormat="1" hidden="1" x14ac:dyDescent="0.3">
      <c r="A184" s="312"/>
      <c r="B184" s="283"/>
      <c r="C184" s="283"/>
      <c r="D184" s="287"/>
      <c r="E184" s="283"/>
      <c r="F184" s="89">
        <f t="shared" si="3"/>
        <v>0</v>
      </c>
      <c r="G184" s="125" t="s">
        <v>354</v>
      </c>
      <c r="I184" s="125"/>
    </row>
    <row r="185" spans="1:9" s="112" customFormat="1" hidden="1" x14ac:dyDescent="0.3">
      <c r="A185" s="312"/>
      <c r="B185" s="283"/>
      <c r="C185" s="283"/>
      <c r="D185" s="287"/>
      <c r="E185" s="283"/>
      <c r="F185" s="89">
        <f t="shared" si="3"/>
        <v>0</v>
      </c>
      <c r="G185" s="125" t="s">
        <v>354</v>
      </c>
      <c r="I185" s="125"/>
    </row>
    <row r="186" spans="1:9" s="112" customFormat="1" hidden="1" x14ac:dyDescent="0.3">
      <c r="A186" s="312"/>
      <c r="B186" s="283"/>
      <c r="C186" s="283"/>
      <c r="D186" s="287"/>
      <c r="E186" s="283"/>
      <c r="F186" s="89">
        <f t="shared" si="3"/>
        <v>0</v>
      </c>
      <c r="G186" s="125" t="s">
        <v>354</v>
      </c>
      <c r="I186" s="125"/>
    </row>
    <row r="187" spans="1:9" s="112" customFormat="1" hidden="1" x14ac:dyDescent="0.3">
      <c r="A187" s="312"/>
      <c r="B187" s="283"/>
      <c r="C187" s="283"/>
      <c r="D187" s="287"/>
      <c r="E187" s="283"/>
      <c r="F187" s="89">
        <f t="shared" si="3"/>
        <v>0</v>
      </c>
      <c r="G187" s="125" t="s">
        <v>354</v>
      </c>
      <c r="I187" s="125"/>
    </row>
    <row r="188" spans="1:9" s="112" customFormat="1" hidden="1" x14ac:dyDescent="0.3">
      <c r="A188" s="312"/>
      <c r="B188" s="283"/>
      <c r="C188" s="283"/>
      <c r="D188" s="287"/>
      <c r="E188" s="283"/>
      <c r="F188" s="89">
        <f t="shared" si="3"/>
        <v>0</v>
      </c>
      <c r="G188" s="125" t="s">
        <v>354</v>
      </c>
      <c r="I188" s="125"/>
    </row>
    <row r="189" spans="1:9" s="112" customFormat="1" hidden="1" x14ac:dyDescent="0.3">
      <c r="A189" s="312"/>
      <c r="B189" s="283"/>
      <c r="C189" s="283"/>
      <c r="D189" s="287"/>
      <c r="E189" s="283"/>
      <c r="F189" s="89">
        <f t="shared" si="3"/>
        <v>0</v>
      </c>
      <c r="G189" s="125" t="s">
        <v>354</v>
      </c>
      <c r="I189" s="125"/>
    </row>
    <row r="190" spans="1:9" s="112" customFormat="1" hidden="1" x14ac:dyDescent="0.3">
      <c r="A190" s="312"/>
      <c r="B190" s="283"/>
      <c r="C190" s="283"/>
      <c r="D190" s="287"/>
      <c r="E190" s="283"/>
      <c r="F190" s="89">
        <f t="shared" si="3"/>
        <v>0</v>
      </c>
      <c r="G190" s="125" t="s">
        <v>354</v>
      </c>
      <c r="I190" s="125"/>
    </row>
    <row r="191" spans="1:9" s="112" customFormat="1" hidden="1" x14ac:dyDescent="0.3">
      <c r="A191" s="312"/>
      <c r="B191" s="283"/>
      <c r="C191" s="283"/>
      <c r="D191" s="287"/>
      <c r="E191" s="283"/>
      <c r="F191" s="89">
        <f t="shared" si="3"/>
        <v>0</v>
      </c>
      <c r="G191" s="125" t="s">
        <v>354</v>
      </c>
      <c r="I191" s="125"/>
    </row>
    <row r="192" spans="1:9" s="112" customFormat="1" hidden="1" x14ac:dyDescent="0.3">
      <c r="A192" s="312"/>
      <c r="B192" s="283"/>
      <c r="C192" s="283"/>
      <c r="D192" s="287"/>
      <c r="E192" s="283"/>
      <c r="F192" s="89">
        <f t="shared" si="3"/>
        <v>0</v>
      </c>
      <c r="G192" s="125" t="s">
        <v>354</v>
      </c>
      <c r="I192" s="125"/>
    </row>
    <row r="193" spans="1:9" s="112" customFormat="1" hidden="1" x14ac:dyDescent="0.3">
      <c r="A193" s="312"/>
      <c r="B193" s="283"/>
      <c r="C193" s="283"/>
      <c r="D193" s="287"/>
      <c r="E193" s="283"/>
      <c r="F193" s="89">
        <f t="shared" si="3"/>
        <v>0</v>
      </c>
      <c r="G193" s="125" t="s">
        <v>354</v>
      </c>
      <c r="I193" s="125"/>
    </row>
    <row r="194" spans="1:9" s="112" customFormat="1" hidden="1" x14ac:dyDescent="0.3">
      <c r="A194" s="312"/>
      <c r="B194" s="283"/>
      <c r="C194" s="283"/>
      <c r="D194" s="287"/>
      <c r="E194" s="283"/>
      <c r="F194" s="89">
        <f t="shared" si="3"/>
        <v>0</v>
      </c>
      <c r="G194" s="125" t="s">
        <v>354</v>
      </c>
      <c r="I194" s="125"/>
    </row>
    <row r="195" spans="1:9" s="112" customFormat="1" hidden="1" x14ac:dyDescent="0.3">
      <c r="A195" s="312"/>
      <c r="B195" s="283"/>
      <c r="C195" s="283"/>
      <c r="D195" s="287"/>
      <c r="E195" s="283"/>
      <c r="F195" s="89">
        <f t="shared" si="3"/>
        <v>0</v>
      </c>
      <c r="G195" s="125" t="s">
        <v>354</v>
      </c>
      <c r="I195" s="125"/>
    </row>
    <row r="196" spans="1:9" s="112" customFormat="1" hidden="1" x14ac:dyDescent="0.3">
      <c r="A196" s="312"/>
      <c r="B196" s="283"/>
      <c r="C196" s="283"/>
      <c r="D196" s="287"/>
      <c r="E196" s="283"/>
      <c r="F196" s="89">
        <f t="shared" si="3"/>
        <v>0</v>
      </c>
      <c r="G196" s="125" t="s">
        <v>354</v>
      </c>
      <c r="I196" s="125"/>
    </row>
    <row r="197" spans="1:9" s="112" customFormat="1" hidden="1" x14ac:dyDescent="0.3">
      <c r="A197" s="312"/>
      <c r="B197" s="283"/>
      <c r="C197" s="283"/>
      <c r="D197" s="287"/>
      <c r="E197" s="283"/>
      <c r="F197" s="89">
        <f t="shared" si="3"/>
        <v>0</v>
      </c>
      <c r="G197" s="125" t="s">
        <v>354</v>
      </c>
      <c r="I197" s="125"/>
    </row>
    <row r="198" spans="1:9" s="112" customFormat="1" hidden="1" x14ac:dyDescent="0.3">
      <c r="A198" s="312"/>
      <c r="B198" s="283"/>
      <c r="C198" s="283"/>
      <c r="D198" s="287"/>
      <c r="E198" s="283"/>
      <c r="F198" s="89">
        <f t="shared" si="3"/>
        <v>0</v>
      </c>
      <c r="G198" s="125" t="s">
        <v>354</v>
      </c>
      <c r="I198" s="125"/>
    </row>
    <row r="199" spans="1:9" s="112" customFormat="1" hidden="1" x14ac:dyDescent="0.3">
      <c r="A199" s="312"/>
      <c r="B199" s="283"/>
      <c r="C199" s="283"/>
      <c r="D199" s="287"/>
      <c r="E199" s="283"/>
      <c r="F199" s="89">
        <f t="shared" si="3"/>
        <v>0</v>
      </c>
      <c r="G199" s="125" t="s">
        <v>354</v>
      </c>
      <c r="I199" s="125"/>
    </row>
    <row r="200" spans="1:9" s="112" customFormat="1" hidden="1" x14ac:dyDescent="0.3">
      <c r="A200" s="312"/>
      <c r="B200" s="283"/>
      <c r="C200" s="283"/>
      <c r="D200" s="287"/>
      <c r="E200" s="283"/>
      <c r="F200" s="89">
        <f t="shared" si="3"/>
        <v>0</v>
      </c>
      <c r="G200" s="125" t="s">
        <v>354</v>
      </c>
      <c r="I200" s="125"/>
    </row>
    <row r="201" spans="1:9" s="112" customFormat="1" hidden="1" x14ac:dyDescent="0.3">
      <c r="A201" s="312"/>
      <c r="B201" s="283"/>
      <c r="C201" s="283"/>
      <c r="D201" s="287"/>
      <c r="E201" s="283"/>
      <c r="F201" s="89">
        <f t="shared" si="3"/>
        <v>0</v>
      </c>
      <c r="G201" s="125" t="s">
        <v>354</v>
      </c>
      <c r="I201" s="125"/>
    </row>
    <row r="202" spans="1:9" s="112" customFormat="1" hidden="1" x14ac:dyDescent="0.3">
      <c r="A202" s="312"/>
      <c r="B202" s="283"/>
      <c r="C202" s="283"/>
      <c r="D202" s="287"/>
      <c r="E202" s="283"/>
      <c r="F202" s="89">
        <f t="shared" si="3"/>
        <v>0</v>
      </c>
      <c r="G202" s="125" t="s">
        <v>354</v>
      </c>
      <c r="I202" s="125"/>
    </row>
    <row r="203" spans="1:9" s="112" customFormat="1" hidden="1" x14ac:dyDescent="0.3">
      <c r="A203" s="312"/>
      <c r="B203" s="283"/>
      <c r="C203" s="283"/>
      <c r="D203" s="287"/>
      <c r="E203" s="283"/>
      <c r="F203" s="89">
        <f t="shared" si="3"/>
        <v>0</v>
      </c>
      <c r="G203" s="125" t="s">
        <v>354</v>
      </c>
      <c r="I203" s="125"/>
    </row>
    <row r="204" spans="1:9" s="112" customFormat="1" hidden="1" x14ac:dyDescent="0.3">
      <c r="A204" s="312"/>
      <c r="B204" s="283"/>
      <c r="C204" s="283"/>
      <c r="D204" s="287"/>
      <c r="E204" s="283"/>
      <c r="F204" s="89">
        <f t="shared" si="3"/>
        <v>0</v>
      </c>
      <c r="G204" s="125" t="s">
        <v>354</v>
      </c>
      <c r="I204" s="125"/>
    </row>
    <row r="205" spans="1:9" s="112" customFormat="1" hidden="1" x14ac:dyDescent="0.3">
      <c r="A205" s="312"/>
      <c r="B205" s="283"/>
      <c r="C205" s="283"/>
      <c r="D205" s="287"/>
      <c r="E205" s="283"/>
      <c r="F205" s="89">
        <f t="shared" si="3"/>
        <v>0</v>
      </c>
      <c r="G205" s="125" t="s">
        <v>354</v>
      </c>
      <c r="I205" s="125"/>
    </row>
    <row r="206" spans="1:9" s="112" customFormat="1" hidden="1" x14ac:dyDescent="0.3">
      <c r="A206" s="312"/>
      <c r="B206" s="283"/>
      <c r="C206" s="283"/>
      <c r="D206" s="287"/>
      <c r="E206" s="283"/>
      <c r="F206" s="89">
        <f t="shared" si="3"/>
        <v>0</v>
      </c>
      <c r="G206" s="125" t="s">
        <v>354</v>
      </c>
      <c r="I206" s="125"/>
    </row>
    <row r="207" spans="1:9" s="112" customFormat="1" hidden="1" x14ac:dyDescent="0.3">
      <c r="A207" s="312"/>
      <c r="B207" s="283"/>
      <c r="C207" s="283"/>
      <c r="D207" s="287"/>
      <c r="E207" s="283"/>
      <c r="F207" s="89">
        <f t="shared" si="3"/>
        <v>0</v>
      </c>
      <c r="G207" s="125" t="s">
        <v>354</v>
      </c>
      <c r="I207" s="125"/>
    </row>
    <row r="208" spans="1:9" s="112" customFormat="1" hidden="1" x14ac:dyDescent="0.3">
      <c r="A208" s="312"/>
      <c r="B208" s="283"/>
      <c r="C208" s="283"/>
      <c r="D208" s="287"/>
      <c r="E208" s="283"/>
      <c r="F208" s="89">
        <f t="shared" si="3"/>
        <v>0</v>
      </c>
      <c r="G208" s="125" t="s">
        <v>354</v>
      </c>
      <c r="I208" s="125"/>
    </row>
    <row r="209" spans="1:9" s="112" customFormat="1" hidden="1" x14ac:dyDescent="0.3">
      <c r="A209" s="312"/>
      <c r="B209" s="283"/>
      <c r="C209" s="283"/>
      <c r="D209" s="287"/>
      <c r="E209" s="283"/>
      <c r="F209" s="89">
        <f t="shared" si="3"/>
        <v>0</v>
      </c>
      <c r="G209" s="125" t="s">
        <v>354</v>
      </c>
      <c r="I209" s="125"/>
    </row>
    <row r="210" spans="1:9" s="112" customFormat="1" hidden="1" x14ac:dyDescent="0.3">
      <c r="A210" s="312"/>
      <c r="B210" s="283"/>
      <c r="C210" s="283"/>
      <c r="D210" s="287"/>
      <c r="E210" s="283"/>
      <c r="F210" s="89">
        <f t="shared" si="3"/>
        <v>0</v>
      </c>
      <c r="G210" s="125" t="s">
        <v>354</v>
      </c>
      <c r="I210" s="125"/>
    </row>
    <row r="211" spans="1:9" s="112" customFormat="1" hidden="1" x14ac:dyDescent="0.3">
      <c r="A211" s="312"/>
      <c r="B211" s="283"/>
      <c r="C211" s="283"/>
      <c r="D211" s="287"/>
      <c r="E211" s="283"/>
      <c r="F211" s="89">
        <f t="shared" si="3"/>
        <v>0</v>
      </c>
      <c r="G211" s="125" t="s">
        <v>354</v>
      </c>
      <c r="I211" s="125"/>
    </row>
    <row r="212" spans="1:9" s="112" customFormat="1" hidden="1" x14ac:dyDescent="0.3">
      <c r="A212" s="312"/>
      <c r="B212" s="283"/>
      <c r="C212" s="283"/>
      <c r="D212" s="287"/>
      <c r="E212" s="283"/>
      <c r="F212" s="89">
        <f t="shared" si="3"/>
        <v>0</v>
      </c>
      <c r="G212" s="125" t="s">
        <v>354</v>
      </c>
      <c r="I212" s="125"/>
    </row>
    <row r="213" spans="1:9" s="112" customFormat="1" hidden="1" x14ac:dyDescent="0.3">
      <c r="A213" s="312"/>
      <c r="B213" s="283"/>
      <c r="C213" s="283"/>
      <c r="D213" s="287"/>
      <c r="E213" s="283"/>
      <c r="F213" s="89">
        <f t="shared" si="3"/>
        <v>0</v>
      </c>
      <c r="G213" s="125" t="s">
        <v>354</v>
      </c>
      <c r="I213" s="125"/>
    </row>
    <row r="214" spans="1:9" s="112" customFormat="1" hidden="1" x14ac:dyDescent="0.3">
      <c r="A214" s="312"/>
      <c r="B214" s="283"/>
      <c r="C214" s="283"/>
      <c r="D214" s="287"/>
      <c r="E214" s="283"/>
      <c r="F214" s="89">
        <f t="shared" si="3"/>
        <v>0</v>
      </c>
      <c r="G214" s="125" t="s">
        <v>354</v>
      </c>
      <c r="I214" s="125"/>
    </row>
    <row r="215" spans="1:9" s="112" customFormat="1" hidden="1" x14ac:dyDescent="0.3">
      <c r="A215" s="312"/>
      <c r="B215" s="283"/>
      <c r="C215" s="283"/>
      <c r="D215" s="287"/>
      <c r="E215" s="283"/>
      <c r="F215" s="89">
        <f t="shared" si="3"/>
        <v>0</v>
      </c>
      <c r="G215" s="125" t="s">
        <v>354</v>
      </c>
      <c r="I215" s="125"/>
    </row>
    <row r="216" spans="1:9" s="112" customFormat="1" hidden="1" x14ac:dyDescent="0.3">
      <c r="A216" s="312"/>
      <c r="B216" s="283"/>
      <c r="C216" s="283"/>
      <c r="D216" s="287"/>
      <c r="E216" s="283"/>
      <c r="F216" s="89">
        <f t="shared" si="3"/>
        <v>0</v>
      </c>
      <c r="G216" s="125" t="s">
        <v>354</v>
      </c>
      <c r="I216" s="125"/>
    </row>
    <row r="217" spans="1:9" s="112" customFormat="1" hidden="1" x14ac:dyDescent="0.3">
      <c r="A217" s="312"/>
      <c r="B217" s="283"/>
      <c r="C217" s="283"/>
      <c r="D217" s="287"/>
      <c r="E217" s="283"/>
      <c r="F217" s="89">
        <f t="shared" si="3"/>
        <v>0</v>
      </c>
      <c r="G217" s="125" t="s">
        <v>354</v>
      </c>
      <c r="I217" s="125"/>
    </row>
    <row r="218" spans="1:9" s="112" customFormat="1" hidden="1" x14ac:dyDescent="0.3">
      <c r="A218" s="312"/>
      <c r="B218" s="283"/>
      <c r="C218" s="283"/>
      <c r="D218" s="287"/>
      <c r="E218" s="283"/>
      <c r="F218" s="89">
        <f t="shared" si="3"/>
        <v>0</v>
      </c>
      <c r="G218" s="125" t="s">
        <v>354</v>
      </c>
      <c r="I218" s="125"/>
    </row>
    <row r="219" spans="1:9" s="112" customFormat="1" hidden="1" x14ac:dyDescent="0.3">
      <c r="A219" s="312"/>
      <c r="B219" s="283"/>
      <c r="C219" s="283"/>
      <c r="D219" s="287"/>
      <c r="E219" s="283"/>
      <c r="F219" s="89">
        <f t="shared" si="3"/>
        <v>0</v>
      </c>
      <c r="G219" s="125" t="s">
        <v>354</v>
      </c>
      <c r="I219" s="125"/>
    </row>
    <row r="220" spans="1:9" s="112" customFormat="1" hidden="1" x14ac:dyDescent="0.3">
      <c r="A220" s="312"/>
      <c r="B220" s="283"/>
      <c r="C220" s="283"/>
      <c r="D220" s="287"/>
      <c r="E220" s="283"/>
      <c r="F220" s="89">
        <f t="shared" si="3"/>
        <v>0</v>
      </c>
      <c r="G220" s="125" t="s">
        <v>354</v>
      </c>
      <c r="I220" s="125"/>
    </row>
    <row r="221" spans="1:9" s="112" customFormat="1" hidden="1" x14ac:dyDescent="0.3">
      <c r="A221" s="312"/>
      <c r="B221" s="283"/>
      <c r="C221" s="283"/>
      <c r="D221" s="287"/>
      <c r="E221" s="283"/>
      <c r="F221" s="89">
        <f t="shared" si="3"/>
        <v>0</v>
      </c>
      <c r="G221" s="125" t="s">
        <v>354</v>
      </c>
      <c r="I221" s="125"/>
    </row>
    <row r="222" spans="1:9" s="112" customFormat="1" hidden="1" x14ac:dyDescent="0.3">
      <c r="A222" s="312"/>
      <c r="B222" s="283"/>
      <c r="C222" s="283"/>
      <c r="D222" s="287"/>
      <c r="E222" s="283"/>
      <c r="F222" s="89">
        <f t="shared" si="3"/>
        <v>0</v>
      </c>
      <c r="G222" s="125" t="s">
        <v>354</v>
      </c>
      <c r="I222" s="125"/>
    </row>
    <row r="223" spans="1:9" s="112" customFormat="1" hidden="1" x14ac:dyDescent="0.3">
      <c r="A223" s="312"/>
      <c r="B223" s="283"/>
      <c r="C223" s="283"/>
      <c r="D223" s="287"/>
      <c r="E223" s="283"/>
      <c r="F223" s="89">
        <f t="shared" si="3"/>
        <v>0</v>
      </c>
      <c r="G223" s="125" t="s">
        <v>354</v>
      </c>
      <c r="I223" s="125"/>
    </row>
    <row r="224" spans="1:9" s="112" customFormat="1" hidden="1" x14ac:dyDescent="0.3">
      <c r="A224" s="312"/>
      <c r="B224" s="283"/>
      <c r="C224" s="283"/>
      <c r="D224" s="287"/>
      <c r="E224" s="283"/>
      <c r="F224" s="89">
        <f t="shared" si="3"/>
        <v>0</v>
      </c>
      <c r="G224" s="125" t="s">
        <v>354</v>
      </c>
      <c r="I224" s="125"/>
    </row>
    <row r="225" spans="1:9" s="112" customFormat="1" hidden="1" x14ac:dyDescent="0.3">
      <c r="A225" s="312"/>
      <c r="B225" s="283"/>
      <c r="C225" s="283"/>
      <c r="D225" s="287"/>
      <c r="E225" s="283"/>
      <c r="F225" s="89">
        <f t="shared" si="3"/>
        <v>0</v>
      </c>
      <c r="G225" s="125" t="s">
        <v>354</v>
      </c>
      <c r="I225" s="125"/>
    </row>
    <row r="226" spans="1:9" s="112" customFormat="1" hidden="1" x14ac:dyDescent="0.3">
      <c r="A226" s="312"/>
      <c r="B226" s="283"/>
      <c r="C226" s="283"/>
      <c r="D226" s="287"/>
      <c r="E226" s="283"/>
      <c r="F226" s="89">
        <f t="shared" si="3"/>
        <v>0</v>
      </c>
      <c r="G226" s="125" t="s">
        <v>354</v>
      </c>
      <c r="I226" s="125"/>
    </row>
    <row r="227" spans="1:9" s="112" customFormat="1" hidden="1" x14ac:dyDescent="0.3">
      <c r="A227" s="312"/>
      <c r="B227" s="283"/>
      <c r="C227" s="283"/>
      <c r="D227" s="287"/>
      <c r="E227" s="283"/>
      <c r="F227" s="89">
        <f t="shared" si="3"/>
        <v>0</v>
      </c>
      <c r="G227" s="125" t="s">
        <v>354</v>
      </c>
      <c r="I227" s="125"/>
    </row>
    <row r="228" spans="1:9" s="112" customFormat="1" hidden="1" x14ac:dyDescent="0.3">
      <c r="A228" s="312"/>
      <c r="B228" s="283"/>
      <c r="C228" s="283"/>
      <c r="D228" s="287"/>
      <c r="E228" s="283"/>
      <c r="F228" s="89">
        <f t="shared" si="3"/>
        <v>0</v>
      </c>
      <c r="G228" s="125" t="s">
        <v>354</v>
      </c>
      <c r="I228" s="125"/>
    </row>
    <row r="229" spans="1:9" s="112" customFormat="1" hidden="1" x14ac:dyDescent="0.3">
      <c r="A229" s="312"/>
      <c r="B229" s="283"/>
      <c r="C229" s="283"/>
      <c r="D229" s="287"/>
      <c r="E229" s="283"/>
      <c r="F229" s="89">
        <f t="shared" si="3"/>
        <v>0</v>
      </c>
      <c r="G229" s="125" t="s">
        <v>354</v>
      </c>
      <c r="I229" s="125"/>
    </row>
    <row r="230" spans="1:9" s="112" customFormat="1" hidden="1" x14ac:dyDescent="0.3">
      <c r="A230" s="312"/>
      <c r="B230" s="283"/>
      <c r="C230" s="283"/>
      <c r="D230" s="287"/>
      <c r="E230" s="283"/>
      <c r="F230" s="89">
        <f t="shared" si="3"/>
        <v>0</v>
      </c>
      <c r="G230" s="125" t="s">
        <v>354</v>
      </c>
      <c r="I230" s="125"/>
    </row>
    <row r="231" spans="1:9" s="112" customFormat="1" hidden="1" x14ac:dyDescent="0.3">
      <c r="A231" s="312"/>
      <c r="B231" s="283"/>
      <c r="C231" s="283"/>
      <c r="D231" s="287"/>
      <c r="E231" s="283"/>
      <c r="F231" s="89">
        <f t="shared" si="3"/>
        <v>0</v>
      </c>
      <c r="G231" s="125" t="s">
        <v>354</v>
      </c>
      <c r="I231" s="125"/>
    </row>
    <row r="232" spans="1:9" s="112" customFormat="1" hidden="1" x14ac:dyDescent="0.3">
      <c r="A232" s="312"/>
      <c r="B232" s="283"/>
      <c r="C232" s="283"/>
      <c r="D232" s="287"/>
      <c r="E232" s="283"/>
      <c r="F232" s="89">
        <f t="shared" si="3"/>
        <v>0</v>
      </c>
      <c r="G232" s="125" t="s">
        <v>354</v>
      </c>
      <c r="I232" s="125"/>
    </row>
    <row r="233" spans="1:9" s="112" customFormat="1" hidden="1" x14ac:dyDescent="0.3">
      <c r="A233" s="312"/>
      <c r="B233" s="283"/>
      <c r="C233" s="283"/>
      <c r="D233" s="287"/>
      <c r="E233" s="283"/>
      <c r="F233" s="89">
        <f t="shared" si="3"/>
        <v>0</v>
      </c>
      <c r="G233" s="125" t="s">
        <v>354</v>
      </c>
      <c r="I233" s="125"/>
    </row>
    <row r="234" spans="1:9" s="112" customFormat="1" hidden="1" x14ac:dyDescent="0.3">
      <c r="A234" s="312"/>
      <c r="B234" s="283"/>
      <c r="C234" s="283"/>
      <c r="D234" s="287"/>
      <c r="E234" s="283"/>
      <c r="F234" s="89">
        <f t="shared" si="3"/>
        <v>0</v>
      </c>
      <c r="G234" s="125" t="s">
        <v>354</v>
      </c>
      <c r="I234" s="125"/>
    </row>
    <row r="235" spans="1:9" s="112" customFormat="1" hidden="1" x14ac:dyDescent="0.3">
      <c r="A235" s="312"/>
      <c r="B235" s="283"/>
      <c r="C235" s="283"/>
      <c r="D235" s="287"/>
      <c r="E235" s="283"/>
      <c r="F235" s="89">
        <f t="shared" si="3"/>
        <v>0</v>
      </c>
      <c r="G235" s="125" t="s">
        <v>354</v>
      </c>
      <c r="I235" s="125"/>
    </row>
    <row r="236" spans="1:9" s="112" customFormat="1" hidden="1" x14ac:dyDescent="0.3">
      <c r="A236" s="312"/>
      <c r="B236" s="283"/>
      <c r="C236" s="283"/>
      <c r="D236" s="287"/>
      <c r="E236" s="283"/>
      <c r="F236" s="89">
        <f t="shared" si="3"/>
        <v>0</v>
      </c>
      <c r="G236" s="125" t="s">
        <v>354</v>
      </c>
      <c r="I236" s="125"/>
    </row>
    <row r="237" spans="1:9" s="112" customFormat="1" hidden="1" x14ac:dyDescent="0.3">
      <c r="A237" s="312"/>
      <c r="B237" s="283"/>
      <c r="C237" s="283"/>
      <c r="D237" s="287"/>
      <c r="E237" s="283"/>
      <c r="F237" s="89">
        <f t="shared" si="3"/>
        <v>0</v>
      </c>
      <c r="G237" s="125" t="s">
        <v>354</v>
      </c>
      <c r="I237" s="125"/>
    </row>
    <row r="238" spans="1:9" s="112" customFormat="1" hidden="1" x14ac:dyDescent="0.3">
      <c r="A238" s="312"/>
      <c r="B238" s="283"/>
      <c r="C238" s="283"/>
      <c r="D238" s="287"/>
      <c r="E238" s="283"/>
      <c r="F238" s="89">
        <f t="shared" si="3"/>
        <v>0</v>
      </c>
      <c r="G238" s="125" t="s">
        <v>354</v>
      </c>
      <c r="I238" s="125"/>
    </row>
    <row r="239" spans="1:9" s="112" customFormat="1" hidden="1" x14ac:dyDescent="0.3">
      <c r="A239" s="312"/>
      <c r="B239" s="283"/>
      <c r="C239" s="283"/>
      <c r="D239" s="287"/>
      <c r="E239" s="283"/>
      <c r="F239" s="89">
        <f t="shared" si="3"/>
        <v>0</v>
      </c>
      <c r="G239" s="125" t="s">
        <v>354</v>
      </c>
      <c r="I239" s="125"/>
    </row>
    <row r="240" spans="1:9" s="112" customFormat="1" hidden="1" x14ac:dyDescent="0.3">
      <c r="A240" s="312"/>
      <c r="B240" s="283"/>
      <c r="C240" s="283"/>
      <c r="D240" s="287"/>
      <c r="E240" s="283"/>
      <c r="F240" s="89">
        <f t="shared" si="3"/>
        <v>0</v>
      </c>
      <c r="G240" s="125" t="s">
        <v>354</v>
      </c>
      <c r="I240" s="125"/>
    </row>
    <row r="241" spans="1:9" s="112" customFormat="1" hidden="1" x14ac:dyDescent="0.3">
      <c r="A241" s="312"/>
      <c r="B241" s="283"/>
      <c r="C241" s="283"/>
      <c r="D241" s="287"/>
      <c r="E241" s="283"/>
      <c r="F241" s="89">
        <f t="shared" si="3"/>
        <v>0</v>
      </c>
      <c r="G241" s="125" t="s">
        <v>354</v>
      </c>
      <c r="I241" s="125"/>
    </row>
    <row r="242" spans="1:9" s="112" customFormat="1" hidden="1" x14ac:dyDescent="0.3">
      <c r="A242" s="312"/>
      <c r="B242" s="283"/>
      <c r="C242" s="283"/>
      <c r="D242" s="287"/>
      <c r="E242" s="283"/>
      <c r="F242" s="89">
        <f t="shared" si="3"/>
        <v>0</v>
      </c>
      <c r="G242" s="125" t="s">
        <v>354</v>
      </c>
      <c r="I242" s="125"/>
    </row>
    <row r="243" spans="1:9" s="112" customFormat="1" hidden="1" x14ac:dyDescent="0.3">
      <c r="A243" s="312"/>
      <c r="B243" s="283"/>
      <c r="C243" s="283"/>
      <c r="D243" s="287"/>
      <c r="E243" s="283"/>
      <c r="F243" s="89">
        <f t="shared" si="3"/>
        <v>0</v>
      </c>
      <c r="G243" s="125" t="s">
        <v>354</v>
      </c>
      <c r="I243" s="125"/>
    </row>
    <row r="244" spans="1:9" s="112" customFormat="1" hidden="1" x14ac:dyDescent="0.3">
      <c r="A244" s="312"/>
      <c r="B244" s="283"/>
      <c r="C244" s="283"/>
      <c r="D244" s="287"/>
      <c r="E244" s="283"/>
      <c r="F244" s="89">
        <f t="shared" si="3"/>
        <v>0</v>
      </c>
      <c r="G244" s="125" t="s">
        <v>354</v>
      </c>
      <c r="I244" s="125"/>
    </row>
    <row r="245" spans="1:9" s="112" customFormat="1" hidden="1" x14ac:dyDescent="0.3">
      <c r="A245" s="312"/>
      <c r="B245" s="283"/>
      <c r="C245" s="283"/>
      <c r="D245" s="287"/>
      <c r="E245" s="283"/>
      <c r="F245" s="89">
        <f t="shared" si="3"/>
        <v>0</v>
      </c>
      <c r="G245" s="125" t="s">
        <v>354</v>
      </c>
      <c r="I245" s="125"/>
    </row>
    <row r="246" spans="1:9" s="112" customFormat="1" hidden="1" x14ac:dyDescent="0.3">
      <c r="A246" s="312"/>
      <c r="B246" s="283"/>
      <c r="C246" s="283"/>
      <c r="D246" s="287"/>
      <c r="E246" s="283"/>
      <c r="F246" s="89">
        <f t="shared" si="3"/>
        <v>0</v>
      </c>
      <c r="G246" s="125" t="s">
        <v>354</v>
      </c>
      <c r="I246" s="125"/>
    </row>
    <row r="247" spans="1:9" s="112" customFormat="1" hidden="1" x14ac:dyDescent="0.3">
      <c r="A247" s="312"/>
      <c r="B247" s="283"/>
      <c r="C247" s="283"/>
      <c r="D247" s="287"/>
      <c r="E247" s="283"/>
      <c r="F247" s="89">
        <f t="shared" si="3"/>
        <v>0</v>
      </c>
      <c r="G247" s="125" t="s">
        <v>354</v>
      </c>
      <c r="I247" s="125"/>
    </row>
    <row r="248" spans="1:9" s="112" customFormat="1" hidden="1" x14ac:dyDescent="0.3">
      <c r="A248" s="312"/>
      <c r="B248" s="283"/>
      <c r="C248" s="283"/>
      <c r="D248" s="287"/>
      <c r="E248" s="283"/>
      <c r="F248" s="89">
        <f t="shared" si="3"/>
        <v>0</v>
      </c>
      <c r="G248" s="125" t="s">
        <v>354</v>
      </c>
      <c r="I248" s="125"/>
    </row>
    <row r="249" spans="1:9" s="112" customFormat="1" hidden="1" x14ac:dyDescent="0.3">
      <c r="A249" s="312"/>
      <c r="B249" s="283"/>
      <c r="C249" s="283"/>
      <c r="D249" s="287"/>
      <c r="E249" s="283"/>
      <c r="F249" s="89">
        <f t="shared" si="3"/>
        <v>0</v>
      </c>
      <c r="G249" s="125" t="s">
        <v>354</v>
      </c>
      <c r="I249" s="125"/>
    </row>
    <row r="250" spans="1:9" s="112" customFormat="1" hidden="1" x14ac:dyDescent="0.3">
      <c r="A250" s="312"/>
      <c r="B250" s="283"/>
      <c r="C250" s="283"/>
      <c r="D250" s="287"/>
      <c r="E250" s="283"/>
      <c r="F250" s="89">
        <f t="shared" si="3"/>
        <v>0</v>
      </c>
      <c r="G250" s="125" t="s">
        <v>354</v>
      </c>
      <c r="I250" s="125"/>
    </row>
    <row r="251" spans="1:9" s="112" customFormat="1" hidden="1" x14ac:dyDescent="0.3">
      <c r="A251" s="312"/>
      <c r="B251" s="283"/>
      <c r="C251" s="283"/>
      <c r="D251" s="287"/>
      <c r="E251" s="283"/>
      <c r="F251" s="89">
        <f t="shared" si="3"/>
        <v>0</v>
      </c>
      <c r="G251" s="125" t="s">
        <v>354</v>
      </c>
      <c r="I251" s="125"/>
    </row>
    <row r="252" spans="1:9" s="112" customFormat="1" hidden="1" x14ac:dyDescent="0.3">
      <c r="A252" s="312"/>
      <c r="B252" s="283"/>
      <c r="C252" s="283"/>
      <c r="D252" s="287"/>
      <c r="E252" s="283"/>
      <c r="F252" s="89">
        <f t="shared" si="3"/>
        <v>0</v>
      </c>
      <c r="G252" s="125" t="s">
        <v>354</v>
      </c>
      <c r="I252" s="125"/>
    </row>
    <row r="253" spans="1:9" s="112" customFormat="1" hidden="1" x14ac:dyDescent="0.3">
      <c r="A253" s="312"/>
      <c r="B253" s="283"/>
      <c r="C253" s="283"/>
      <c r="D253" s="287"/>
      <c r="E253" s="283"/>
      <c r="F253" s="89">
        <f t="shared" si="3"/>
        <v>0</v>
      </c>
      <c r="G253" s="125" t="s">
        <v>354</v>
      </c>
      <c r="I253" s="125"/>
    </row>
    <row r="254" spans="1:9" s="112" customFormat="1" hidden="1" x14ac:dyDescent="0.3">
      <c r="A254" s="312"/>
      <c r="B254" s="283"/>
      <c r="C254" s="283"/>
      <c r="D254" s="287"/>
      <c r="E254" s="283"/>
      <c r="F254" s="89">
        <f t="shared" si="3"/>
        <v>0</v>
      </c>
      <c r="G254" s="125" t="s">
        <v>354</v>
      </c>
      <c r="I254" s="125"/>
    </row>
    <row r="255" spans="1:9" s="112" customFormat="1" hidden="1" x14ac:dyDescent="0.3">
      <c r="A255" s="312"/>
      <c r="B255" s="283"/>
      <c r="C255" s="283"/>
      <c r="D255" s="287"/>
      <c r="E255" s="283"/>
      <c r="F255" s="89">
        <f t="shared" si="3"/>
        <v>0</v>
      </c>
      <c r="G255" s="125" t="s">
        <v>354</v>
      </c>
      <c r="I255" s="125"/>
    </row>
    <row r="256" spans="1:9" s="112" customFormat="1" hidden="1" x14ac:dyDescent="0.3">
      <c r="A256" s="312"/>
      <c r="B256" s="283"/>
      <c r="C256" s="283"/>
      <c r="D256" s="287"/>
      <c r="E256" s="283"/>
      <c r="F256" s="89">
        <f t="shared" si="3"/>
        <v>0</v>
      </c>
      <c r="G256" s="125" t="s">
        <v>354</v>
      </c>
      <c r="I256" s="125"/>
    </row>
    <row r="257" spans="1:9" s="112" customFormat="1" hidden="1" x14ac:dyDescent="0.3">
      <c r="A257" s="312"/>
      <c r="B257" s="283"/>
      <c r="C257" s="283"/>
      <c r="D257" s="287"/>
      <c r="E257" s="283"/>
      <c r="F257" s="89">
        <f t="shared" si="3"/>
        <v>0</v>
      </c>
      <c r="G257" s="125" t="s">
        <v>354</v>
      </c>
      <c r="I257" s="125"/>
    </row>
    <row r="258" spans="1:9" s="112" customFormat="1" hidden="1" x14ac:dyDescent="0.3">
      <c r="A258" s="312"/>
      <c r="B258" s="283"/>
      <c r="C258" s="283"/>
      <c r="D258" s="287"/>
      <c r="E258" s="283"/>
      <c r="F258" s="89">
        <f t="shared" si="3"/>
        <v>0</v>
      </c>
      <c r="G258" s="125" t="s">
        <v>354</v>
      </c>
      <c r="I258" s="125"/>
    </row>
    <row r="259" spans="1:9" s="112" customFormat="1" hidden="1" x14ac:dyDescent="0.3">
      <c r="A259" s="312"/>
      <c r="B259" s="283"/>
      <c r="C259" s="283"/>
      <c r="D259" s="287"/>
      <c r="E259" s="283"/>
      <c r="F259" s="89">
        <f t="shared" si="3"/>
        <v>0</v>
      </c>
      <c r="G259" s="125" t="s">
        <v>354</v>
      </c>
      <c r="I259" s="125"/>
    </row>
    <row r="260" spans="1:9" s="112" customFormat="1" hidden="1" x14ac:dyDescent="0.3">
      <c r="A260" s="312"/>
      <c r="B260" s="283"/>
      <c r="C260" s="283"/>
      <c r="D260" s="287"/>
      <c r="E260" s="283"/>
      <c r="F260" s="89">
        <f t="shared" si="3"/>
        <v>0</v>
      </c>
      <c r="G260" s="125" t="s">
        <v>354</v>
      </c>
      <c r="I260" s="125"/>
    </row>
    <row r="261" spans="1:9" s="112" customFormat="1" hidden="1" x14ac:dyDescent="0.3">
      <c r="A261" s="312"/>
      <c r="B261" s="283"/>
      <c r="C261" s="283"/>
      <c r="D261" s="287"/>
      <c r="E261" s="283"/>
      <c r="F261" s="89">
        <f t="shared" si="3"/>
        <v>0</v>
      </c>
      <c r="G261" s="125" t="s">
        <v>354</v>
      </c>
      <c r="I261" s="125"/>
    </row>
    <row r="262" spans="1:9" s="112" customFormat="1" hidden="1" x14ac:dyDescent="0.3">
      <c r="A262" s="312"/>
      <c r="B262" s="283"/>
      <c r="C262" s="283"/>
      <c r="D262" s="287"/>
      <c r="E262" s="283"/>
      <c r="F262" s="89">
        <f t="shared" si="3"/>
        <v>0</v>
      </c>
      <c r="G262" s="125" t="s">
        <v>354</v>
      </c>
      <c r="I262" s="125"/>
    </row>
    <row r="263" spans="1:9" s="112" customFormat="1" hidden="1" x14ac:dyDescent="0.3">
      <c r="A263" s="312"/>
      <c r="B263" s="283"/>
      <c r="C263" s="283"/>
      <c r="D263" s="287"/>
      <c r="E263" s="283"/>
      <c r="F263" s="89">
        <f t="shared" si="3"/>
        <v>0</v>
      </c>
      <c r="G263" s="125" t="s">
        <v>354</v>
      </c>
      <c r="I263" s="125"/>
    </row>
    <row r="264" spans="1:9" s="112" customFormat="1" hidden="1" x14ac:dyDescent="0.3">
      <c r="A264" s="312"/>
      <c r="B264" s="283"/>
      <c r="C264" s="283"/>
      <c r="D264" s="287"/>
      <c r="E264" s="283"/>
      <c r="F264" s="89">
        <f t="shared" si="3"/>
        <v>0</v>
      </c>
      <c r="G264" s="125" t="s">
        <v>354</v>
      </c>
      <c r="I264" s="125"/>
    </row>
    <row r="265" spans="1:9" s="112" customFormat="1" hidden="1" x14ac:dyDescent="0.3">
      <c r="A265" s="312"/>
      <c r="B265" s="283"/>
      <c r="C265" s="283"/>
      <c r="D265" s="287"/>
      <c r="E265" s="283"/>
      <c r="F265" s="89">
        <f t="shared" si="3"/>
        <v>0</v>
      </c>
      <c r="G265" s="125" t="s">
        <v>354</v>
      </c>
      <c r="I265" s="125"/>
    </row>
    <row r="266" spans="1:9" s="112" customFormat="1" hidden="1" x14ac:dyDescent="0.3">
      <c r="A266" s="312"/>
      <c r="B266" s="283"/>
      <c r="C266" s="283"/>
      <c r="D266" s="287"/>
      <c r="E266" s="283"/>
      <c r="F266" s="89">
        <f t="shared" si="3"/>
        <v>0</v>
      </c>
      <c r="G266" s="125" t="s">
        <v>354</v>
      </c>
      <c r="I266" s="125"/>
    </row>
    <row r="267" spans="1:9" s="112" customFormat="1" x14ac:dyDescent="0.3">
      <c r="A267" s="312" t="s">
        <v>332</v>
      </c>
      <c r="B267" s="283">
        <v>3</v>
      </c>
      <c r="C267" s="283" t="s">
        <v>325</v>
      </c>
      <c r="D267" s="287">
        <f t="shared" ref="D267" ca="1" si="4">RAND()*400000</f>
        <v>41705.604141244956</v>
      </c>
      <c r="E267" s="283">
        <v>7</v>
      </c>
      <c r="F267" s="315">
        <f ca="1">ROUND(+B267*D267*E267,2)</f>
        <v>875817.69</v>
      </c>
      <c r="G267" s="125" t="s">
        <v>354</v>
      </c>
    </row>
    <row r="268" spans="1:9" s="112" customFormat="1" x14ac:dyDescent="0.3">
      <c r="A268" s="311"/>
      <c r="B268" s="100"/>
      <c r="C268" s="100"/>
      <c r="D268" s="214"/>
      <c r="E268" s="219" t="s">
        <v>36</v>
      </c>
      <c r="F268" s="329">
        <f ca="1">ROUND(SUBTOTAL(109,F137:F267),2)</f>
        <v>3974873.59</v>
      </c>
      <c r="G268" s="125" t="s">
        <v>354</v>
      </c>
      <c r="I268" s="128" t="s">
        <v>357</v>
      </c>
    </row>
    <row r="269" spans="1:9" x14ac:dyDescent="0.3">
      <c r="F269" s="317"/>
      <c r="G269" s="125" t="s">
        <v>352</v>
      </c>
    </row>
    <row r="270" spans="1:9" x14ac:dyDescent="0.3">
      <c r="C270" s="583" t="str">
        <f>"Total "&amp;B2</f>
        <v>Total GRANT EXCLUSIVE LINE ITEM</v>
      </c>
      <c r="D270" s="583"/>
      <c r="E270" s="583"/>
      <c r="F270" s="89">
        <f ca="1">+F268+F136</f>
        <v>21737074.300000001</v>
      </c>
      <c r="G270" s="125" t="s">
        <v>352</v>
      </c>
      <c r="I270" s="152" t="s">
        <v>249</v>
      </c>
    </row>
    <row r="271" spans="1:9" s="112" customFormat="1" x14ac:dyDescent="0.3">
      <c r="A271" s="249"/>
      <c r="B271" s="100"/>
      <c r="C271" s="100"/>
      <c r="D271" s="100"/>
      <c r="E271" s="100"/>
      <c r="F271" s="141"/>
      <c r="G271" s="125" t="s">
        <v>352</v>
      </c>
    </row>
    <row r="272" spans="1:9" s="112" customFormat="1" x14ac:dyDescent="0.3">
      <c r="A272" s="257" t="str">
        <f>B2&amp;" Narrative (State):"</f>
        <v>GRANT EXCLUSIVE LINE ITEM Narrative (State):</v>
      </c>
      <c r="B272" s="118"/>
      <c r="C272" s="118"/>
      <c r="D272" s="118"/>
      <c r="E272" s="118"/>
      <c r="F272" s="119"/>
      <c r="G272" s="125" t="s">
        <v>353</v>
      </c>
      <c r="I272" s="153" t="s">
        <v>248</v>
      </c>
    </row>
    <row r="273" spans="1:17" s="112" customFormat="1" ht="45" customHeight="1" x14ac:dyDescent="0.3">
      <c r="A273" s="559" t="s">
        <v>350</v>
      </c>
      <c r="B273" s="560"/>
      <c r="C273" s="560"/>
      <c r="D273" s="560"/>
      <c r="E273" s="560"/>
      <c r="F273" s="561"/>
      <c r="G273" s="112" t="s">
        <v>353</v>
      </c>
      <c r="I273" s="557" t="s">
        <v>310</v>
      </c>
      <c r="J273" s="557"/>
      <c r="K273" s="557"/>
      <c r="L273" s="557"/>
      <c r="M273" s="557"/>
      <c r="N273" s="557"/>
      <c r="O273" s="557"/>
      <c r="P273" s="557"/>
      <c r="Q273" s="557"/>
    </row>
    <row r="274" spans="1:17" x14ac:dyDescent="0.3">
      <c r="G274" s="297" t="s">
        <v>354</v>
      </c>
      <c r="I274"/>
    </row>
    <row r="275" spans="1:17" s="112" customFormat="1" x14ac:dyDescent="0.3">
      <c r="A275" s="257" t="str">
        <f>B2&amp;" Narrative (Non-State) i.e. Match or Other Funding"</f>
        <v>GRANT EXCLUSIVE LINE ITEM Narrative (Non-State) i.e. Match or Other Funding</v>
      </c>
      <c r="B275" s="122"/>
      <c r="C275" s="122"/>
      <c r="D275" s="122"/>
      <c r="E275" s="122"/>
      <c r="F275" s="123"/>
      <c r="G275" s="112" t="s">
        <v>354</v>
      </c>
      <c r="I275" s="153" t="s">
        <v>248</v>
      </c>
    </row>
    <row r="276" spans="1:17" s="112" customFormat="1" ht="45" customHeight="1" x14ac:dyDescent="0.3">
      <c r="A276" s="559" t="s">
        <v>351</v>
      </c>
      <c r="B276" s="560"/>
      <c r="C276" s="560"/>
      <c r="D276" s="560"/>
      <c r="E276" s="560"/>
      <c r="F276" s="561"/>
      <c r="G276" s="297" t="s">
        <v>354</v>
      </c>
      <c r="I276" s="557" t="s">
        <v>310</v>
      </c>
      <c r="J276" s="557"/>
      <c r="K276" s="557"/>
      <c r="L276" s="557"/>
      <c r="M276" s="557"/>
      <c r="N276" s="557"/>
      <c r="O276" s="557"/>
      <c r="P276" s="557"/>
      <c r="Q276" s="557"/>
    </row>
    <row r="278" spans="1:17" x14ac:dyDescent="0.3">
      <c r="D278" s="27"/>
    </row>
  </sheetData>
  <sheetProtection algorithmName="SHA-512" hashValue="+JHRoy3nzflqqzFYJftCdhv826OJApxAJr8t4jI67ZeruY/8/LjAITauViXdOEu+Y5Dz1e6M9lym85EfiAgt2w==" saltValue="OwmOS6Wa8k/o2cU9S8twwg==" spinCount="100000" sheet="1" formatCells="0" formatRows="0" insertRows="0" delete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zoomScaleNormal="100" zoomScaleSheetLayoutView="100" workbookViewId="0">
      <selection activeCell="A22" sqref="A22:D22"/>
    </sheetView>
  </sheetViews>
  <sheetFormatPr defaultRowHeight="14.4" x14ac:dyDescent="0.3"/>
  <cols>
    <col min="1" max="1" width="76.33203125" customWidth="1"/>
    <col min="2" max="3" width="18.6640625" customWidth="1"/>
    <col min="4" max="4" width="19.6640625" customWidth="1"/>
    <col min="5" max="5" width="3" customWidth="1"/>
  </cols>
  <sheetData>
    <row r="1" spans="1:6" ht="21.75" customHeight="1" x14ac:dyDescent="0.3">
      <c r="A1" s="554" t="s">
        <v>188</v>
      </c>
      <c r="B1" s="554"/>
      <c r="C1" s="554"/>
      <c r="D1" s="8">
        <f>+'Section A'!B2</f>
        <v>0</v>
      </c>
    </row>
    <row r="2" spans="1:6" ht="54.75" customHeight="1" x14ac:dyDescent="0.3">
      <c r="A2" s="578" t="s">
        <v>259</v>
      </c>
      <c r="B2" s="578"/>
      <c r="C2" s="578"/>
      <c r="D2" s="578"/>
    </row>
    <row r="3" spans="1:6" ht="15" customHeight="1" x14ac:dyDescent="0.3">
      <c r="A3" s="243" t="s">
        <v>64</v>
      </c>
      <c r="B3" s="24" t="s">
        <v>78</v>
      </c>
      <c r="C3" s="24" t="s">
        <v>79</v>
      </c>
      <c r="D3" s="326" t="s">
        <v>295</v>
      </c>
    </row>
    <row r="4" spans="1:6" s="125" customFormat="1" x14ac:dyDescent="0.3">
      <c r="A4" s="248"/>
      <c r="B4" s="147"/>
      <c r="C4" s="150"/>
      <c r="D4" s="89">
        <f>ROUND(B4*C4,2)</f>
        <v>0</v>
      </c>
      <c r="F4" s="334"/>
    </row>
    <row r="5" spans="1:6" s="125" customFormat="1" x14ac:dyDescent="0.3">
      <c r="A5" s="242"/>
      <c r="B5" s="291"/>
      <c r="C5" s="292"/>
      <c r="D5" s="89">
        <f>ROUND(B5*C5,2)</f>
        <v>0</v>
      </c>
    </row>
    <row r="6" spans="1:6" s="125" customFormat="1" x14ac:dyDescent="0.3">
      <c r="A6" s="242"/>
      <c r="B6" s="147"/>
      <c r="C6" s="150"/>
      <c r="D6" s="89">
        <f>ROUND(B6*C6,2)</f>
        <v>0</v>
      </c>
    </row>
    <row r="7" spans="1:6" s="125" customFormat="1" x14ac:dyDescent="0.3">
      <c r="A7" s="242"/>
      <c r="B7" s="147"/>
      <c r="C7" s="150"/>
      <c r="D7" s="315">
        <f>ROUND(B7*C7,2)</f>
        <v>0</v>
      </c>
    </row>
    <row r="8" spans="1:6" s="334" customFormat="1" x14ac:dyDescent="0.3">
      <c r="A8" s="333" t="str">
        <f>IF(SUBTOTAL(109,B4:B8)-'Section A'!E34&gt;0.004,"Indirect Base cannot exceed Total Direct Costs"," ")</f>
        <v xml:space="preserve"> </v>
      </c>
      <c r="B8" s="222"/>
      <c r="C8" s="222" t="s">
        <v>42</v>
      </c>
      <c r="D8" s="329">
        <f>ROUND(SUM(D4:D7),2)</f>
        <v>0</v>
      </c>
      <c r="F8" s="335" t="s">
        <v>296</v>
      </c>
    </row>
    <row r="9" spans="1:6" s="125" customFormat="1" x14ac:dyDescent="0.3">
      <c r="A9" s="242"/>
      <c r="B9" s="112"/>
      <c r="C9" s="112"/>
      <c r="D9" s="336"/>
    </row>
    <row r="10" spans="1:6" s="125" customFormat="1" x14ac:dyDescent="0.3">
      <c r="A10" s="282"/>
      <c r="B10" s="291"/>
      <c r="C10" s="292"/>
      <c r="D10" s="89">
        <f>ROUND(B10*C10,2)</f>
        <v>0</v>
      </c>
    </row>
    <row r="11" spans="1:6" s="125" customFormat="1" x14ac:dyDescent="0.3">
      <c r="A11" s="242"/>
      <c r="B11" s="291"/>
      <c r="C11" s="292"/>
      <c r="D11" s="89">
        <f>ROUND(B11*C11,2)</f>
        <v>0</v>
      </c>
    </row>
    <row r="12" spans="1:6" s="125" customFormat="1" x14ac:dyDescent="0.3">
      <c r="A12" s="242"/>
      <c r="B12" s="147"/>
      <c r="C12" s="150"/>
      <c r="D12" s="89">
        <f>ROUND(B12*C12,2)</f>
        <v>0</v>
      </c>
    </row>
    <row r="13" spans="1:6" s="125" customFormat="1" x14ac:dyDescent="0.3">
      <c r="A13" s="282"/>
      <c r="B13" s="291"/>
      <c r="C13" s="292"/>
      <c r="D13" s="315">
        <f>ROUND(B13*C13,2)</f>
        <v>0</v>
      </c>
    </row>
    <row r="14" spans="1:6" s="125" customFormat="1" x14ac:dyDescent="0.3">
      <c r="A14" s="250"/>
      <c r="B14" s="211"/>
      <c r="C14" s="219" t="s">
        <v>36</v>
      </c>
      <c r="D14" s="329">
        <f>ROUND(SUBTOTAL(109,D9:D13),2)</f>
        <v>0</v>
      </c>
      <c r="F14" s="128" t="s">
        <v>296</v>
      </c>
    </row>
    <row r="15" spans="1:6" x14ac:dyDescent="0.3">
      <c r="A15" s="8"/>
      <c r="B15" s="8"/>
      <c r="C15" s="8"/>
      <c r="D15" s="317"/>
    </row>
    <row r="16" spans="1:6" x14ac:dyDescent="0.3">
      <c r="A16" s="8"/>
      <c r="B16" s="567" t="s">
        <v>100</v>
      </c>
      <c r="C16" s="567"/>
      <c r="D16" s="89">
        <f>+D14+D8</f>
        <v>0</v>
      </c>
      <c r="F16" s="152" t="s">
        <v>249</v>
      </c>
    </row>
    <row r="17" spans="1:14" s="125" customFormat="1" x14ac:dyDescent="0.3">
      <c r="A17" s="250"/>
      <c r="B17" s="112"/>
      <c r="C17" s="144"/>
      <c r="D17" s="324"/>
    </row>
    <row r="18" spans="1:14" s="125" customFormat="1" x14ac:dyDescent="0.3">
      <c r="A18" s="117" t="s">
        <v>80</v>
      </c>
      <c r="B18" s="118"/>
      <c r="C18" s="118"/>
      <c r="D18" s="119"/>
      <c r="F18" s="153" t="s">
        <v>248</v>
      </c>
    </row>
    <row r="19" spans="1:14" s="125" customFormat="1" ht="45" customHeight="1" x14ac:dyDescent="0.3">
      <c r="A19" s="551"/>
      <c r="B19" s="552"/>
      <c r="C19" s="552"/>
      <c r="D19" s="553"/>
      <c r="F19" s="556" t="s">
        <v>310</v>
      </c>
      <c r="G19" s="556"/>
      <c r="H19" s="556"/>
      <c r="I19" s="556"/>
      <c r="J19" s="556"/>
      <c r="K19" s="556"/>
      <c r="L19" s="556"/>
      <c r="M19" s="556"/>
      <c r="N19" s="556"/>
    </row>
    <row r="20" spans="1:14" x14ac:dyDescent="0.3">
      <c r="A20" s="8"/>
      <c r="B20" s="8"/>
      <c r="C20" s="8"/>
      <c r="D20" s="8"/>
    </row>
    <row r="21" spans="1:14" s="125" customFormat="1" x14ac:dyDescent="0.3">
      <c r="A21" s="117" t="s">
        <v>99</v>
      </c>
      <c r="B21" s="122"/>
      <c r="C21" s="122"/>
      <c r="D21" s="123"/>
      <c r="F21" s="153" t="s">
        <v>248</v>
      </c>
    </row>
    <row r="22" spans="1:14" s="125" customFormat="1" ht="45" customHeight="1" x14ac:dyDescent="0.3">
      <c r="A22" s="559"/>
      <c r="B22" s="560"/>
      <c r="C22" s="560"/>
      <c r="D22" s="561"/>
      <c r="F22" s="556" t="s">
        <v>310</v>
      </c>
      <c r="G22" s="556"/>
      <c r="H22" s="556"/>
      <c r="I22" s="556"/>
      <c r="J22" s="556"/>
      <c r="K22" s="556"/>
      <c r="L22" s="556"/>
      <c r="M22" s="556"/>
      <c r="N22" s="556"/>
    </row>
    <row r="23" spans="1:14" x14ac:dyDescent="0.3">
      <c r="A23" s="337"/>
      <c r="B23" s="337"/>
      <c r="C23" s="337"/>
      <c r="D23" s="337"/>
    </row>
    <row r="24" spans="1:14" x14ac:dyDescent="0.3">
      <c r="A24" s="585"/>
      <c r="B24" s="585"/>
      <c r="C24" s="585"/>
      <c r="D24" s="585"/>
    </row>
    <row r="25" spans="1:14" x14ac:dyDescent="0.3">
      <c r="A25" s="585"/>
      <c r="B25" s="585"/>
      <c r="C25" s="585"/>
      <c r="D25" s="585"/>
    </row>
    <row r="26" spans="1:14" x14ac:dyDescent="0.3">
      <c r="A26" s="585"/>
      <c r="B26" s="585"/>
      <c r="C26" s="585"/>
      <c r="D26" s="585"/>
    </row>
  </sheetData>
  <sheetProtection algorithmName="SHA-512" hashValue="OrO80Rotbh84DtjYrZj/GXMZjP6SvzrVy7DkEealtYuzlo9fGDRnlojMeWpf0z8Ee+HIUPZfIw+voyjGp8P6pg==" saltValue="Henv2X0p4MKuHrH7/w804w==" spinCount="100000" sheet="1" formatCells="0" formatRows="0" sort="0"/>
  <mergeCells count="10">
    <mergeCell ref="A24:D24"/>
    <mergeCell ref="A25:D25"/>
    <mergeCell ref="A26:D26"/>
    <mergeCell ref="F19:N19"/>
    <mergeCell ref="F22:N22"/>
    <mergeCell ref="A1:C1"/>
    <mergeCell ref="A2:D2"/>
    <mergeCell ref="B16:C16"/>
    <mergeCell ref="A19:D19"/>
    <mergeCell ref="A22:D22"/>
  </mergeCells>
  <conditionalFormatting sqref="A8">
    <cfRule type="containsText" dxfId="11" priority="8" operator="containsText" text="exceed">
      <formula>NOT(ISERROR(SEARCH("exceed",A8)))</formula>
    </cfRule>
  </conditionalFormatting>
  <conditionalFormatting sqref="A23:D23">
    <cfRule type="containsText" dxfId="10" priority="7" operator="containsText" text="Budget">
      <formula>NOT(ISERROR(SEARCH("Budget",A23)))</formula>
    </cfRule>
  </conditionalFormatting>
  <conditionalFormatting sqref="A24:D24">
    <cfRule type="containsText" dxfId="9" priority="6" operator="containsText" text="Budget">
      <formula>NOT(ISERROR(SEARCH("Budget",A24)))</formula>
    </cfRule>
  </conditionalFormatting>
  <conditionalFormatting sqref="A25:D25">
    <cfRule type="containsText" dxfId="8" priority="5" operator="containsText" text="Budget">
      <formula>NOT(ISERROR(SEARCH("Budget",A25)))</formula>
    </cfRule>
  </conditionalFormatting>
  <conditionalFormatting sqref="A26:D26">
    <cfRule type="containsText" dxfId="7" priority="4" operator="containsText" text="Budget">
      <formula>NOT(ISERROR(SEARCH("Budget",A26)))</formula>
    </cfRule>
  </conditionalFormatting>
  <conditionalFormatting sqref="F4">
    <cfRule type="containsText" dxfId="6" priority="2" operator="containsText" text="mtdccalculator">
      <formula>NOT(ISERROR(SEARCH("mtdccalculator",F4)))</formula>
    </cfRule>
    <cfRule type="containsText" dxfId="5" priority="3" operator="containsText" text="mtdccalculator">
      <formula>NOT(ISERROR(SEARCH("mtdccalculator",F4)))</formula>
    </cfRule>
    <cfRule type="containsText" dxfId="4" priority="1"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&amp;L&amp;F&amp;CPage &amp;P of &amp;N&amp;R&amp;A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dimension ref="B1:J24"/>
  <sheetViews>
    <sheetView zoomScaleNormal="100" zoomScaleSheetLayoutView="120" workbookViewId="0">
      <selection activeCell="E16" sqref="E16"/>
    </sheetView>
  </sheetViews>
  <sheetFormatPr defaultColWidth="9.109375" defaultRowHeight="14.4" x14ac:dyDescent="0.3"/>
  <cols>
    <col min="1" max="1" width="1.33203125" style="342" customWidth="1"/>
    <col min="2" max="2" width="3.33203125" style="342" customWidth="1"/>
    <col min="3" max="3" width="7.6640625" style="342" customWidth="1"/>
    <col min="4" max="4" width="9.109375" style="342"/>
    <col min="5" max="5" width="18.109375" style="342" customWidth="1"/>
    <col min="6" max="6" width="3.44140625" style="342" customWidth="1"/>
    <col min="7" max="7" width="18.109375" style="342" customWidth="1"/>
    <col min="8" max="8" width="19.44140625" style="342" customWidth="1"/>
    <col min="9" max="9" width="3.33203125" style="342" customWidth="1"/>
    <col min="10" max="10" width="0.5546875" style="342" customWidth="1"/>
    <col min="11" max="11" width="9.109375" style="342"/>
    <col min="12" max="12" width="11.33203125" style="342" customWidth="1"/>
    <col min="13" max="16384" width="9.109375" style="342"/>
  </cols>
  <sheetData>
    <row r="1" spans="2:10" ht="7.5" customHeight="1" thickBot="1" x14ac:dyDescent="0.35"/>
    <row r="2" spans="2:10" ht="22.8" x14ac:dyDescent="0.4">
      <c r="B2" s="343" t="s">
        <v>402</v>
      </c>
      <c r="C2" s="344"/>
      <c r="D2" s="344"/>
      <c r="E2" s="344"/>
      <c r="F2" s="344"/>
      <c r="G2" s="344"/>
      <c r="H2" s="345"/>
      <c r="I2" s="346"/>
      <c r="J2" s="347"/>
    </row>
    <row r="3" spans="2:10" ht="5.25" customHeight="1" x14ac:dyDescent="0.3">
      <c r="B3" s="348"/>
      <c r="C3" s="349"/>
      <c r="D3" s="349"/>
      <c r="E3" s="349"/>
      <c r="F3" s="349"/>
      <c r="G3" s="349"/>
      <c r="H3" s="349"/>
      <c r="I3" s="350"/>
    </row>
    <row r="4" spans="2:10" ht="15" customHeight="1" x14ac:dyDescent="0.3">
      <c r="B4" s="586" t="s">
        <v>403</v>
      </c>
      <c r="C4" s="587"/>
      <c r="D4" s="587"/>
      <c r="E4" s="588"/>
      <c r="F4" s="589"/>
      <c r="G4" s="589"/>
      <c r="H4" s="589"/>
      <c r="I4" s="350"/>
    </row>
    <row r="5" spans="2:10" ht="4.5" customHeight="1" x14ac:dyDescent="0.3">
      <c r="B5" s="348"/>
      <c r="C5" s="349"/>
      <c r="D5" s="349"/>
      <c r="E5" s="349"/>
      <c r="F5" s="349"/>
      <c r="G5" s="349"/>
      <c r="H5" s="349"/>
      <c r="I5" s="350"/>
    </row>
    <row r="6" spans="2:10" ht="15.75" customHeight="1" thickBot="1" x14ac:dyDescent="0.45">
      <c r="B6" s="351"/>
      <c r="C6" s="352" t="s">
        <v>404</v>
      </c>
      <c r="D6" s="353"/>
      <c r="E6" s="353"/>
      <c r="F6" s="353"/>
      <c r="G6" s="354" t="s">
        <v>221</v>
      </c>
      <c r="H6" s="355">
        <f>+'Section A'!F3</f>
        <v>2025</v>
      </c>
      <c r="I6" s="356"/>
    </row>
    <row r="7" spans="2:10" ht="8.25" customHeight="1" thickTop="1" x14ac:dyDescent="0.3">
      <c r="B7" s="348"/>
      <c r="C7" s="349"/>
      <c r="D7" s="349"/>
      <c r="E7" s="349"/>
      <c r="F7" s="349"/>
      <c r="G7" s="349"/>
      <c r="H7" s="349"/>
      <c r="I7" s="350"/>
    </row>
    <row r="8" spans="2:10" x14ac:dyDescent="0.3">
      <c r="B8" s="357"/>
      <c r="C8" s="358"/>
      <c r="D8" s="358"/>
      <c r="E8" s="359" t="s">
        <v>405</v>
      </c>
      <c r="F8" s="349"/>
      <c r="G8" s="360">
        <v>0</v>
      </c>
      <c r="H8" s="349"/>
      <c r="I8" s="350"/>
    </row>
    <row r="9" spans="2:10" x14ac:dyDescent="0.3">
      <c r="B9" s="357"/>
      <c r="C9" s="358"/>
      <c r="D9" s="358"/>
      <c r="E9" s="359" t="s">
        <v>406</v>
      </c>
      <c r="F9" s="349"/>
      <c r="G9" s="360">
        <v>0</v>
      </c>
      <c r="H9" s="349"/>
      <c r="I9" s="350"/>
    </row>
    <row r="10" spans="2:10" x14ac:dyDescent="0.3">
      <c r="B10" s="357"/>
      <c r="C10" s="358"/>
      <c r="D10" s="358"/>
      <c r="E10" s="359" t="s">
        <v>407</v>
      </c>
      <c r="F10" s="349"/>
      <c r="G10" s="360">
        <v>0</v>
      </c>
      <c r="H10" s="349"/>
      <c r="I10" s="350"/>
    </row>
    <row r="11" spans="2:10" x14ac:dyDescent="0.3">
      <c r="B11" s="357"/>
      <c r="C11" s="358"/>
      <c r="D11" s="358"/>
      <c r="E11" s="359" t="s">
        <v>408</v>
      </c>
      <c r="F11" s="349"/>
      <c r="G11" s="360">
        <v>0</v>
      </c>
      <c r="H11" s="349"/>
      <c r="I11" s="350"/>
    </row>
    <row r="12" spans="2:10" x14ac:dyDescent="0.3">
      <c r="B12" s="357"/>
      <c r="C12" s="358"/>
      <c r="D12" s="358"/>
      <c r="E12" s="359" t="s">
        <v>409</v>
      </c>
      <c r="F12" s="349"/>
      <c r="G12" s="360">
        <v>0</v>
      </c>
      <c r="H12" s="349"/>
      <c r="I12" s="350"/>
    </row>
    <row r="13" spans="2:10" ht="30" customHeight="1" x14ac:dyDescent="0.3">
      <c r="B13" s="357"/>
      <c r="C13" s="590" t="str">
        <f>"Subawards (Calculated from Subaward Listings) - ("&amp;COUNTIFS(MTDCSubawardListing!$L:$L,"X")&amp;")*"</f>
        <v>Subawards (Calculated from Subaward Listings) - (0)*</v>
      </c>
      <c r="D13" s="590"/>
      <c r="E13" s="590"/>
      <c r="F13" s="349"/>
      <c r="G13" s="361">
        <f>MTDCSubawardListing!E56</f>
        <v>0</v>
      </c>
      <c r="H13" s="349"/>
      <c r="I13" s="350"/>
    </row>
    <row r="14" spans="2:10" s="369" customFormat="1" x14ac:dyDescent="0.3">
      <c r="B14" s="362"/>
      <c r="C14" s="363"/>
      <c r="D14" s="363"/>
      <c r="E14" s="364"/>
      <c r="F14" s="365" t="s">
        <v>410</v>
      </c>
      <c r="G14" s="366"/>
      <c r="H14" s="367">
        <f>SUM(G8:G13)</f>
        <v>0</v>
      </c>
      <c r="I14" s="368"/>
    </row>
    <row r="15" spans="2:10" s="369" customFormat="1" ht="9" customHeight="1" x14ac:dyDescent="0.3">
      <c r="B15" s="362"/>
      <c r="C15" s="363"/>
      <c r="D15" s="363"/>
      <c r="E15" s="364"/>
      <c r="F15" s="365"/>
      <c r="G15" s="366"/>
      <c r="H15" s="367"/>
      <c r="I15" s="368"/>
    </row>
    <row r="16" spans="2:10" x14ac:dyDescent="0.3">
      <c r="B16" s="357"/>
      <c r="C16" s="358"/>
      <c r="D16" s="358"/>
      <c r="E16" s="359" t="s">
        <v>411</v>
      </c>
      <c r="F16" s="349"/>
      <c r="G16" s="370">
        <f>MTDCSubawardListing!J56</f>
        <v>0</v>
      </c>
      <c r="H16" s="371"/>
      <c r="I16" s="350"/>
    </row>
    <row r="17" spans="2:9" s="369" customFormat="1" x14ac:dyDescent="0.3">
      <c r="B17" s="362"/>
      <c r="C17" s="363"/>
      <c r="D17" s="363"/>
      <c r="E17" s="372"/>
      <c r="F17" s="365" t="s">
        <v>402</v>
      </c>
      <c r="G17" s="366"/>
      <c r="H17" s="367">
        <f>H14-G16</f>
        <v>0</v>
      </c>
      <c r="I17" s="368"/>
    </row>
    <row r="18" spans="2:9" ht="9.75" customHeight="1" x14ac:dyDescent="0.3">
      <c r="B18" s="357"/>
      <c r="C18" s="358"/>
      <c r="D18" s="358"/>
      <c r="E18" s="359"/>
      <c r="F18" s="349"/>
      <c r="G18" s="349"/>
      <c r="H18" s="349"/>
      <c r="I18" s="350"/>
    </row>
    <row r="19" spans="2:9" ht="15.6" x14ac:dyDescent="0.3">
      <c r="B19" s="357"/>
      <c r="C19" s="363"/>
      <c r="D19" s="363"/>
      <c r="E19" s="373" t="s">
        <v>412</v>
      </c>
      <c r="F19" s="366"/>
      <c r="G19" s="374"/>
      <c r="H19" s="375">
        <f>H17*10%</f>
        <v>0</v>
      </c>
      <c r="I19" s="350"/>
    </row>
    <row r="20" spans="2:9" ht="8.25" customHeight="1" x14ac:dyDescent="0.3">
      <c r="B20" s="357"/>
      <c r="C20" s="363"/>
      <c r="D20" s="363"/>
      <c r="E20" s="373"/>
      <c r="F20" s="366"/>
      <c r="G20" s="366"/>
      <c r="H20" s="367"/>
      <c r="I20" s="350"/>
    </row>
    <row r="21" spans="2:9" ht="6.75" customHeight="1" x14ac:dyDescent="0.3">
      <c r="B21" s="357"/>
      <c r="C21" s="363"/>
      <c r="D21" s="363"/>
      <c r="E21" s="373"/>
      <c r="F21" s="366"/>
      <c r="G21" s="366"/>
      <c r="H21" s="367"/>
      <c r="I21" s="350"/>
    </row>
    <row r="22" spans="2:9" ht="15.75" customHeight="1" x14ac:dyDescent="0.3">
      <c r="B22" s="376" t="s">
        <v>413</v>
      </c>
      <c r="C22" s="363"/>
      <c r="D22" s="363"/>
      <c r="E22" s="373"/>
      <c r="F22" s="366"/>
      <c r="G22" s="366"/>
      <c r="H22" s="367"/>
      <c r="I22" s="350"/>
    </row>
    <row r="23" spans="2:9" ht="10.5" customHeight="1" thickBot="1" x14ac:dyDescent="0.35">
      <c r="B23" s="377"/>
      <c r="C23" s="378"/>
      <c r="D23" s="378"/>
      <c r="E23" s="378"/>
      <c r="F23" s="379"/>
      <c r="G23" s="379"/>
      <c r="H23" s="379"/>
      <c r="I23" s="380"/>
    </row>
    <row r="24" spans="2:9" ht="4.5" customHeight="1" x14ac:dyDescent="0.3"/>
  </sheetData>
  <sheetProtection sheet="1" objects="1" scenarios="1"/>
  <mergeCells count="3">
    <mergeCell ref="B4:D4"/>
    <mergeCell ref="E4:H4"/>
    <mergeCell ref="C13:E13"/>
  </mergeCell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dimension ref="B1:P149"/>
  <sheetViews>
    <sheetView view="pageBreakPreview" zoomScaleNormal="100" zoomScaleSheetLayoutView="100" workbookViewId="0">
      <selection activeCell="A25" sqref="A25:D25"/>
    </sheetView>
  </sheetViews>
  <sheetFormatPr defaultColWidth="9.109375" defaultRowHeight="14.4" x14ac:dyDescent="0.3"/>
  <cols>
    <col min="1" max="1" width="1.44140625" style="342" customWidth="1"/>
    <col min="2" max="2" width="3.33203125" style="342" customWidth="1"/>
    <col min="3" max="3" width="19.109375" style="342" bestFit="1" customWidth="1"/>
    <col min="4" max="4" width="20.33203125" style="342" customWidth="1"/>
    <col min="5" max="5" width="19.88671875" style="342" customWidth="1"/>
    <col min="6" max="6" width="22.88671875" style="342" customWidth="1"/>
    <col min="7" max="7" width="15.109375" style="342" customWidth="1"/>
    <col min="8" max="8" width="13" style="342" customWidth="1"/>
    <col min="9" max="9" width="18.33203125" style="342" bestFit="1" customWidth="1"/>
    <col min="10" max="10" width="16.6640625" style="342" customWidth="1"/>
    <col min="11" max="11" width="0.88671875" style="342" customWidth="1"/>
    <col min="12" max="12" width="9.109375" style="381"/>
    <col min="13" max="16384" width="9.109375" style="342"/>
  </cols>
  <sheetData>
    <row r="1" spans="2:12" ht="6" customHeight="1" x14ac:dyDescent="0.3"/>
    <row r="2" spans="2:12" ht="21.6" thickBot="1" x14ac:dyDescent="0.45">
      <c r="B2" s="382" t="s">
        <v>414</v>
      </c>
      <c r="C2" s="383"/>
      <c r="D2" s="383"/>
      <c r="E2" s="383"/>
      <c r="F2" s="383"/>
      <c r="G2" s="383"/>
      <c r="H2" s="383"/>
      <c r="I2" s="383"/>
      <c r="J2" s="384"/>
    </row>
    <row r="3" spans="2:12" ht="5.25" customHeight="1" thickTop="1" x14ac:dyDescent="0.3">
      <c r="B3" s="385"/>
      <c r="C3" s="349"/>
      <c r="D3" s="349"/>
      <c r="E3" s="349"/>
      <c r="F3" s="349"/>
      <c r="G3" s="349"/>
      <c r="H3" s="349"/>
      <c r="I3" s="349"/>
      <c r="J3" s="386"/>
    </row>
    <row r="4" spans="2:12" ht="26.25" customHeight="1" x14ac:dyDescent="0.3">
      <c r="B4" s="385"/>
      <c r="C4" s="591" t="str">
        <f>IF(MTDCCalculator!E4="","","Name: "&amp;MTDCCalculator!E4)</f>
        <v/>
      </c>
      <c r="D4" s="591"/>
      <c r="E4" s="591"/>
      <c r="F4" s="592" t="s">
        <v>415</v>
      </c>
      <c r="G4" s="594" t="s">
        <v>416</v>
      </c>
      <c r="H4" s="594"/>
      <c r="I4" s="366"/>
      <c r="J4" s="387"/>
    </row>
    <row r="5" spans="2:12" s="394" customFormat="1" ht="28.8" x14ac:dyDescent="0.3">
      <c r="B5" s="388"/>
      <c r="C5" s="389" t="s">
        <v>417</v>
      </c>
      <c r="D5" s="389" t="s">
        <v>418</v>
      </c>
      <c r="E5" s="390" t="str">
        <f>"Amount Spent in FY"&amp;MTDCCalculator!H6</f>
        <v>Amount Spent in FY2025</v>
      </c>
      <c r="F5" s="593"/>
      <c r="G5" s="391" t="str">
        <f>"FY"&amp;MTDCCalculator!H6&amp;" is year ___"</f>
        <v>FY2025 is year ___</v>
      </c>
      <c r="H5" s="392" t="s">
        <v>419</v>
      </c>
      <c r="I5" s="389" t="s">
        <v>420</v>
      </c>
      <c r="J5" s="393" t="s">
        <v>421</v>
      </c>
      <c r="L5" s="381"/>
    </row>
    <row r="6" spans="2:12" x14ac:dyDescent="0.3">
      <c r="B6" s="395">
        <v>1</v>
      </c>
      <c r="C6" s="396"/>
      <c r="D6" s="360">
        <v>0</v>
      </c>
      <c r="E6" s="360">
        <v>0</v>
      </c>
      <c r="F6" s="360">
        <v>0</v>
      </c>
      <c r="G6" s="397"/>
      <c r="H6" s="397"/>
      <c r="I6" s="398">
        <f t="shared" ref="I6:I55" si="0">IF(G6="",0,IF(F6&gt;25000,0,IF(E6+F6&gt;25000,25000-F6,E6)))</f>
        <v>0</v>
      </c>
      <c r="J6" s="399">
        <f t="shared" ref="J6:J55" si="1">E6-I6</f>
        <v>0</v>
      </c>
      <c r="L6" s="381" t="str">
        <f t="shared" ref="L6:L55" si="2">IF(E6&gt;0,"X","")</f>
        <v/>
      </c>
    </row>
    <row r="7" spans="2:12" x14ac:dyDescent="0.3">
      <c r="B7" s="400">
        <v>2</v>
      </c>
      <c r="C7" s="401"/>
      <c r="D7" s="402">
        <v>0</v>
      </c>
      <c r="E7" s="402">
        <v>0</v>
      </c>
      <c r="F7" s="402">
        <v>0</v>
      </c>
      <c r="G7" s="403"/>
      <c r="H7" s="403"/>
      <c r="I7" s="404">
        <f t="shared" si="0"/>
        <v>0</v>
      </c>
      <c r="J7" s="405">
        <f t="shared" si="1"/>
        <v>0</v>
      </c>
      <c r="L7" s="381" t="str">
        <f t="shared" si="2"/>
        <v/>
      </c>
    </row>
    <row r="8" spans="2:12" x14ac:dyDescent="0.3">
      <c r="B8" s="395">
        <v>3</v>
      </c>
      <c r="C8" s="396"/>
      <c r="D8" s="360">
        <v>0</v>
      </c>
      <c r="E8" s="360">
        <v>0</v>
      </c>
      <c r="F8" s="360">
        <v>0</v>
      </c>
      <c r="G8" s="397"/>
      <c r="H8" s="397"/>
      <c r="I8" s="398">
        <f t="shared" si="0"/>
        <v>0</v>
      </c>
      <c r="J8" s="399">
        <f t="shared" si="1"/>
        <v>0</v>
      </c>
      <c r="L8" s="381" t="str">
        <f t="shared" si="2"/>
        <v/>
      </c>
    </row>
    <row r="9" spans="2:12" x14ac:dyDescent="0.3">
      <c r="B9" s="400">
        <v>4</v>
      </c>
      <c r="C9" s="401"/>
      <c r="D9" s="402">
        <v>0</v>
      </c>
      <c r="E9" s="402">
        <v>0</v>
      </c>
      <c r="F9" s="402">
        <v>0</v>
      </c>
      <c r="G9" s="403"/>
      <c r="H9" s="403"/>
      <c r="I9" s="404">
        <f t="shared" si="0"/>
        <v>0</v>
      </c>
      <c r="J9" s="405">
        <f t="shared" si="1"/>
        <v>0</v>
      </c>
      <c r="L9" s="381" t="str">
        <f t="shared" si="2"/>
        <v/>
      </c>
    </row>
    <row r="10" spans="2:12" x14ac:dyDescent="0.3">
      <c r="B10" s="395">
        <v>5</v>
      </c>
      <c r="C10" s="396"/>
      <c r="D10" s="360">
        <v>0</v>
      </c>
      <c r="E10" s="360">
        <v>0</v>
      </c>
      <c r="F10" s="360">
        <v>0</v>
      </c>
      <c r="G10" s="397"/>
      <c r="H10" s="397"/>
      <c r="I10" s="398">
        <f t="shared" si="0"/>
        <v>0</v>
      </c>
      <c r="J10" s="399">
        <f t="shared" si="1"/>
        <v>0</v>
      </c>
      <c r="L10" s="381" t="str">
        <f t="shared" si="2"/>
        <v/>
      </c>
    </row>
    <row r="11" spans="2:12" x14ac:dyDescent="0.3">
      <c r="B11" s="400">
        <v>6</v>
      </c>
      <c r="C11" s="401"/>
      <c r="D11" s="402">
        <v>0</v>
      </c>
      <c r="E11" s="402">
        <v>0</v>
      </c>
      <c r="F11" s="402">
        <v>0</v>
      </c>
      <c r="G11" s="403"/>
      <c r="H11" s="403"/>
      <c r="I11" s="404">
        <f t="shared" si="0"/>
        <v>0</v>
      </c>
      <c r="J11" s="405">
        <f t="shared" si="1"/>
        <v>0</v>
      </c>
      <c r="L11" s="381" t="str">
        <f t="shared" si="2"/>
        <v/>
      </c>
    </row>
    <row r="12" spans="2:12" x14ac:dyDescent="0.3">
      <c r="B12" s="395">
        <v>7</v>
      </c>
      <c r="C12" s="396"/>
      <c r="D12" s="360">
        <v>0</v>
      </c>
      <c r="E12" s="360">
        <v>0</v>
      </c>
      <c r="F12" s="360">
        <v>0</v>
      </c>
      <c r="G12" s="397"/>
      <c r="H12" s="397"/>
      <c r="I12" s="398">
        <f t="shared" si="0"/>
        <v>0</v>
      </c>
      <c r="J12" s="399">
        <f t="shared" si="1"/>
        <v>0</v>
      </c>
      <c r="L12" s="381" t="str">
        <f t="shared" si="2"/>
        <v/>
      </c>
    </row>
    <row r="13" spans="2:12" x14ac:dyDescent="0.3">
      <c r="B13" s="400">
        <v>8</v>
      </c>
      <c r="C13" s="401"/>
      <c r="D13" s="402">
        <v>0</v>
      </c>
      <c r="E13" s="402">
        <v>0</v>
      </c>
      <c r="F13" s="402">
        <v>0</v>
      </c>
      <c r="G13" s="403"/>
      <c r="H13" s="403"/>
      <c r="I13" s="404">
        <f t="shared" si="0"/>
        <v>0</v>
      </c>
      <c r="J13" s="405">
        <f t="shared" si="1"/>
        <v>0</v>
      </c>
      <c r="L13" s="381" t="str">
        <f t="shared" si="2"/>
        <v/>
      </c>
    </row>
    <row r="14" spans="2:12" x14ac:dyDescent="0.3">
      <c r="B14" s="395">
        <v>9</v>
      </c>
      <c r="C14" s="396"/>
      <c r="D14" s="360">
        <v>0</v>
      </c>
      <c r="E14" s="360">
        <v>0</v>
      </c>
      <c r="F14" s="360">
        <v>0</v>
      </c>
      <c r="G14" s="397"/>
      <c r="H14" s="397"/>
      <c r="I14" s="398">
        <f t="shared" si="0"/>
        <v>0</v>
      </c>
      <c r="J14" s="399">
        <f t="shared" si="1"/>
        <v>0</v>
      </c>
      <c r="L14" s="381" t="str">
        <f t="shared" si="2"/>
        <v/>
      </c>
    </row>
    <row r="15" spans="2:12" x14ac:dyDescent="0.3">
      <c r="B15" s="400">
        <v>10</v>
      </c>
      <c r="C15" s="401"/>
      <c r="D15" s="402">
        <v>0</v>
      </c>
      <c r="E15" s="402">
        <v>0</v>
      </c>
      <c r="F15" s="402">
        <v>0</v>
      </c>
      <c r="G15" s="403"/>
      <c r="H15" s="403"/>
      <c r="I15" s="404">
        <f t="shared" si="0"/>
        <v>0</v>
      </c>
      <c r="J15" s="405">
        <f t="shared" si="1"/>
        <v>0</v>
      </c>
      <c r="L15" s="381" t="str">
        <f t="shared" si="2"/>
        <v/>
      </c>
    </row>
    <row r="16" spans="2:12" x14ac:dyDescent="0.3">
      <c r="B16" s="395">
        <v>11</v>
      </c>
      <c r="C16" s="396"/>
      <c r="D16" s="360">
        <v>0</v>
      </c>
      <c r="E16" s="360">
        <v>0</v>
      </c>
      <c r="F16" s="360">
        <v>0</v>
      </c>
      <c r="G16" s="397"/>
      <c r="H16" s="397"/>
      <c r="I16" s="398">
        <f t="shared" si="0"/>
        <v>0</v>
      </c>
      <c r="J16" s="399">
        <f t="shared" si="1"/>
        <v>0</v>
      </c>
      <c r="L16" s="381" t="str">
        <f t="shared" si="2"/>
        <v/>
      </c>
    </row>
    <row r="17" spans="2:16" x14ac:dyDescent="0.3">
      <c r="B17" s="400">
        <v>12</v>
      </c>
      <c r="C17" s="401"/>
      <c r="D17" s="402">
        <v>0</v>
      </c>
      <c r="E17" s="402">
        <v>0</v>
      </c>
      <c r="F17" s="402">
        <v>0</v>
      </c>
      <c r="G17" s="403"/>
      <c r="H17" s="403"/>
      <c r="I17" s="404">
        <f t="shared" si="0"/>
        <v>0</v>
      </c>
      <c r="J17" s="405">
        <f t="shared" si="1"/>
        <v>0</v>
      </c>
      <c r="L17" s="381" t="str">
        <f t="shared" si="2"/>
        <v/>
      </c>
    </row>
    <row r="18" spans="2:16" x14ac:dyDescent="0.3">
      <c r="B18" s="395">
        <v>13</v>
      </c>
      <c r="C18" s="396"/>
      <c r="D18" s="360">
        <v>0</v>
      </c>
      <c r="E18" s="360">
        <v>0</v>
      </c>
      <c r="F18" s="360">
        <v>0</v>
      </c>
      <c r="G18" s="397"/>
      <c r="H18" s="397"/>
      <c r="I18" s="398">
        <f t="shared" si="0"/>
        <v>0</v>
      </c>
      <c r="J18" s="399">
        <f t="shared" si="1"/>
        <v>0</v>
      </c>
      <c r="L18" s="381" t="str">
        <f t="shared" si="2"/>
        <v/>
      </c>
    </row>
    <row r="19" spans="2:16" x14ac:dyDescent="0.3">
      <c r="B19" s="400">
        <v>14</v>
      </c>
      <c r="C19" s="401"/>
      <c r="D19" s="402">
        <v>0</v>
      </c>
      <c r="E19" s="402">
        <v>0</v>
      </c>
      <c r="F19" s="402">
        <v>0</v>
      </c>
      <c r="G19" s="403"/>
      <c r="H19" s="403"/>
      <c r="I19" s="404">
        <f t="shared" si="0"/>
        <v>0</v>
      </c>
      <c r="J19" s="405">
        <f t="shared" si="1"/>
        <v>0</v>
      </c>
      <c r="L19" s="381" t="str">
        <f t="shared" si="2"/>
        <v/>
      </c>
    </row>
    <row r="20" spans="2:16" x14ac:dyDescent="0.3">
      <c r="B20" s="395">
        <v>15</v>
      </c>
      <c r="C20" s="396"/>
      <c r="D20" s="360">
        <v>0</v>
      </c>
      <c r="E20" s="360">
        <v>0</v>
      </c>
      <c r="F20" s="360">
        <v>0</v>
      </c>
      <c r="G20" s="397"/>
      <c r="H20" s="397"/>
      <c r="I20" s="398">
        <f t="shared" si="0"/>
        <v>0</v>
      </c>
      <c r="J20" s="399">
        <f t="shared" si="1"/>
        <v>0</v>
      </c>
      <c r="L20" s="381" t="str">
        <f t="shared" si="2"/>
        <v/>
      </c>
    </row>
    <row r="21" spans="2:16" x14ac:dyDescent="0.3">
      <c r="B21" s="400">
        <v>16</v>
      </c>
      <c r="C21" s="401"/>
      <c r="D21" s="402">
        <v>0</v>
      </c>
      <c r="E21" s="402">
        <v>0</v>
      </c>
      <c r="F21" s="402">
        <v>0</v>
      </c>
      <c r="G21" s="403"/>
      <c r="H21" s="403"/>
      <c r="I21" s="404">
        <f t="shared" si="0"/>
        <v>0</v>
      </c>
      <c r="J21" s="405">
        <f t="shared" si="1"/>
        <v>0</v>
      </c>
      <c r="L21" s="381" t="str">
        <f t="shared" si="2"/>
        <v/>
      </c>
    </row>
    <row r="22" spans="2:16" x14ac:dyDescent="0.3">
      <c r="B22" s="395">
        <v>17</v>
      </c>
      <c r="C22" s="396"/>
      <c r="D22" s="360">
        <v>0</v>
      </c>
      <c r="E22" s="360">
        <v>0</v>
      </c>
      <c r="F22" s="360">
        <v>0</v>
      </c>
      <c r="G22" s="397"/>
      <c r="H22" s="397"/>
      <c r="I22" s="398">
        <f t="shared" si="0"/>
        <v>0</v>
      </c>
      <c r="J22" s="399">
        <f t="shared" si="1"/>
        <v>0</v>
      </c>
      <c r="L22" s="381" t="str">
        <f t="shared" si="2"/>
        <v/>
      </c>
    </row>
    <row r="23" spans="2:16" x14ac:dyDescent="0.3">
      <c r="B23" s="400">
        <v>18</v>
      </c>
      <c r="C23" s="401"/>
      <c r="D23" s="402">
        <v>0</v>
      </c>
      <c r="E23" s="402">
        <v>0</v>
      </c>
      <c r="F23" s="402">
        <v>0</v>
      </c>
      <c r="G23" s="403"/>
      <c r="H23" s="403"/>
      <c r="I23" s="404">
        <f t="shared" si="0"/>
        <v>0</v>
      </c>
      <c r="J23" s="405">
        <f t="shared" si="1"/>
        <v>0</v>
      </c>
      <c r="L23" s="381" t="str">
        <f t="shared" si="2"/>
        <v/>
      </c>
    </row>
    <row r="24" spans="2:16" x14ac:dyDescent="0.3">
      <c r="B24" s="395">
        <v>19</v>
      </c>
      <c r="C24" s="396"/>
      <c r="D24" s="360">
        <v>0</v>
      </c>
      <c r="E24" s="360">
        <v>0</v>
      </c>
      <c r="F24" s="360">
        <v>0</v>
      </c>
      <c r="G24" s="397"/>
      <c r="H24" s="397"/>
      <c r="I24" s="398">
        <f t="shared" si="0"/>
        <v>0</v>
      </c>
      <c r="J24" s="399">
        <f t="shared" si="1"/>
        <v>0</v>
      </c>
      <c r="L24" s="381" t="str">
        <f t="shared" si="2"/>
        <v/>
      </c>
    </row>
    <row r="25" spans="2:16" x14ac:dyDescent="0.3">
      <c r="B25" s="400">
        <v>20</v>
      </c>
      <c r="C25" s="401"/>
      <c r="D25" s="402">
        <v>0</v>
      </c>
      <c r="E25" s="402">
        <v>0</v>
      </c>
      <c r="F25" s="402">
        <v>0</v>
      </c>
      <c r="G25" s="403"/>
      <c r="H25" s="403"/>
      <c r="I25" s="404">
        <f t="shared" si="0"/>
        <v>0</v>
      </c>
      <c r="J25" s="405">
        <f t="shared" si="1"/>
        <v>0</v>
      </c>
      <c r="L25" s="381" t="str">
        <f t="shared" si="2"/>
        <v/>
      </c>
    </row>
    <row r="26" spans="2:16" x14ac:dyDescent="0.3">
      <c r="B26" s="395">
        <v>21</v>
      </c>
      <c r="C26" s="396"/>
      <c r="D26" s="360">
        <v>0</v>
      </c>
      <c r="E26" s="360">
        <v>0</v>
      </c>
      <c r="F26" s="360">
        <v>0</v>
      </c>
      <c r="G26" s="397"/>
      <c r="H26" s="397"/>
      <c r="I26" s="398">
        <f t="shared" si="0"/>
        <v>0</v>
      </c>
      <c r="J26" s="399">
        <f t="shared" si="1"/>
        <v>0</v>
      </c>
      <c r="L26" s="381" t="str">
        <f t="shared" si="2"/>
        <v/>
      </c>
    </row>
    <row r="27" spans="2:16" x14ac:dyDescent="0.3">
      <c r="B27" s="400">
        <v>22</v>
      </c>
      <c r="C27" s="401"/>
      <c r="D27" s="402">
        <v>0</v>
      </c>
      <c r="E27" s="402">
        <v>0</v>
      </c>
      <c r="F27" s="402">
        <v>0</v>
      </c>
      <c r="G27" s="403"/>
      <c r="H27" s="403"/>
      <c r="I27" s="404">
        <f t="shared" si="0"/>
        <v>0</v>
      </c>
      <c r="J27" s="405">
        <f t="shared" si="1"/>
        <v>0</v>
      </c>
      <c r="L27" s="381" t="str">
        <f t="shared" si="2"/>
        <v/>
      </c>
    </row>
    <row r="28" spans="2:16" x14ac:dyDescent="0.3">
      <c r="B28" s="395">
        <v>23</v>
      </c>
      <c r="C28" s="396"/>
      <c r="D28" s="360">
        <v>0</v>
      </c>
      <c r="E28" s="360">
        <v>0</v>
      </c>
      <c r="F28" s="360">
        <v>0</v>
      </c>
      <c r="G28" s="397"/>
      <c r="H28" s="397"/>
      <c r="I28" s="398">
        <f t="shared" si="0"/>
        <v>0</v>
      </c>
      <c r="J28" s="399">
        <f t="shared" si="1"/>
        <v>0</v>
      </c>
      <c r="L28" s="381" t="str">
        <f t="shared" si="2"/>
        <v/>
      </c>
    </row>
    <row r="29" spans="2:16" x14ac:dyDescent="0.3">
      <c r="B29" s="400">
        <v>24</v>
      </c>
      <c r="C29" s="401"/>
      <c r="D29" s="402">
        <v>0</v>
      </c>
      <c r="E29" s="402">
        <v>0</v>
      </c>
      <c r="F29" s="402">
        <v>0</v>
      </c>
      <c r="G29" s="403"/>
      <c r="H29" s="403"/>
      <c r="I29" s="404">
        <f t="shared" si="0"/>
        <v>0</v>
      </c>
      <c r="J29" s="405">
        <f t="shared" si="1"/>
        <v>0</v>
      </c>
      <c r="L29" s="381" t="str">
        <f t="shared" si="2"/>
        <v/>
      </c>
    </row>
    <row r="30" spans="2:16" x14ac:dyDescent="0.3">
      <c r="B30" s="395">
        <v>25</v>
      </c>
      <c r="C30" s="396"/>
      <c r="D30" s="360">
        <v>0</v>
      </c>
      <c r="E30" s="360">
        <v>0</v>
      </c>
      <c r="F30" s="360">
        <v>0</v>
      </c>
      <c r="G30" s="397"/>
      <c r="H30" s="397"/>
      <c r="I30" s="398">
        <f t="shared" si="0"/>
        <v>0</v>
      </c>
      <c r="J30" s="399">
        <f t="shared" si="1"/>
        <v>0</v>
      </c>
      <c r="L30" s="381" t="str">
        <f t="shared" si="2"/>
        <v/>
      </c>
    </row>
    <row r="31" spans="2:16" x14ac:dyDescent="0.3">
      <c r="B31" s="400">
        <v>26</v>
      </c>
      <c r="C31" s="401"/>
      <c r="D31" s="402">
        <v>0</v>
      </c>
      <c r="E31" s="402">
        <v>0</v>
      </c>
      <c r="F31" s="402">
        <v>0</v>
      </c>
      <c r="G31" s="403"/>
      <c r="H31" s="403"/>
      <c r="I31" s="404">
        <f t="shared" si="0"/>
        <v>0</v>
      </c>
      <c r="J31" s="405">
        <f t="shared" si="1"/>
        <v>0</v>
      </c>
      <c r="L31" s="381" t="str">
        <f t="shared" si="2"/>
        <v/>
      </c>
      <c r="P31" s="406"/>
    </row>
    <row r="32" spans="2:16" x14ac:dyDescent="0.3">
      <c r="B32" s="395">
        <v>27</v>
      </c>
      <c r="C32" s="396"/>
      <c r="D32" s="360">
        <v>0</v>
      </c>
      <c r="E32" s="360">
        <v>0</v>
      </c>
      <c r="F32" s="360">
        <v>0</v>
      </c>
      <c r="G32" s="397"/>
      <c r="H32" s="397"/>
      <c r="I32" s="398">
        <f t="shared" si="0"/>
        <v>0</v>
      </c>
      <c r="J32" s="399">
        <f t="shared" si="1"/>
        <v>0</v>
      </c>
      <c r="L32" s="381" t="str">
        <f t="shared" si="2"/>
        <v/>
      </c>
      <c r="P32" s="406"/>
    </row>
    <row r="33" spans="2:16" x14ac:dyDescent="0.3">
      <c r="B33" s="400">
        <v>28</v>
      </c>
      <c r="C33" s="401"/>
      <c r="D33" s="402">
        <v>0</v>
      </c>
      <c r="E33" s="402">
        <v>0</v>
      </c>
      <c r="F33" s="402">
        <v>0</v>
      </c>
      <c r="G33" s="403"/>
      <c r="H33" s="403"/>
      <c r="I33" s="404">
        <f t="shared" si="0"/>
        <v>0</v>
      </c>
      <c r="J33" s="405">
        <f t="shared" si="1"/>
        <v>0</v>
      </c>
      <c r="L33" s="381" t="str">
        <f t="shared" si="2"/>
        <v/>
      </c>
      <c r="P33" s="406"/>
    </row>
    <row r="34" spans="2:16" x14ac:dyDescent="0.3">
      <c r="B34" s="395">
        <v>29</v>
      </c>
      <c r="C34" s="396"/>
      <c r="D34" s="360">
        <v>0</v>
      </c>
      <c r="E34" s="360">
        <v>0</v>
      </c>
      <c r="F34" s="360">
        <v>0</v>
      </c>
      <c r="G34" s="397"/>
      <c r="H34" s="397"/>
      <c r="I34" s="398">
        <f t="shared" si="0"/>
        <v>0</v>
      </c>
      <c r="J34" s="399">
        <f t="shared" si="1"/>
        <v>0</v>
      </c>
      <c r="L34" s="381" t="str">
        <f t="shared" si="2"/>
        <v/>
      </c>
      <c r="P34" s="406"/>
    </row>
    <row r="35" spans="2:16" x14ac:dyDescent="0.3">
      <c r="B35" s="400">
        <v>30</v>
      </c>
      <c r="C35" s="401"/>
      <c r="D35" s="402">
        <v>0</v>
      </c>
      <c r="E35" s="402">
        <v>0</v>
      </c>
      <c r="F35" s="402">
        <v>0</v>
      </c>
      <c r="G35" s="403"/>
      <c r="H35" s="403"/>
      <c r="I35" s="404">
        <f t="shared" si="0"/>
        <v>0</v>
      </c>
      <c r="J35" s="405">
        <f t="shared" si="1"/>
        <v>0</v>
      </c>
      <c r="L35" s="381" t="str">
        <f t="shared" si="2"/>
        <v/>
      </c>
      <c r="P35" s="406"/>
    </row>
    <row r="36" spans="2:16" x14ac:dyDescent="0.3">
      <c r="B36" s="395">
        <v>31</v>
      </c>
      <c r="C36" s="396"/>
      <c r="D36" s="360">
        <v>0</v>
      </c>
      <c r="E36" s="360">
        <v>0</v>
      </c>
      <c r="F36" s="360">
        <v>0</v>
      </c>
      <c r="G36" s="397"/>
      <c r="H36" s="397"/>
      <c r="I36" s="398">
        <f t="shared" si="0"/>
        <v>0</v>
      </c>
      <c r="J36" s="399">
        <f t="shared" si="1"/>
        <v>0</v>
      </c>
      <c r="L36" s="381" t="str">
        <f t="shared" si="2"/>
        <v/>
      </c>
      <c r="P36" s="406"/>
    </row>
    <row r="37" spans="2:16" x14ac:dyDescent="0.3">
      <c r="B37" s="400">
        <v>32</v>
      </c>
      <c r="C37" s="401"/>
      <c r="D37" s="402">
        <v>0</v>
      </c>
      <c r="E37" s="402">
        <v>0</v>
      </c>
      <c r="F37" s="402">
        <v>0</v>
      </c>
      <c r="G37" s="403"/>
      <c r="H37" s="403"/>
      <c r="I37" s="404">
        <f t="shared" si="0"/>
        <v>0</v>
      </c>
      <c r="J37" s="405">
        <f t="shared" si="1"/>
        <v>0</v>
      </c>
      <c r="L37" s="381" t="str">
        <f t="shared" si="2"/>
        <v/>
      </c>
    </row>
    <row r="38" spans="2:16" x14ac:dyDescent="0.3">
      <c r="B38" s="395">
        <v>33</v>
      </c>
      <c r="C38" s="396"/>
      <c r="D38" s="360">
        <v>0</v>
      </c>
      <c r="E38" s="360">
        <v>0</v>
      </c>
      <c r="F38" s="360">
        <v>0</v>
      </c>
      <c r="G38" s="397"/>
      <c r="H38" s="397"/>
      <c r="I38" s="398">
        <f t="shared" si="0"/>
        <v>0</v>
      </c>
      <c r="J38" s="399">
        <f t="shared" si="1"/>
        <v>0</v>
      </c>
      <c r="L38" s="381" t="str">
        <f t="shared" si="2"/>
        <v/>
      </c>
    </row>
    <row r="39" spans="2:16" x14ac:dyDescent="0.3">
      <c r="B39" s="400">
        <v>34</v>
      </c>
      <c r="C39" s="401"/>
      <c r="D39" s="402">
        <v>0</v>
      </c>
      <c r="E39" s="402">
        <v>0</v>
      </c>
      <c r="F39" s="402">
        <v>0</v>
      </c>
      <c r="G39" s="403"/>
      <c r="H39" s="403"/>
      <c r="I39" s="404">
        <f t="shared" si="0"/>
        <v>0</v>
      </c>
      <c r="J39" s="405">
        <f t="shared" si="1"/>
        <v>0</v>
      </c>
      <c r="L39" s="381" t="str">
        <f t="shared" si="2"/>
        <v/>
      </c>
    </row>
    <row r="40" spans="2:16" x14ac:dyDescent="0.3">
      <c r="B40" s="395">
        <v>35</v>
      </c>
      <c r="C40" s="396"/>
      <c r="D40" s="360">
        <v>0</v>
      </c>
      <c r="E40" s="360">
        <v>0</v>
      </c>
      <c r="F40" s="360">
        <v>0</v>
      </c>
      <c r="G40" s="397"/>
      <c r="H40" s="397"/>
      <c r="I40" s="398">
        <f t="shared" si="0"/>
        <v>0</v>
      </c>
      <c r="J40" s="399">
        <f t="shared" si="1"/>
        <v>0</v>
      </c>
      <c r="L40" s="381" t="str">
        <f t="shared" si="2"/>
        <v/>
      </c>
    </row>
    <row r="41" spans="2:16" x14ac:dyDescent="0.3">
      <c r="B41" s="400">
        <v>36</v>
      </c>
      <c r="C41" s="401"/>
      <c r="D41" s="402">
        <v>0</v>
      </c>
      <c r="E41" s="402">
        <v>0</v>
      </c>
      <c r="F41" s="402">
        <v>0</v>
      </c>
      <c r="G41" s="403"/>
      <c r="H41" s="403"/>
      <c r="I41" s="404">
        <f t="shared" si="0"/>
        <v>0</v>
      </c>
      <c r="J41" s="405">
        <f t="shared" si="1"/>
        <v>0</v>
      </c>
      <c r="L41" s="381" t="str">
        <f t="shared" si="2"/>
        <v/>
      </c>
    </row>
    <row r="42" spans="2:16" x14ac:dyDescent="0.3">
      <c r="B42" s="395">
        <v>37</v>
      </c>
      <c r="C42" s="396"/>
      <c r="D42" s="360">
        <v>0</v>
      </c>
      <c r="E42" s="360">
        <v>0</v>
      </c>
      <c r="F42" s="360">
        <v>0</v>
      </c>
      <c r="G42" s="397"/>
      <c r="H42" s="397"/>
      <c r="I42" s="398">
        <f t="shared" si="0"/>
        <v>0</v>
      </c>
      <c r="J42" s="399">
        <f t="shared" si="1"/>
        <v>0</v>
      </c>
      <c r="L42" s="381" t="str">
        <f t="shared" si="2"/>
        <v/>
      </c>
    </row>
    <row r="43" spans="2:16" x14ac:dyDescent="0.3">
      <c r="B43" s="400">
        <v>38</v>
      </c>
      <c r="C43" s="401"/>
      <c r="D43" s="402">
        <v>0</v>
      </c>
      <c r="E43" s="402">
        <v>0</v>
      </c>
      <c r="F43" s="402">
        <v>0</v>
      </c>
      <c r="G43" s="403"/>
      <c r="H43" s="403"/>
      <c r="I43" s="404">
        <f t="shared" si="0"/>
        <v>0</v>
      </c>
      <c r="J43" s="405">
        <f t="shared" si="1"/>
        <v>0</v>
      </c>
      <c r="L43" s="381" t="str">
        <f t="shared" si="2"/>
        <v/>
      </c>
    </row>
    <row r="44" spans="2:16" x14ac:dyDescent="0.3">
      <c r="B44" s="395">
        <v>39</v>
      </c>
      <c r="C44" s="396"/>
      <c r="D44" s="360">
        <v>0</v>
      </c>
      <c r="E44" s="360">
        <v>0</v>
      </c>
      <c r="F44" s="360">
        <v>0</v>
      </c>
      <c r="G44" s="397"/>
      <c r="H44" s="397"/>
      <c r="I44" s="398">
        <f t="shared" si="0"/>
        <v>0</v>
      </c>
      <c r="J44" s="399">
        <f t="shared" si="1"/>
        <v>0</v>
      </c>
      <c r="L44" s="381" t="str">
        <f t="shared" si="2"/>
        <v/>
      </c>
    </row>
    <row r="45" spans="2:16" x14ac:dyDescent="0.3">
      <c r="B45" s="400">
        <v>40</v>
      </c>
      <c r="C45" s="401"/>
      <c r="D45" s="402">
        <v>0</v>
      </c>
      <c r="E45" s="402">
        <v>0</v>
      </c>
      <c r="F45" s="402">
        <v>0</v>
      </c>
      <c r="G45" s="403"/>
      <c r="H45" s="403"/>
      <c r="I45" s="404">
        <f t="shared" si="0"/>
        <v>0</v>
      </c>
      <c r="J45" s="405">
        <f t="shared" si="1"/>
        <v>0</v>
      </c>
      <c r="L45" s="381" t="str">
        <f t="shared" si="2"/>
        <v/>
      </c>
    </row>
    <row r="46" spans="2:16" x14ac:dyDescent="0.3">
      <c r="B46" s="395">
        <v>41</v>
      </c>
      <c r="C46" s="396"/>
      <c r="D46" s="360">
        <v>0</v>
      </c>
      <c r="E46" s="360">
        <v>0</v>
      </c>
      <c r="F46" s="360">
        <v>0</v>
      </c>
      <c r="G46" s="397"/>
      <c r="H46" s="397"/>
      <c r="I46" s="398">
        <f t="shared" si="0"/>
        <v>0</v>
      </c>
      <c r="J46" s="399">
        <f t="shared" si="1"/>
        <v>0</v>
      </c>
      <c r="L46" s="381" t="str">
        <f t="shared" si="2"/>
        <v/>
      </c>
    </row>
    <row r="47" spans="2:16" x14ac:dyDescent="0.3">
      <c r="B47" s="400">
        <v>42</v>
      </c>
      <c r="C47" s="401"/>
      <c r="D47" s="402">
        <v>0</v>
      </c>
      <c r="E47" s="402">
        <v>0</v>
      </c>
      <c r="F47" s="402">
        <v>0</v>
      </c>
      <c r="G47" s="403"/>
      <c r="H47" s="403"/>
      <c r="I47" s="404">
        <f t="shared" si="0"/>
        <v>0</v>
      </c>
      <c r="J47" s="405">
        <f t="shared" si="1"/>
        <v>0</v>
      </c>
      <c r="L47" s="381" t="str">
        <f t="shared" si="2"/>
        <v/>
      </c>
    </row>
    <row r="48" spans="2:16" x14ac:dyDescent="0.3">
      <c r="B48" s="395">
        <v>43</v>
      </c>
      <c r="C48" s="396"/>
      <c r="D48" s="360">
        <v>0</v>
      </c>
      <c r="E48" s="360">
        <v>0</v>
      </c>
      <c r="F48" s="360">
        <v>0</v>
      </c>
      <c r="G48" s="397"/>
      <c r="H48" s="397"/>
      <c r="I48" s="398">
        <f t="shared" si="0"/>
        <v>0</v>
      </c>
      <c r="J48" s="399">
        <f t="shared" si="1"/>
        <v>0</v>
      </c>
      <c r="L48" s="381" t="str">
        <f t="shared" si="2"/>
        <v/>
      </c>
    </row>
    <row r="49" spans="2:12" x14ac:dyDescent="0.3">
      <c r="B49" s="400">
        <v>44</v>
      </c>
      <c r="C49" s="401"/>
      <c r="D49" s="402">
        <v>0</v>
      </c>
      <c r="E49" s="402">
        <v>0</v>
      </c>
      <c r="F49" s="402">
        <v>0</v>
      </c>
      <c r="G49" s="403"/>
      <c r="H49" s="403"/>
      <c r="I49" s="404">
        <f t="shared" si="0"/>
        <v>0</v>
      </c>
      <c r="J49" s="405">
        <f t="shared" si="1"/>
        <v>0</v>
      </c>
      <c r="L49" s="381" t="str">
        <f t="shared" si="2"/>
        <v/>
      </c>
    </row>
    <row r="50" spans="2:12" x14ac:dyDescent="0.3">
      <c r="B50" s="395">
        <v>45</v>
      </c>
      <c r="C50" s="396"/>
      <c r="D50" s="360">
        <v>0</v>
      </c>
      <c r="E50" s="360">
        <v>0</v>
      </c>
      <c r="F50" s="360">
        <v>0</v>
      </c>
      <c r="G50" s="397"/>
      <c r="H50" s="397"/>
      <c r="I50" s="398">
        <f t="shared" si="0"/>
        <v>0</v>
      </c>
      <c r="J50" s="399">
        <f t="shared" si="1"/>
        <v>0</v>
      </c>
      <c r="L50" s="381" t="str">
        <f t="shared" si="2"/>
        <v/>
      </c>
    </row>
    <row r="51" spans="2:12" x14ac:dyDescent="0.3">
      <c r="B51" s="400">
        <v>46</v>
      </c>
      <c r="C51" s="401"/>
      <c r="D51" s="402">
        <v>0</v>
      </c>
      <c r="E51" s="402">
        <v>0</v>
      </c>
      <c r="F51" s="402">
        <v>0</v>
      </c>
      <c r="G51" s="403"/>
      <c r="H51" s="403"/>
      <c r="I51" s="404">
        <f t="shared" si="0"/>
        <v>0</v>
      </c>
      <c r="J51" s="405">
        <f t="shared" si="1"/>
        <v>0</v>
      </c>
      <c r="L51" s="381" t="str">
        <f t="shared" si="2"/>
        <v/>
      </c>
    </row>
    <row r="52" spans="2:12" x14ac:dyDescent="0.3">
      <c r="B52" s="395">
        <v>47</v>
      </c>
      <c r="C52" s="396"/>
      <c r="D52" s="360">
        <v>0</v>
      </c>
      <c r="E52" s="360">
        <v>0</v>
      </c>
      <c r="F52" s="360">
        <v>0</v>
      </c>
      <c r="G52" s="397"/>
      <c r="H52" s="397"/>
      <c r="I52" s="398">
        <f t="shared" si="0"/>
        <v>0</v>
      </c>
      <c r="J52" s="399">
        <f t="shared" si="1"/>
        <v>0</v>
      </c>
      <c r="L52" s="381" t="str">
        <f t="shared" si="2"/>
        <v/>
      </c>
    </row>
    <row r="53" spans="2:12" x14ac:dyDescent="0.3">
      <c r="B53" s="400">
        <v>48</v>
      </c>
      <c r="C53" s="401"/>
      <c r="D53" s="402">
        <v>0</v>
      </c>
      <c r="E53" s="402">
        <v>0</v>
      </c>
      <c r="F53" s="402">
        <v>0</v>
      </c>
      <c r="G53" s="403"/>
      <c r="H53" s="403"/>
      <c r="I53" s="404">
        <f t="shared" si="0"/>
        <v>0</v>
      </c>
      <c r="J53" s="405">
        <f t="shared" si="1"/>
        <v>0</v>
      </c>
      <c r="L53" s="381" t="str">
        <f t="shared" si="2"/>
        <v/>
      </c>
    </row>
    <row r="54" spans="2:12" x14ac:dyDescent="0.3">
      <c r="B54" s="395">
        <v>49</v>
      </c>
      <c r="C54" s="396"/>
      <c r="D54" s="360">
        <v>0</v>
      </c>
      <c r="E54" s="360">
        <v>0</v>
      </c>
      <c r="F54" s="360">
        <v>0</v>
      </c>
      <c r="G54" s="397"/>
      <c r="H54" s="397"/>
      <c r="I54" s="398">
        <f t="shared" si="0"/>
        <v>0</v>
      </c>
      <c r="J54" s="399">
        <f t="shared" si="1"/>
        <v>0</v>
      </c>
      <c r="L54" s="381" t="str">
        <f t="shared" si="2"/>
        <v/>
      </c>
    </row>
    <row r="55" spans="2:12" x14ac:dyDescent="0.3">
      <c r="B55" s="400">
        <v>50</v>
      </c>
      <c r="C55" s="401"/>
      <c r="D55" s="402">
        <v>0</v>
      </c>
      <c r="E55" s="402">
        <v>0</v>
      </c>
      <c r="F55" s="402">
        <v>0</v>
      </c>
      <c r="G55" s="403"/>
      <c r="H55" s="403"/>
      <c r="I55" s="404">
        <f t="shared" si="0"/>
        <v>0</v>
      </c>
      <c r="J55" s="405">
        <f t="shared" si="1"/>
        <v>0</v>
      </c>
      <c r="L55" s="381" t="str">
        <f t="shared" si="2"/>
        <v/>
      </c>
    </row>
    <row r="56" spans="2:12" ht="15" thickBot="1" x14ac:dyDescent="0.35">
      <c r="B56" s="407"/>
      <c r="C56" s="408"/>
      <c r="D56" s="408"/>
      <c r="E56" s="409">
        <f>SUM(E6:E55)</f>
        <v>0</v>
      </c>
      <c r="F56" s="409"/>
      <c r="G56" s="408"/>
      <c r="H56" s="408"/>
      <c r="I56" s="410">
        <f>SUM(I6:I55)</f>
        <v>0</v>
      </c>
      <c r="J56" s="411">
        <f>SUM(J6:J55)</f>
        <v>0</v>
      </c>
    </row>
    <row r="57" spans="2:12" ht="15" thickTop="1" x14ac:dyDescent="0.3">
      <c r="B57" s="385"/>
      <c r="C57" s="349"/>
      <c r="D57" s="349"/>
      <c r="E57" s="349"/>
      <c r="F57" s="349"/>
      <c r="G57" s="349"/>
      <c r="H57" s="349"/>
      <c r="I57" s="349"/>
      <c r="J57" s="386"/>
    </row>
    <row r="58" spans="2:12" x14ac:dyDescent="0.3">
      <c r="B58" s="412" t="s">
        <v>422</v>
      </c>
      <c r="C58" s="349"/>
      <c r="D58" s="349"/>
      <c r="E58" s="349"/>
      <c r="F58" s="349"/>
      <c r="G58" s="349"/>
      <c r="H58" s="349"/>
      <c r="I58" s="349"/>
      <c r="J58" s="413" t="str">
        <f>IF(J56+I56=E56,"","ERROR: Sums Do Not Equal")</f>
        <v/>
      </c>
    </row>
    <row r="59" spans="2:12" ht="6.75" customHeight="1" x14ac:dyDescent="0.3">
      <c r="B59" s="414"/>
      <c r="C59" s="371"/>
      <c r="D59" s="371"/>
      <c r="E59" s="371"/>
      <c r="F59" s="371"/>
      <c r="G59" s="371"/>
      <c r="H59" s="371"/>
      <c r="I59" s="371"/>
      <c r="J59" s="415"/>
    </row>
    <row r="60" spans="2:12" ht="4.5" customHeight="1" x14ac:dyDescent="0.3"/>
    <row r="124" spans="3:3" x14ac:dyDescent="0.3">
      <c r="C124" s="416">
        <v>0</v>
      </c>
    </row>
    <row r="125" spans="3:3" x14ac:dyDescent="0.3">
      <c r="C125" s="417">
        <v>1</v>
      </c>
    </row>
    <row r="126" spans="3:3" x14ac:dyDescent="0.3">
      <c r="C126" s="417">
        <v>2</v>
      </c>
    </row>
    <row r="127" spans="3:3" x14ac:dyDescent="0.3">
      <c r="C127" s="417">
        <v>3</v>
      </c>
    </row>
    <row r="128" spans="3:3" x14ac:dyDescent="0.3">
      <c r="C128" s="417">
        <v>4</v>
      </c>
    </row>
    <row r="129" spans="3:3" x14ac:dyDescent="0.3">
      <c r="C129" s="417">
        <v>5</v>
      </c>
    </row>
    <row r="130" spans="3:3" x14ac:dyDescent="0.3">
      <c r="C130" s="417">
        <v>6</v>
      </c>
    </row>
    <row r="131" spans="3:3" x14ac:dyDescent="0.3">
      <c r="C131" s="417">
        <v>7</v>
      </c>
    </row>
    <row r="132" spans="3:3" x14ac:dyDescent="0.3">
      <c r="C132" s="417">
        <v>8</v>
      </c>
    </row>
    <row r="133" spans="3:3" x14ac:dyDescent="0.3">
      <c r="C133" s="417">
        <v>9</v>
      </c>
    </row>
    <row r="134" spans="3:3" x14ac:dyDescent="0.3">
      <c r="C134" s="417">
        <v>10</v>
      </c>
    </row>
    <row r="135" spans="3:3" x14ac:dyDescent="0.3">
      <c r="C135" s="417">
        <v>11</v>
      </c>
    </row>
    <row r="136" spans="3:3" x14ac:dyDescent="0.3">
      <c r="C136" s="417">
        <v>12</v>
      </c>
    </row>
    <row r="137" spans="3:3" x14ac:dyDescent="0.3">
      <c r="C137" s="417">
        <v>13</v>
      </c>
    </row>
    <row r="138" spans="3:3" x14ac:dyDescent="0.3">
      <c r="C138" s="417">
        <v>14</v>
      </c>
    </row>
    <row r="139" spans="3:3" x14ac:dyDescent="0.3">
      <c r="C139" s="417">
        <v>15</v>
      </c>
    </row>
    <row r="140" spans="3:3" x14ac:dyDescent="0.3">
      <c r="C140" s="417">
        <v>16</v>
      </c>
    </row>
    <row r="141" spans="3:3" x14ac:dyDescent="0.3">
      <c r="C141" s="417">
        <v>17</v>
      </c>
    </row>
    <row r="142" spans="3:3" x14ac:dyDescent="0.3">
      <c r="C142" s="417">
        <v>18</v>
      </c>
    </row>
    <row r="143" spans="3:3" x14ac:dyDescent="0.3">
      <c r="C143" s="417">
        <v>19</v>
      </c>
    </row>
    <row r="144" spans="3:3" x14ac:dyDescent="0.3">
      <c r="C144" s="417">
        <v>20</v>
      </c>
    </row>
    <row r="145" spans="3:3" x14ac:dyDescent="0.3">
      <c r="C145" s="417"/>
    </row>
    <row r="146" spans="3:3" x14ac:dyDescent="0.3">
      <c r="C146" s="417"/>
    </row>
    <row r="147" spans="3:3" x14ac:dyDescent="0.3">
      <c r="C147" s="417"/>
    </row>
    <row r="148" spans="3:3" x14ac:dyDescent="0.3">
      <c r="C148" s="417"/>
    </row>
    <row r="149" spans="3:3" x14ac:dyDescent="0.3">
      <c r="C149" s="417"/>
    </row>
  </sheetData>
  <sheetProtection sheet="1" objects="1" scenarios="1"/>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ageMargins left="0.7" right="0.7" top="0.75" bottom="0.75" header="0.3" footer="0.3"/>
  <pageSetup scale="57"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dimension ref="B1:I22"/>
  <sheetViews>
    <sheetView workbookViewId="0">
      <selection activeCell="A25" sqref="A25:D25"/>
    </sheetView>
  </sheetViews>
  <sheetFormatPr defaultColWidth="9.109375" defaultRowHeight="14.4" x14ac:dyDescent="0.3"/>
  <cols>
    <col min="1" max="1" width="2.44140625" style="418" customWidth="1"/>
    <col min="2" max="2" width="47.109375" style="418" customWidth="1"/>
    <col min="3" max="3" width="0.88671875" style="418" customWidth="1"/>
    <col min="4" max="16384" width="9.109375" style="418"/>
  </cols>
  <sheetData>
    <row r="1" spans="2:9" ht="7.5" customHeight="1" thickBot="1" x14ac:dyDescent="0.35"/>
    <row r="2" spans="2:9" x14ac:dyDescent="0.3">
      <c r="B2" s="419" t="s">
        <v>423</v>
      </c>
      <c r="C2" s="420"/>
    </row>
    <row r="3" spans="2:9" ht="233.25" customHeight="1" x14ac:dyDescent="0.3">
      <c r="B3" s="421" t="s">
        <v>424</v>
      </c>
      <c r="C3" s="420"/>
    </row>
    <row r="4" spans="2:9" ht="7.5" customHeight="1" x14ac:dyDescent="0.3">
      <c r="B4" s="422"/>
      <c r="C4" s="420"/>
      <c r="D4" s="423"/>
      <c r="E4" s="423"/>
      <c r="F4" s="423"/>
      <c r="G4" s="423"/>
      <c r="H4" s="423"/>
      <c r="I4" s="423"/>
    </row>
    <row r="5" spans="2:9" x14ac:dyDescent="0.3">
      <c r="B5" s="595" t="s">
        <v>425</v>
      </c>
      <c r="C5" s="420"/>
      <c r="D5" s="423"/>
      <c r="E5" s="423"/>
      <c r="F5" s="423"/>
      <c r="G5" s="423"/>
      <c r="H5" s="423"/>
      <c r="I5" s="423"/>
    </row>
    <row r="6" spans="2:9" ht="15" thickBot="1" x14ac:dyDescent="0.35">
      <c r="B6" s="596"/>
      <c r="C6" s="420"/>
      <c r="D6" s="423"/>
      <c r="E6" s="423"/>
      <c r="F6" s="423"/>
      <c r="G6" s="423"/>
      <c r="H6" s="423"/>
      <c r="I6" s="423"/>
    </row>
    <row r="7" spans="2:9" ht="5.25" customHeight="1" x14ac:dyDescent="0.3">
      <c r="B7" s="424"/>
      <c r="C7" s="420"/>
      <c r="D7" s="423"/>
      <c r="E7" s="423"/>
      <c r="F7" s="423"/>
      <c r="G7" s="423"/>
      <c r="H7" s="423"/>
      <c r="I7" s="423"/>
    </row>
    <row r="8" spans="2:9" x14ac:dyDescent="0.3">
      <c r="B8" s="425"/>
      <c r="D8" s="423"/>
      <c r="E8" s="423"/>
      <c r="F8" s="423"/>
      <c r="G8" s="423"/>
      <c r="H8" s="423"/>
      <c r="I8" s="423"/>
    </row>
    <row r="9" spans="2:9" x14ac:dyDescent="0.3">
      <c r="B9" s="425"/>
      <c r="D9" s="423"/>
      <c r="E9" s="423"/>
      <c r="F9" s="423"/>
      <c r="G9" s="423"/>
      <c r="H9" s="423"/>
      <c r="I9" s="423"/>
    </row>
    <row r="10" spans="2:9" x14ac:dyDescent="0.3">
      <c r="B10" s="425"/>
      <c r="D10" s="423"/>
      <c r="E10" s="423"/>
      <c r="F10" s="423"/>
      <c r="G10" s="423"/>
      <c r="H10" s="423"/>
      <c r="I10" s="423"/>
    </row>
    <row r="11" spans="2:9" x14ac:dyDescent="0.3">
      <c r="B11" s="425"/>
      <c r="D11" s="423"/>
      <c r="E11" s="423"/>
      <c r="F11" s="423"/>
      <c r="G11" s="423"/>
      <c r="H11" s="423"/>
      <c r="I11" s="423"/>
    </row>
    <row r="12" spans="2:9" x14ac:dyDescent="0.3">
      <c r="B12" s="425"/>
      <c r="D12" s="423"/>
      <c r="E12" s="423"/>
      <c r="F12" s="423"/>
      <c r="G12" s="423"/>
      <c r="H12" s="423"/>
      <c r="I12" s="423"/>
    </row>
    <row r="13" spans="2:9" x14ac:dyDescent="0.3">
      <c r="B13" s="425"/>
      <c r="D13" s="423"/>
      <c r="E13" s="423"/>
      <c r="F13" s="423"/>
      <c r="G13" s="423"/>
      <c r="H13" s="423"/>
      <c r="I13" s="423"/>
    </row>
    <row r="14" spans="2:9" x14ac:dyDescent="0.3">
      <c r="B14" s="425"/>
      <c r="D14" s="423"/>
      <c r="E14" s="423"/>
      <c r="F14" s="423"/>
      <c r="G14" s="423"/>
      <c r="H14" s="423"/>
      <c r="I14" s="423"/>
    </row>
    <row r="15" spans="2:9" x14ac:dyDescent="0.3">
      <c r="B15" s="425"/>
      <c r="D15" s="423"/>
      <c r="E15" s="423"/>
      <c r="F15" s="423"/>
      <c r="G15" s="423"/>
      <c r="H15" s="423"/>
      <c r="I15" s="423"/>
    </row>
    <row r="16" spans="2:9" x14ac:dyDescent="0.3">
      <c r="B16" s="425"/>
      <c r="D16" s="423"/>
      <c r="E16" s="423"/>
      <c r="F16" s="423"/>
      <c r="G16" s="423"/>
      <c r="H16" s="423"/>
      <c r="I16" s="423"/>
    </row>
    <row r="17" spans="2:9" x14ac:dyDescent="0.3">
      <c r="B17" s="425"/>
      <c r="D17" s="423"/>
      <c r="E17" s="423"/>
      <c r="F17" s="423"/>
      <c r="G17" s="423"/>
      <c r="H17" s="423"/>
      <c r="I17" s="423"/>
    </row>
    <row r="18" spans="2:9" x14ac:dyDescent="0.3">
      <c r="B18" s="425"/>
      <c r="D18" s="423"/>
      <c r="E18" s="423"/>
      <c r="F18" s="423"/>
      <c r="G18" s="423"/>
      <c r="H18" s="423"/>
      <c r="I18" s="423"/>
    </row>
    <row r="19" spans="2:9" x14ac:dyDescent="0.3">
      <c r="B19" s="425"/>
      <c r="D19" s="423"/>
      <c r="E19" s="423"/>
      <c r="F19" s="423"/>
      <c r="G19" s="423"/>
      <c r="H19" s="423"/>
      <c r="I19" s="423"/>
    </row>
    <row r="20" spans="2:9" x14ac:dyDescent="0.3">
      <c r="B20" s="425"/>
      <c r="D20" s="423"/>
      <c r="E20" s="423"/>
      <c r="F20" s="423"/>
      <c r="G20" s="423"/>
      <c r="H20" s="423"/>
      <c r="I20" s="423"/>
    </row>
    <row r="21" spans="2:9" x14ac:dyDescent="0.3">
      <c r="B21" s="425"/>
    </row>
    <row r="22" spans="2:9" x14ac:dyDescent="0.3">
      <c r="B22" s="425"/>
    </row>
  </sheetData>
  <sheetProtection sheet="1" objects="1" scenarios="1"/>
  <mergeCells count="1">
    <mergeCell ref="B5:B6"/>
  </mergeCells>
  <hyperlinks>
    <hyperlink ref="B5:B6" r:id="rId1" display="https://www.gpo.gov/fdsys/pkg/CFR-2014-title2-vol1/pdf/CFR-2014-title2-vol1-sec200-68.pdf" xr:uid="{0E34F6C9-DF47-43FB-82F7-85D024353C92}"/>
  </hyperlinks>
  <pageMargins left="0.7" right="0.7" top="0.75" bottom="0.75" header="0.3" footer="0.3"/>
  <pageSetup orientation="portrait"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sqref="A1:C1"/>
    </sheetView>
  </sheetViews>
  <sheetFormatPr defaultColWidth="9.109375" defaultRowHeight="14.4" x14ac:dyDescent="0.3"/>
  <cols>
    <col min="1" max="1" width="65.33203125" style="8" customWidth="1"/>
    <col min="2" max="4" width="20.109375" style="8" customWidth="1"/>
    <col min="5" max="5" width="2.33203125" style="8" customWidth="1"/>
    <col min="6" max="6" width="47.109375" style="301" bestFit="1" customWidth="1"/>
    <col min="7" max="16384" width="9.109375" style="8"/>
  </cols>
  <sheetData>
    <row r="1" spans="1:6" ht="20.25" customHeight="1" x14ac:dyDescent="0.3">
      <c r="A1" s="554" t="s">
        <v>188</v>
      </c>
      <c r="B1" s="554"/>
      <c r="C1" s="554"/>
      <c r="D1" s="8">
        <f>+'Section A'!B2</f>
        <v>0</v>
      </c>
      <c r="F1" s="298" t="s">
        <v>257</v>
      </c>
    </row>
    <row r="2" spans="1:6" ht="39" customHeight="1" x14ac:dyDescent="0.3">
      <c r="A2" s="568" t="s">
        <v>250</v>
      </c>
      <c r="B2" s="568"/>
      <c r="C2" s="568"/>
      <c r="D2" s="568"/>
      <c r="E2" s="17"/>
      <c r="F2" s="299"/>
    </row>
    <row r="3" spans="1:6" x14ac:dyDescent="0.3">
      <c r="A3" s="28" t="s">
        <v>4</v>
      </c>
      <c r="B3" s="29" t="s">
        <v>81</v>
      </c>
      <c r="C3" s="30" t="s">
        <v>82</v>
      </c>
      <c r="D3" s="31" t="s">
        <v>83</v>
      </c>
      <c r="F3" s="300"/>
    </row>
    <row r="4" spans="1:6" ht="21.75" hidden="1" customHeight="1" x14ac:dyDescent="0.3">
      <c r="A4" s="63" t="s">
        <v>84</v>
      </c>
      <c r="B4" s="90">
        <f ca="1">+Personnel!G136</f>
        <v>236148.42</v>
      </c>
      <c r="C4" s="91">
        <f ca="1">+Personnel!G268</f>
        <v>194204.91</v>
      </c>
      <c r="D4" s="91">
        <f ca="1">+B4+C4</f>
        <v>430353.33</v>
      </c>
      <c r="E4" s="66"/>
      <c r="F4" s="300"/>
    </row>
    <row r="5" spans="1:6" ht="21.75" hidden="1" customHeight="1" x14ac:dyDescent="0.3">
      <c r="A5" s="63" t="s">
        <v>85</v>
      </c>
      <c r="B5" s="90">
        <f ca="1">+'Fringe Benefits'!E135</f>
        <v>144914.1</v>
      </c>
      <c r="C5" s="91">
        <f ca="1">+'Fringe Benefits'!E267</f>
        <v>129972.18</v>
      </c>
      <c r="D5" s="91">
        <f t="shared" ref="D5:D29" ca="1" si="0">+B5+C5</f>
        <v>274886.28000000003</v>
      </c>
      <c r="E5" s="66"/>
      <c r="F5" s="300"/>
    </row>
    <row r="6" spans="1:6" ht="21.75" hidden="1" customHeight="1" x14ac:dyDescent="0.3">
      <c r="A6" s="63" t="s">
        <v>86</v>
      </c>
      <c r="B6" s="90">
        <f ca="1">+Travel!G135</f>
        <v>2351048.09</v>
      </c>
      <c r="C6" s="91">
        <f ca="1">+Travel!G267</f>
        <v>1866086.26</v>
      </c>
      <c r="D6" s="91">
        <f t="shared" ca="1" si="0"/>
        <v>4217134.3499999996</v>
      </c>
      <c r="E6" s="66"/>
      <c r="F6" s="300"/>
    </row>
    <row r="7" spans="1:6" ht="21.75" hidden="1" customHeight="1" x14ac:dyDescent="0.3">
      <c r="A7" s="63" t="s">
        <v>0</v>
      </c>
      <c r="B7" s="90">
        <f ca="1">+'Equipment '!D135</f>
        <v>1943126.15</v>
      </c>
      <c r="C7" s="91">
        <f ca="1">+'Equipment '!D267</f>
        <v>1336360.82</v>
      </c>
      <c r="D7" s="91">
        <f t="shared" ca="1" si="0"/>
        <v>3279486.9699999997</v>
      </c>
      <c r="E7" s="66"/>
      <c r="F7" s="300"/>
    </row>
    <row r="8" spans="1:6" ht="21.75" hidden="1" customHeight="1" x14ac:dyDescent="0.3">
      <c r="A8" s="63" t="s">
        <v>1</v>
      </c>
      <c r="B8" s="90">
        <f ca="1">+Supplies!D134</f>
        <v>1242318.54</v>
      </c>
      <c r="C8" s="91">
        <f ca="1">+Supplies!D266</f>
        <v>861822.97</v>
      </c>
      <c r="D8" s="91">
        <f t="shared" ca="1" si="0"/>
        <v>2104141.5099999998</v>
      </c>
      <c r="E8" s="66"/>
      <c r="F8" s="300"/>
    </row>
    <row r="9" spans="1:6" ht="21.75" customHeight="1" x14ac:dyDescent="0.3">
      <c r="A9" s="63" t="s">
        <v>12</v>
      </c>
      <c r="B9" s="90">
        <f>+'Contractual Services'!C137</f>
        <v>0</v>
      </c>
      <c r="C9" s="91">
        <f>+'Contractual Services'!C269</f>
        <v>0</v>
      </c>
      <c r="D9" s="91">
        <f t="shared" si="0"/>
        <v>0</v>
      </c>
      <c r="E9" s="66"/>
      <c r="F9" s="300"/>
    </row>
    <row r="10" spans="1:6" ht="21.75" hidden="1" customHeight="1" x14ac:dyDescent="0.3">
      <c r="A10" s="63" t="s">
        <v>13</v>
      </c>
      <c r="B10" s="90">
        <f ca="1">+Consultant!G134+Consultant!G407</f>
        <v>5626502.3799999999</v>
      </c>
      <c r="C10" s="91">
        <f ca="1">+Consultant!G266+Consultant!G539</f>
        <v>7835139.4299999997</v>
      </c>
      <c r="D10" s="91">
        <f t="shared" ca="1" si="0"/>
        <v>13461641.809999999</v>
      </c>
      <c r="E10" s="66"/>
      <c r="F10" s="300"/>
    </row>
    <row r="11" spans="1:6" ht="21.75" customHeight="1" x14ac:dyDescent="0.3">
      <c r="A11" s="22" t="s">
        <v>17</v>
      </c>
      <c r="B11" s="90">
        <f>+'Construction '!C134</f>
        <v>0</v>
      </c>
      <c r="C11" s="91">
        <f>+'Construction '!C266</f>
        <v>0</v>
      </c>
      <c r="D11" s="91">
        <f t="shared" si="0"/>
        <v>0</v>
      </c>
      <c r="E11" s="66"/>
      <c r="F11" s="300"/>
    </row>
    <row r="12" spans="1:6" ht="21.75" hidden="1" customHeight="1" x14ac:dyDescent="0.3">
      <c r="A12" s="63" t="s">
        <v>18</v>
      </c>
      <c r="B12" s="90">
        <f ca="1">+'Occupancy '!F135</f>
        <v>16800314.359999999</v>
      </c>
      <c r="C12" s="91">
        <f ca="1">+'Occupancy '!F267</f>
        <v>12967016.74</v>
      </c>
      <c r="D12" s="91">
        <f t="shared" ca="1" si="0"/>
        <v>29767331.100000001</v>
      </c>
      <c r="E12" s="66"/>
      <c r="F12" s="300"/>
    </row>
    <row r="13" spans="1:6" ht="21.75" hidden="1" customHeight="1" x14ac:dyDescent="0.3">
      <c r="A13" s="63" t="s">
        <v>87</v>
      </c>
      <c r="B13" s="90">
        <f ca="1">+'R &amp; D '!C134</f>
        <v>1334706.48</v>
      </c>
      <c r="C13" s="91">
        <f ca="1">+'R &amp; D '!C266</f>
        <v>1876396.48</v>
      </c>
      <c r="D13" s="91">
        <f t="shared" ca="1" si="0"/>
        <v>3211102.96</v>
      </c>
      <c r="E13" s="66"/>
      <c r="F13" s="300"/>
    </row>
    <row r="14" spans="1:6" ht="21.75" hidden="1" customHeight="1" x14ac:dyDescent="0.3">
      <c r="A14" s="63" t="s">
        <v>88</v>
      </c>
      <c r="B14" s="90">
        <f ca="1">+'Telecommunications '!F135</f>
        <v>1784482.86</v>
      </c>
      <c r="C14" s="91">
        <f ca="1">+'Telecommunications '!F267</f>
        <v>1881589.05</v>
      </c>
      <c r="D14" s="91">
        <f t="shared" ca="1" si="0"/>
        <v>3666071.91</v>
      </c>
      <c r="E14" s="67"/>
      <c r="F14" s="300"/>
    </row>
    <row r="15" spans="1:6" ht="21.75" hidden="1" customHeight="1" x14ac:dyDescent="0.3">
      <c r="A15" s="63" t="s">
        <v>89</v>
      </c>
      <c r="B15" s="90">
        <f ca="1">+'Training &amp; Education'!F135</f>
        <v>24625971.34</v>
      </c>
      <c r="C15" s="91">
        <f ca="1">+'Training &amp; Education'!F267</f>
        <v>21324395.890000001</v>
      </c>
      <c r="D15" s="91">
        <f t="shared" ca="1" si="0"/>
        <v>45950367.230000004</v>
      </c>
      <c r="E15" s="67"/>
      <c r="F15" s="300"/>
    </row>
    <row r="16" spans="1:6" ht="21.75" hidden="1" customHeight="1" x14ac:dyDescent="0.3">
      <c r="A16" s="63" t="s">
        <v>90</v>
      </c>
      <c r="B16" s="90">
        <f ca="1">+'Direct Administrative '!G135</f>
        <v>518555.95</v>
      </c>
      <c r="C16" s="91">
        <f ca="1">+'Direct Administrative '!G267</f>
        <v>532633.44999999995</v>
      </c>
      <c r="D16" s="91">
        <f t="shared" ca="1" si="0"/>
        <v>1051189.3999999999</v>
      </c>
      <c r="E16" s="67"/>
      <c r="F16" s="300"/>
    </row>
    <row r="17" spans="1:7" ht="21.75" customHeight="1" x14ac:dyDescent="0.3">
      <c r="A17" s="63" t="s">
        <v>91</v>
      </c>
      <c r="B17" s="90">
        <f>+'Miscellaneous (other) Costs '!F135</f>
        <v>0</v>
      </c>
      <c r="C17" s="91">
        <f>+'Miscellaneous (other) Costs '!F267</f>
        <v>0</v>
      </c>
      <c r="D17" s="91">
        <f t="shared" si="0"/>
        <v>0</v>
      </c>
      <c r="E17" s="67"/>
      <c r="F17" s="300"/>
    </row>
    <row r="18" spans="1:7" ht="21.75" customHeight="1" x14ac:dyDescent="0.3">
      <c r="A18" s="63" t="str">
        <f>'15A'!$A$2 &amp;'15A'!$B$2</f>
        <v>15A.Acquisition</v>
      </c>
      <c r="B18" s="90">
        <f>+'15A'!F$136</f>
        <v>0</v>
      </c>
      <c r="C18" s="91">
        <f>+'15A'!F$268</f>
        <v>0</v>
      </c>
      <c r="D18" s="91">
        <f t="shared" si="0"/>
        <v>0</v>
      </c>
      <c r="E18" s="67"/>
      <c r="F18" s="300"/>
    </row>
    <row r="19" spans="1:7" ht="21.75" hidden="1" customHeight="1" x14ac:dyDescent="0.3">
      <c r="A19" s="63" t="str">
        <f>'15B'!$A$2 &amp;'15B'!$B$2</f>
        <v>15B.GRANT EXCLUSIVE LINE ITEM</v>
      </c>
      <c r="B19" s="90">
        <f ca="1">+'15B'!F$136</f>
        <v>16872492.170000002</v>
      </c>
      <c r="C19" s="91">
        <f ca="1">+'15B'!F$268</f>
        <v>17788098.32</v>
      </c>
      <c r="D19" s="91">
        <f t="shared" ca="1" si="0"/>
        <v>34660590.490000002</v>
      </c>
      <c r="E19" s="67"/>
      <c r="F19" s="300"/>
    </row>
    <row r="20" spans="1:7" ht="21.75" hidden="1" customHeight="1" x14ac:dyDescent="0.3">
      <c r="A20" s="63" t="str">
        <f>'15C'!$A$2 &amp;'15C'!$B$2</f>
        <v>15C.GRANT EXCLUSIVE LINE ITEM</v>
      </c>
      <c r="B20" s="90">
        <f ca="1">+'15C'!F$136</f>
        <v>25991443.949999999</v>
      </c>
      <c r="C20" s="91">
        <f ca="1">+'15C'!F$268</f>
        <v>15564373.029999999</v>
      </c>
      <c r="D20" s="91">
        <f t="shared" ca="1" si="0"/>
        <v>41555816.979999997</v>
      </c>
      <c r="E20" s="67"/>
      <c r="F20" s="300"/>
    </row>
    <row r="21" spans="1:7" ht="21.75" hidden="1" customHeight="1" x14ac:dyDescent="0.3">
      <c r="A21" s="63" t="str">
        <f>'15D'!$A$2 &amp;'15D'!$B$2</f>
        <v>15D.GRANT EXCLUSIVE LINE ITEM</v>
      </c>
      <c r="B21" s="90">
        <f ca="1">+'15D'!F$136</f>
        <v>17065828.059999999</v>
      </c>
      <c r="C21" s="91">
        <f ca="1">+'15D'!F$268</f>
        <v>21931998.940000001</v>
      </c>
      <c r="D21" s="91">
        <f t="shared" ca="1" si="0"/>
        <v>38997827</v>
      </c>
      <c r="E21" s="67"/>
      <c r="F21" s="300"/>
    </row>
    <row r="22" spans="1:7" ht="21.75" hidden="1" customHeight="1" x14ac:dyDescent="0.3">
      <c r="A22" s="63" t="str">
        <f>'15E'!$A$2 &amp;'15E'!$B$2</f>
        <v>15E.GRANT EXCLUSIVE LINE ITEM</v>
      </c>
      <c r="B22" s="90">
        <f ca="1">+'15E'!F$136</f>
        <v>15688303.289999999</v>
      </c>
      <c r="C22" s="91">
        <f ca="1">+'15E'!F$268</f>
        <v>17302356.760000002</v>
      </c>
      <c r="D22" s="91">
        <f t="shared" ca="1" si="0"/>
        <v>32990660.050000001</v>
      </c>
      <c r="E22" s="67"/>
      <c r="F22" s="300"/>
    </row>
    <row r="23" spans="1:7" ht="21.75" hidden="1" customHeight="1" x14ac:dyDescent="0.3">
      <c r="A23" s="63" t="str">
        <f>'15F'!$A$2 &amp;'15F'!$B$2</f>
        <v>15F.GRANT EXCLUSIVE LINE ITEM</v>
      </c>
      <c r="B23" s="90">
        <f ca="1">+'15F'!F$136</f>
        <v>26725021.210000001</v>
      </c>
      <c r="C23" s="91">
        <f ca="1">+'15F'!F$268</f>
        <v>12526206.67</v>
      </c>
      <c r="D23" s="91">
        <f t="shared" ca="1" si="0"/>
        <v>39251227.880000003</v>
      </c>
      <c r="E23" s="67"/>
      <c r="F23" s="300"/>
    </row>
    <row r="24" spans="1:7" ht="21.75" hidden="1" customHeight="1" x14ac:dyDescent="0.3">
      <c r="A24" s="63" t="str">
        <f>'15G'!$A$2 &amp;'15G'!$B$2</f>
        <v>15G.GRANT EXCLUSIVE LINE ITEM</v>
      </c>
      <c r="B24" s="90">
        <f ca="1">+'15G'!F$136</f>
        <v>24022718.75</v>
      </c>
      <c r="C24" s="91">
        <f ca="1">+'15G'!F$268</f>
        <v>22216462.859999999</v>
      </c>
      <c r="D24" s="91">
        <f t="shared" ca="1" si="0"/>
        <v>46239181.609999999</v>
      </c>
      <c r="E24" s="67"/>
      <c r="F24" s="300"/>
    </row>
    <row r="25" spans="1:7" ht="21.75" hidden="1" customHeight="1" x14ac:dyDescent="0.3">
      <c r="A25" s="63" t="str">
        <f>'15H'!$A$2 &amp;'15H'!$B$2</f>
        <v>15H.GRANT EXCLUSIVE LINE ITEM</v>
      </c>
      <c r="B25" s="90">
        <f ca="1">+'15H'!F$136</f>
        <v>21434452.609999999</v>
      </c>
      <c r="C25" s="91">
        <f ca="1">+'15H'!F$268</f>
        <v>14718133.08</v>
      </c>
      <c r="D25" s="91">
        <f t="shared" ca="1" si="0"/>
        <v>36152585.689999998</v>
      </c>
      <c r="E25" s="67"/>
      <c r="F25" s="300"/>
    </row>
    <row r="26" spans="1:7" ht="21.75" hidden="1" customHeight="1" x14ac:dyDescent="0.3">
      <c r="A26" s="63" t="str">
        <f>'15I'!$A$2 &amp;'15I'!$B$2</f>
        <v>15I.GRANT EXCLUSIVE LINE ITEM</v>
      </c>
      <c r="B26" s="90">
        <f ca="1">+'15I'!F$136</f>
        <v>8849434.4700000007</v>
      </c>
      <c r="C26" s="91">
        <f ca="1">+'15I'!F$268</f>
        <v>10834555.880000001</v>
      </c>
      <c r="D26" s="91">
        <f t="shared" ca="1" si="0"/>
        <v>19683990.350000001</v>
      </c>
      <c r="E26" s="67"/>
      <c r="F26" s="300"/>
    </row>
    <row r="27" spans="1:7" ht="21.75" hidden="1" customHeight="1" x14ac:dyDescent="0.3">
      <c r="A27" s="63" t="str">
        <f>'15J'!$A$2 &amp;'15J'!$B$2</f>
        <v>15J.GRANT EXCLUSIVE LINE ITEM</v>
      </c>
      <c r="B27" s="90">
        <f ca="1">+'15J'!F$136</f>
        <v>24162821.379999999</v>
      </c>
      <c r="C27" s="91">
        <f ca="1">+'15J'!F$268</f>
        <v>11618459.359999999</v>
      </c>
      <c r="D27" s="91">
        <f t="shared" ca="1" si="0"/>
        <v>35781280.739999995</v>
      </c>
      <c r="E27" s="67"/>
      <c r="F27" s="300"/>
    </row>
    <row r="28" spans="1:7" ht="21.75" hidden="1" customHeight="1" x14ac:dyDescent="0.3">
      <c r="A28" s="63" t="str">
        <f>'15K'!$A$2 &amp;'15K'!$B$2</f>
        <v>15K.GRANT EXCLUSIVE LINE ITEM</v>
      </c>
      <c r="B28" s="90">
        <f ca="1">+'15K'!F$136</f>
        <v>17762200.710000001</v>
      </c>
      <c r="C28" s="91">
        <f ca="1">+'15K'!F$268</f>
        <v>3974873.59</v>
      </c>
      <c r="D28" s="91">
        <f t="shared" ca="1" si="0"/>
        <v>21737074.300000001</v>
      </c>
      <c r="E28" s="67"/>
      <c r="F28" s="300"/>
    </row>
    <row r="29" spans="1:7" ht="21.75" hidden="1" customHeight="1" x14ac:dyDescent="0.3">
      <c r="A29" s="63" t="s">
        <v>258</v>
      </c>
      <c r="B29" s="235">
        <f>+'Indirect Costs '!D8</f>
        <v>0</v>
      </c>
      <c r="C29" s="236">
        <f>+'Indirect Costs '!D14</f>
        <v>0</v>
      </c>
      <c r="D29" s="236">
        <f t="shared" si="0"/>
        <v>0</v>
      </c>
      <c r="E29" s="67"/>
      <c r="F29" s="300"/>
    </row>
    <row r="30" spans="1:7" ht="21.75" customHeight="1" x14ac:dyDescent="0.3">
      <c r="A30" s="21"/>
      <c r="B30" s="90"/>
      <c r="C30" s="91"/>
      <c r="D30" s="91"/>
      <c r="E30" s="62"/>
      <c r="F30" s="300"/>
    </row>
    <row r="31" spans="1:7" ht="21.75" customHeight="1" x14ac:dyDescent="0.3">
      <c r="A31" s="63" t="s">
        <v>92</v>
      </c>
      <c r="B31" s="90">
        <f>SUBTOTAL(109,B4:B30)</f>
        <v>0</v>
      </c>
      <c r="C31" s="91"/>
      <c r="D31" s="91"/>
      <c r="E31" s="66"/>
      <c r="F31" s="8" t="str">
        <f>IF(SUBTOTAL(103,A4:A28)-SUBTOTAL(103,'Section A'!A9:A33)&gt;-0.004,IF(SUBTOTAL(103,A4:A28)-SUBTOTAL(103,'Section A'!A9:A33)&lt;0.004," ","inconsistent in number of budget categories compared to Section A"),"inconsistent in number of budget categories compared to Section A")</f>
        <v xml:space="preserve"> </v>
      </c>
      <c r="G31" s="293"/>
    </row>
    <row r="32" spans="1:7" ht="21.75" customHeight="1" x14ac:dyDescent="0.3">
      <c r="A32" s="63" t="s">
        <v>180</v>
      </c>
      <c r="B32" s="90"/>
      <c r="C32" s="91">
        <f>SUBTOTAL(109,C4:C31)</f>
        <v>0</v>
      </c>
      <c r="D32" s="91"/>
      <c r="E32" s="68"/>
      <c r="F32" s="8" t="str">
        <f>IF(SUBTOTAL(103,A4:A28)-SUBTOTAL(103,'Section B'!A12:A36)&gt;-0.004,IF(SUBTOTAL(103,A5:A29)-SUBTOTAL(103,'Section B'!A12:A36)&lt;0.004," ","inconsistent in number of budget categories compared to Section B"),"inconsistent in number of budget categories compared to Section B")</f>
        <v xml:space="preserve"> </v>
      </c>
      <c r="G32" s="293"/>
    </row>
    <row r="33" spans="1:7" ht="21.75" customHeight="1" x14ac:dyDescent="0.3">
      <c r="A33" s="28" t="s">
        <v>5</v>
      </c>
      <c r="B33" s="92"/>
      <c r="C33" s="92"/>
      <c r="D33" s="93">
        <f>SUBTOTAL(109,D4:D29)</f>
        <v>0</v>
      </c>
      <c r="E33" s="59"/>
      <c r="F33" s="8"/>
      <c r="G33" s="293"/>
    </row>
    <row r="34" spans="1:7" x14ac:dyDescent="0.3">
      <c r="A34" s="302" t="str">
        <f>IF(B31-'Section A'!E38&lt;0.004,IF(B31-'Section A'!E38&gt;-0.004," ","State Total out of balance with Section A by "&amp;B31-'Section A'!E38),"State Total out of balance with Section A by "&amp;B31-'Section A'!E38)</f>
        <v xml:space="preserve"> </v>
      </c>
    </row>
    <row r="35" spans="1:7" x14ac:dyDescent="0.3">
      <c r="A35" s="302" t="str">
        <f>IF(C32-'Section B'!C40&lt;0.004,IF(C32-'Section B'!C40&gt;-0.004," ","Non-State Total out of balance with Section B by "&amp;C32-'Section B'!C40),"Non-State Total out of balance with Section B by "&amp;C32-'Section B'!C40)</f>
        <v xml:space="preserve"> </v>
      </c>
    </row>
    <row r="36" spans="1:7" x14ac:dyDescent="0.3">
      <c r="A36" s="302" t="str">
        <f>IF($D33-$B31-$C32&lt;0.004,IF(D33-B31-C32&gt;-0.004," ","out of balance by "&amp;$D33-$B31-$C32),"out of balance by "&amp;$D33-$B31-$C32)</f>
        <v xml:space="preserve"> </v>
      </c>
    </row>
  </sheetData>
  <sheetProtection algorithmName="SHA-512" hashValue="cWtsmAQeh/nRQ8LaxG5WO5bzjWylUQGlRQ1921z0aeKoSdId9S3xK2gHHKJv1mZpXBvq/XNuQp64NLjH5Y6Xtg==" saltValue="Y6wsq+pzMEnUlY4POip0og==" spinCount="100000" sheet="1" objects="1" scenarios="1"/>
  <autoFilter ref="A3:A29" xr:uid="{00000000-0001-0000-1700-000000000000}">
    <filterColumn colId="0">
      <filters>
        <filter val="14. Other or Misc. Costs"/>
        <filter val="15A.Acquisition"/>
        <filter val="6. Contractual Services"/>
        <filter val="8. Construction"/>
      </filters>
    </filterColumn>
  </autoFilter>
  <mergeCells count="2">
    <mergeCell ref="A2:D2"/>
    <mergeCell ref="A1:C1"/>
  </mergeCells>
  <conditionalFormatting sqref="A34:A36">
    <cfRule type="containsText" dxfId="3" priority="3" operator="containsText" text="out">
      <formula>NOT(ISERROR(SEARCH("out",A34)))</formula>
    </cfRule>
  </conditionalFormatting>
  <conditionalFormatting sqref="F31:F32">
    <cfRule type="containsText" dxfId="2" priority="1" operator="containsText" text="inconsistent">
      <formula>NOT(ISERROR(SEARCH("inconsistent",F31)))</formula>
    </cfRule>
    <cfRule type="containsText" dxfId="1" priority="2"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&amp;L&amp;F&amp;CPage &amp;P of &amp;N&amp;R&amp;A</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602" t="s">
        <v>172</v>
      </c>
      <c r="B1" s="534"/>
      <c r="C1" s="535"/>
      <c r="D1" s="533" t="s">
        <v>216</v>
      </c>
      <c r="E1" s="534"/>
      <c r="F1" s="535"/>
      <c r="G1" s="536" t="s">
        <v>245</v>
      </c>
      <c r="H1" s="537"/>
      <c r="I1" s="538"/>
      <c r="J1" s="426" t="s">
        <v>426</v>
      </c>
    </row>
    <row r="2" spans="1:10" s="267" customFormat="1" ht="50.1" customHeight="1" thickTop="1" thickBot="1" x14ac:dyDescent="0.35">
      <c r="A2" s="536" t="str">
        <f>"Organization Name: "&amp;'Section A'!B2</f>
        <v xml:space="preserve">Organization Name: </v>
      </c>
      <c r="B2" s="537"/>
      <c r="C2" s="537"/>
      <c r="D2" s="541" t="str">
        <f>"CSFA Description: "&amp;'Section A'!D3</f>
        <v>CSFA Description: CDBG-CV Rural Shelter</v>
      </c>
      <c r="E2" s="542"/>
      <c r="F2" s="543"/>
      <c r="G2" s="536" t="str">
        <f>"NOFO # "&amp;'Section A'!F2</f>
        <v>NOFO # 3432-2872</v>
      </c>
      <c r="H2" s="537"/>
      <c r="I2" s="538"/>
    </row>
    <row r="3" spans="1:10" ht="15.6" thickTop="1" thickBot="1" x14ac:dyDescent="0.35">
      <c r="A3" s="539" t="str">
        <f>"CSFA # "&amp;'Section A'!B3</f>
        <v>CSFA # 420-75-3432</v>
      </c>
      <c r="B3" s="540"/>
      <c r="C3" s="540"/>
      <c r="D3" s="544" t="str">
        <f>"UEI #"&amp;'Section A'!D2</f>
        <v>UEI #</v>
      </c>
      <c r="E3" s="545"/>
      <c r="F3" s="546"/>
      <c r="G3" s="536" t="str">
        <f>"Fiscal Year: "&amp;'Section A'!F3</f>
        <v>Fiscal Year: 2025</v>
      </c>
      <c r="H3" s="537"/>
      <c r="I3" s="538"/>
    </row>
    <row r="4" spans="1:10" ht="15.6" thickTop="1" thickBot="1" x14ac:dyDescent="0.35">
      <c r="A4" s="151" t="s">
        <v>241</v>
      </c>
      <c r="B4" s="151">
        <f>+'Section A'!F4</f>
        <v>0</v>
      </c>
      <c r="C4" s="7"/>
      <c r="D4" s="7"/>
      <c r="E4" s="7"/>
      <c r="F4" s="7"/>
      <c r="G4" s="7"/>
      <c r="H4" s="7"/>
      <c r="I4" s="7"/>
    </row>
    <row r="5" spans="1:10" ht="15" thickTop="1" x14ac:dyDescent="0.3">
      <c r="A5" s="52"/>
      <c r="B5" s="52"/>
      <c r="C5" s="52"/>
      <c r="D5" s="7"/>
      <c r="E5" s="7"/>
      <c r="F5" s="7"/>
      <c r="G5" s="7"/>
      <c r="H5" s="7"/>
      <c r="I5" s="7"/>
    </row>
    <row r="6" spans="1:10" x14ac:dyDescent="0.3">
      <c r="A6" s="39"/>
      <c r="B6" s="7"/>
      <c r="C6" s="7"/>
      <c r="D6" s="7"/>
      <c r="E6" s="7"/>
      <c r="F6" s="7"/>
      <c r="G6" s="7"/>
      <c r="H6" s="7"/>
      <c r="I6" s="7"/>
    </row>
    <row r="7" spans="1:10" x14ac:dyDescent="0.3">
      <c r="A7" s="7"/>
      <c r="B7" s="7"/>
      <c r="C7" s="7"/>
      <c r="D7" s="7"/>
      <c r="E7" s="7"/>
      <c r="F7" s="7"/>
      <c r="G7" s="7"/>
      <c r="H7" s="7"/>
      <c r="I7" s="7"/>
    </row>
    <row r="8" spans="1:10" x14ac:dyDescent="0.3">
      <c r="A8" s="7"/>
      <c r="B8" s="7"/>
      <c r="C8" s="7"/>
      <c r="D8" s="7"/>
      <c r="E8" s="7"/>
      <c r="F8" s="7"/>
      <c r="G8" s="7"/>
      <c r="H8" s="7"/>
      <c r="I8" s="7"/>
    </row>
    <row r="9" spans="1:10" ht="29.25" customHeight="1" x14ac:dyDescent="0.3">
      <c r="A9" s="601" t="s">
        <v>177</v>
      </c>
      <c r="B9" s="601"/>
      <c r="C9" s="601"/>
      <c r="D9" s="599" t="s">
        <v>174</v>
      </c>
      <c r="E9" s="599"/>
      <c r="F9" s="40" t="s">
        <v>173</v>
      </c>
      <c r="G9" s="599" t="s">
        <v>175</v>
      </c>
      <c r="H9" s="599"/>
      <c r="I9" s="40" t="s">
        <v>173</v>
      </c>
    </row>
    <row r="10" spans="1:10" x14ac:dyDescent="0.3">
      <c r="A10" s="597">
        <f>+'Narrative Summary '!B31</f>
        <v>0</v>
      </c>
      <c r="B10" s="598"/>
      <c r="C10" s="41"/>
      <c r="D10" s="41"/>
      <c r="E10" s="41"/>
      <c r="F10" s="258"/>
      <c r="G10" s="41"/>
      <c r="H10" s="41"/>
      <c r="I10" s="258"/>
      <c r="J10" t="str">
        <f>IF(A10-'Section A'!E38&gt;-0.004,IF(A10-'Section A'!E38&lt;0.004," ","out of balance by "&amp;A10-'Section A'!E38),"out of balance by "&amp;A10-'Section A'!E38)</f>
        <v xml:space="preserve"> </v>
      </c>
    </row>
    <row r="11" spans="1:10" x14ac:dyDescent="0.3">
      <c r="A11" s="41"/>
      <c r="B11" s="41"/>
      <c r="C11" s="41"/>
      <c r="D11" s="41"/>
      <c r="E11" s="41"/>
      <c r="F11" s="41"/>
      <c r="G11" s="41"/>
      <c r="H11" s="41"/>
      <c r="I11" s="41"/>
    </row>
    <row r="12" spans="1:10" x14ac:dyDescent="0.3">
      <c r="A12" s="41"/>
      <c r="B12" s="41"/>
      <c r="C12" s="41"/>
      <c r="D12" s="41"/>
      <c r="E12" s="41"/>
      <c r="F12" s="41"/>
      <c r="G12" s="41"/>
      <c r="H12" s="41"/>
      <c r="I12" s="41"/>
    </row>
    <row r="13" spans="1:10" x14ac:dyDescent="0.3">
      <c r="A13" s="41"/>
      <c r="B13" s="41"/>
      <c r="C13" s="41"/>
      <c r="D13" s="41"/>
      <c r="E13" s="41"/>
      <c r="F13" s="41"/>
      <c r="G13" s="41"/>
      <c r="H13" s="41"/>
      <c r="I13" s="41"/>
    </row>
    <row r="14" spans="1:10" x14ac:dyDescent="0.3">
      <c r="A14" s="41"/>
      <c r="B14" s="41"/>
      <c r="C14" s="41"/>
      <c r="D14" s="41"/>
      <c r="E14" s="41"/>
      <c r="F14" s="41"/>
      <c r="G14" s="41"/>
      <c r="H14" s="41"/>
      <c r="I14" s="41"/>
    </row>
    <row r="15" spans="1:10" x14ac:dyDescent="0.3">
      <c r="A15" s="41"/>
      <c r="B15" s="41"/>
      <c r="C15" s="41"/>
      <c r="D15" s="41"/>
      <c r="E15" s="41"/>
      <c r="F15" s="41"/>
      <c r="G15" s="41"/>
      <c r="H15" s="41"/>
      <c r="I15" s="41"/>
    </row>
    <row r="16" spans="1:10" ht="35.25" customHeight="1" x14ac:dyDescent="0.3">
      <c r="A16" s="601" t="s">
        <v>176</v>
      </c>
      <c r="B16" s="601"/>
      <c r="C16" s="601"/>
      <c r="D16" s="599" t="s">
        <v>174</v>
      </c>
      <c r="E16" s="599"/>
      <c r="F16" s="40" t="s">
        <v>173</v>
      </c>
      <c r="G16" s="599" t="s">
        <v>175</v>
      </c>
      <c r="H16" s="599"/>
      <c r="I16" s="40" t="s">
        <v>173</v>
      </c>
    </row>
    <row r="17" spans="1:14" ht="18.75" customHeight="1" x14ac:dyDescent="0.3">
      <c r="A17" s="7"/>
      <c r="B17" s="7"/>
      <c r="C17" s="7"/>
      <c r="D17" s="7"/>
      <c r="E17" s="7"/>
      <c r="F17" s="7"/>
      <c r="G17" s="7"/>
      <c r="H17" s="7"/>
      <c r="I17" s="7"/>
    </row>
    <row r="18" spans="1:14" x14ac:dyDescent="0.3">
      <c r="J18" s="34"/>
      <c r="K18" s="34"/>
      <c r="L18" s="34"/>
      <c r="M18" s="34"/>
      <c r="N18" s="34"/>
    </row>
    <row r="19" spans="1:14" ht="5.25" customHeight="1" x14ac:dyDescent="0.3">
      <c r="J19" s="34"/>
      <c r="K19" s="34"/>
      <c r="L19" s="34"/>
      <c r="M19" s="34"/>
      <c r="N19" s="34"/>
    </row>
    <row r="20" spans="1:14" ht="58.5" customHeight="1" x14ac:dyDescent="0.3">
      <c r="J20" s="33"/>
      <c r="K20" s="33"/>
      <c r="L20" s="33"/>
      <c r="M20" s="33"/>
      <c r="N20" s="33"/>
    </row>
    <row r="21" spans="1:14" x14ac:dyDescent="0.3">
      <c r="A21" s="7"/>
      <c r="B21" s="7"/>
      <c r="C21" s="7"/>
      <c r="D21" s="7"/>
      <c r="E21" s="7"/>
      <c r="F21" s="7"/>
      <c r="G21" s="7"/>
      <c r="H21" s="7"/>
      <c r="I21" s="7"/>
    </row>
    <row r="22" spans="1:14" x14ac:dyDescent="0.3">
      <c r="A22" s="36" t="s">
        <v>149</v>
      </c>
      <c r="B22" s="34"/>
      <c r="C22" s="34"/>
      <c r="D22" s="34"/>
      <c r="E22" s="34"/>
      <c r="F22" s="34"/>
      <c r="G22" s="34"/>
      <c r="H22" s="34"/>
      <c r="I22" s="34"/>
    </row>
    <row r="23" spans="1:14" ht="7.5" customHeight="1" x14ac:dyDescent="0.3">
      <c r="A23" s="35"/>
      <c r="B23" s="34"/>
      <c r="C23" s="34"/>
      <c r="D23" s="34"/>
      <c r="E23" s="34"/>
      <c r="F23" s="34"/>
      <c r="G23" s="34"/>
      <c r="H23" s="34"/>
      <c r="I23" s="34"/>
    </row>
    <row r="24" spans="1:14" ht="49.5" customHeight="1" x14ac:dyDescent="0.3">
      <c r="A24" s="600" t="s">
        <v>152</v>
      </c>
      <c r="B24" s="600"/>
      <c r="C24" s="600"/>
      <c r="D24" s="600"/>
      <c r="E24" s="600"/>
      <c r="F24" s="600"/>
      <c r="G24" s="600"/>
      <c r="H24" s="600"/>
      <c r="I24" s="600"/>
    </row>
    <row r="25" spans="1:14" x14ac:dyDescent="0.3">
      <c r="A25" s="7"/>
      <c r="B25" s="7"/>
      <c r="C25" s="7"/>
      <c r="D25" s="7"/>
      <c r="E25" s="7"/>
      <c r="F25" s="7"/>
      <c r="G25" s="7"/>
      <c r="H25" s="7"/>
      <c r="I25" s="7"/>
    </row>
    <row r="26" spans="1:14" x14ac:dyDescent="0.3">
      <c r="A26" s="7"/>
      <c r="B26" s="7"/>
      <c r="C26" s="7"/>
      <c r="D26" s="7"/>
      <c r="E26" s="7"/>
      <c r="F26" s="7"/>
      <c r="G26" s="7"/>
      <c r="H26" s="7"/>
      <c r="I26" s="7"/>
    </row>
    <row r="27" spans="1:14" x14ac:dyDescent="0.3">
      <c r="A27" s="7"/>
      <c r="B27" s="7"/>
      <c r="C27" s="7"/>
      <c r="D27" s="7"/>
      <c r="E27" s="7"/>
      <c r="F27" s="7"/>
      <c r="G27" s="7"/>
      <c r="H27" s="7"/>
      <c r="I27" s="7"/>
    </row>
    <row r="28" spans="1:14" x14ac:dyDescent="0.3">
      <c r="A28" s="7"/>
      <c r="B28" s="7"/>
      <c r="C28" s="7"/>
      <c r="D28" s="7"/>
      <c r="E28" s="7"/>
      <c r="F28" s="7"/>
      <c r="G28" s="7"/>
      <c r="H28" s="7"/>
      <c r="I28" s="7"/>
    </row>
    <row r="29" spans="1:14" x14ac:dyDescent="0.3">
      <c r="A29" s="7"/>
      <c r="B29" s="7"/>
      <c r="C29" s="7"/>
      <c r="D29" s="7"/>
      <c r="E29" s="7"/>
      <c r="F29" s="7"/>
      <c r="G29" s="7"/>
      <c r="H29" s="7"/>
      <c r="I29" s="7"/>
    </row>
    <row r="30" spans="1:14" x14ac:dyDescent="0.3">
      <c r="A30" s="7"/>
      <c r="B30" s="7"/>
      <c r="C30" s="7"/>
      <c r="D30" s="7"/>
      <c r="E30" s="7"/>
      <c r="F30" s="7"/>
      <c r="G30" s="7"/>
      <c r="H30" s="7"/>
      <c r="I30" s="7"/>
    </row>
  </sheetData>
  <mergeCells count="17">
    <mergeCell ref="A3:C3"/>
    <mergeCell ref="D3:F3"/>
    <mergeCell ref="G3:I3"/>
    <mergeCell ref="G9:H9"/>
    <mergeCell ref="D9:E9"/>
    <mergeCell ref="A9:C9"/>
    <mergeCell ref="A1:C1"/>
    <mergeCell ref="D1:F1"/>
    <mergeCell ref="G1:I1"/>
    <mergeCell ref="A2:C2"/>
    <mergeCell ref="D2:F2"/>
    <mergeCell ref="G2:I2"/>
    <mergeCell ref="A10:B10"/>
    <mergeCell ref="D16:E16"/>
    <mergeCell ref="G16:H16"/>
    <mergeCell ref="A24:I24"/>
    <mergeCell ref="A16:C16"/>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fitToHeight="0" orientation="landscape" blackAndWhite="1" r:id="rId1"/>
  <headerFooter>
    <oddFooter>&amp;L&amp;F&amp;CPage &amp;P of &amp;N&amp;R&amp;A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2" ma:contentTypeDescription="Create a new document." ma:contentTypeScope="" ma:versionID="c2ff9bdbc2d3af87b42c3ee0c158c96f">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Props1.xml><?xml version="1.0" encoding="utf-8"?>
<ds:datastoreItem xmlns:ds="http://schemas.openxmlformats.org/officeDocument/2006/customXml" ds:itemID="{C6E39CCD-262F-4F79-9E01-B94FBADAA9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3.xml><?xml version="1.0" encoding="utf-8"?>
<ds:datastoreItem xmlns:ds="http://schemas.openxmlformats.org/officeDocument/2006/customXml" ds:itemID="{AC242514-909E-4DC5-84AE-470C32A0E196}">
  <ds:schemaRefs>
    <ds:schemaRef ds:uri="http://schemas.microsoft.com/office/infopath/2007/PartnerControls"/>
    <ds:schemaRef ds:uri="http://purl.org/dc/terms/"/>
    <ds:schemaRef ds:uri="http://schemas.microsoft.com/office/2006/documentManagement/types"/>
    <ds:schemaRef ds:uri="1cb20ac8-4930-4ebb-81c7-2a787bec0162"/>
    <ds:schemaRef ds:uri="http://schemas.microsoft.com/sharepoint/v3"/>
    <ds:schemaRef ds:uri="http://purl.org/dc/elements/1.1/"/>
    <ds:schemaRef ds:uri="http://schemas.microsoft.com/office/2006/metadata/properties"/>
    <ds:schemaRef ds:uri="http://schemas.openxmlformats.org/package/2006/metadata/core-properties"/>
    <ds:schemaRef ds:uri="b7bbea11-489a-4744-8b29-f57abaafc71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62</vt:i4>
      </vt:variant>
    </vt:vector>
  </HeadingPairs>
  <TitlesOfParts>
    <vt:vector size="99"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Miscellaneous (other) Costs </vt:lpstr>
      <vt:lpstr>Direct Administrative </vt:lpstr>
      <vt:lpstr>15A</vt:lpstr>
      <vt:lpstr>15B</vt:lpstr>
      <vt:lpstr>15C</vt:lpstr>
      <vt:lpstr>15D</vt:lpstr>
      <vt:lpstr>15E</vt:lpstr>
      <vt:lpstr>15F</vt:lpstr>
      <vt:lpstr>15G</vt:lpstr>
      <vt:lpstr>15H</vt:lpstr>
      <vt:lpstr>15I</vt:lpstr>
      <vt:lpstr>15J</vt:lpstr>
      <vt:lpstr>15K</vt:lpstr>
      <vt:lpstr>Indirect Costs </vt:lpstr>
      <vt:lpstr>MTDCCalculator</vt:lpstr>
      <vt:lpstr>MTDCSubawardListing</vt:lpstr>
      <vt:lpstr>MTDCRegulatoryInformation</vt:lpstr>
      <vt:lpstr>Narrative Summary </vt:lpstr>
      <vt:lpstr>Agency Approval</vt:lpstr>
      <vt:lpstr>'15A'!Print_Area</vt:lpstr>
      <vt:lpstr>'15B'!Print_Area</vt:lpstr>
      <vt:lpstr>'15C'!Print_Area</vt:lpstr>
      <vt:lpstr>'15D'!Print_Area</vt:lpstr>
      <vt:lpstr>'15E'!Print_Area</vt:lpstr>
      <vt:lpstr>'15F'!Print_Area</vt:lpstr>
      <vt:lpstr>'15G'!Print_Area</vt:lpstr>
      <vt:lpstr>'15H'!Print_Area</vt:lpstr>
      <vt:lpstr>'15I'!Print_Area</vt:lpstr>
      <vt:lpstr>'15J'!Print_Area</vt:lpstr>
      <vt:lpstr>'15K'!Print_Area</vt:lpstr>
      <vt:lpstr>'Construction '!Print_Area</vt:lpstr>
      <vt:lpstr>Consultant!Print_Area</vt:lpstr>
      <vt:lpstr>'Contractual Services'!Print_Area</vt:lpstr>
      <vt:lpstr>'Direct Administrative '!Print_Area</vt:lpstr>
      <vt:lpstr>'Equipment '!Print_Area</vt:lpstr>
      <vt:lpstr>'Fringe Benefits'!Print_Area</vt:lpstr>
      <vt:lpstr>'General Instructions'!Print_Area</vt:lpstr>
      <vt:lpstr>ICI!Print_Area</vt:lpstr>
      <vt:lpstr>'Indirect Costs '!Print_Area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'Section A'!Print_Area</vt:lpstr>
      <vt:lpstr>'Section B'!Print_Area</vt:lpstr>
      <vt:lpstr>Supplies!Print_Area</vt:lpstr>
      <vt:lpstr>'Telecommunications '!Print_Area</vt:lpstr>
      <vt:lpstr>'Training &amp; Education'!Print_Area</vt:lpstr>
      <vt:lpstr>Travel!Print_Area</vt:lpstr>
      <vt:lpstr>'15A'!Print_Titles</vt:lpstr>
      <vt:lpstr>'15B'!Print_Titles</vt:lpstr>
      <vt:lpstr>'15C'!Print_Titles</vt:lpstr>
      <vt:lpstr>'15D'!Print_Titles</vt:lpstr>
      <vt:lpstr>'15E'!Print_Titles</vt:lpstr>
      <vt:lpstr>'15F'!Print_Titles</vt:lpstr>
      <vt:lpstr>'15G'!Print_Titles</vt:lpstr>
      <vt:lpstr>'15H'!Print_Titles</vt:lpstr>
      <vt:lpstr>'15I'!Print_Titles</vt:lpstr>
      <vt:lpstr>'15J'!Print_Titles</vt:lpstr>
      <vt:lpstr>'15K'!Print_Titles</vt:lpstr>
      <vt:lpstr>'Construction '!Print_Titles</vt:lpstr>
      <vt:lpstr>Consultant!Print_Titles</vt:lpstr>
      <vt:lpstr>'Contractual Services'!Print_Titles</vt:lpstr>
      <vt:lpstr>'Direct Administrative '!Print_Titles</vt:lpstr>
      <vt:lpstr>'Equipment '!Print_Titles</vt:lpstr>
      <vt:lpstr>'Fringe Benefits'!Print_Titles</vt:lpstr>
      <vt:lpstr>'Indirect Costs '!Print_Titles</vt:lpstr>
      <vt:lpstr>'Miscellaneous (other) Costs '!Print_Titles</vt:lpstr>
      <vt:lpstr>'Narrative Summary '!Print_Titles</vt:lpstr>
      <vt:lpstr>'Occupancy '!Print_Titles</vt:lpstr>
      <vt:lpstr>Personnel!Print_Titles</vt:lpstr>
      <vt:lpstr>'R &amp; D '!Print_Titles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Kenneth</dc:creator>
  <cp:lastModifiedBy>Bott, Courtney L.</cp:lastModifiedBy>
  <cp:lastPrinted>2024-03-26T21:53:59Z</cp:lastPrinted>
  <dcterms:created xsi:type="dcterms:W3CDTF">2016-01-27T18:57:01Z</dcterms:created>
  <dcterms:modified xsi:type="dcterms:W3CDTF">2024-08-07T13:16:32Z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